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65" windowWidth="15450" windowHeight="11625" tabRatio="720" firstSheet="19" activeTab="29"/>
  </bookViews>
  <sheets>
    <sheet name="TITLE" sheetId="1" r:id="rId1"/>
    <sheet name="R0101" sheetId="2" r:id="rId2"/>
    <sheet name="R0102" sheetId="3" r:id="rId3"/>
    <sheet name="R0201" sheetId="4" r:id="rId4"/>
    <sheet name="R0301" sheetId="5" r:id="rId5"/>
    <sheet name="R0302" sheetId="6" r:id="rId6"/>
    <sheet name="R0303" sheetId="7" r:id="rId7"/>
    <sheet name="R0304" sheetId="8" r:id="rId8"/>
    <sheet name="R0305" sheetId="9" r:id="rId9"/>
    <sheet name="R0306" sheetId="10" r:id="rId10"/>
    <sheet name="R0401" sheetId="11" r:id="rId11"/>
    <sheet name="R0501" sheetId="12" r:id="rId12"/>
    <sheet name="R0502" sheetId="13" r:id="rId13"/>
    <sheet name="R0503" sheetId="14" r:id="rId14"/>
    <sheet name="R0601" sheetId="15" r:id="rId15"/>
    <sheet name="R0602" sheetId="16" r:id="rId16"/>
    <sheet name="R0603" sheetId="17" r:id="rId17"/>
    <sheet name="R0604" sheetId="18" r:id="rId18"/>
    <sheet name="R0605" sheetId="19" r:id="rId19"/>
    <sheet name="R0701" sheetId="20" r:id="rId20"/>
    <sheet name="R0702" sheetId="21" r:id="rId21"/>
    <sheet name="R0703" sheetId="22" r:id="rId22"/>
    <sheet name="R0704" sheetId="23" r:id="rId23"/>
    <sheet name="R0705" sheetId="24" r:id="rId24"/>
    <sheet name="R0706" sheetId="25" r:id="rId25"/>
    <sheet name="R0707" sheetId="26" r:id="rId26"/>
    <sheet name="R0708" sheetId="27" r:id="rId27"/>
    <sheet name="R0709" sheetId="28" r:id="rId28"/>
    <sheet name="R0710" sheetId="29" r:id="rId29"/>
    <sheet name="R0801" sheetId="30" r:id="rId30"/>
    <sheet name="Лист1" sheetId="31" r:id="rId31"/>
  </sheets>
  <definedNames>
    <definedName name="_xlnm.Print_Area" localSheetId="1">'R0101'!$A$1:$D$66</definedName>
    <definedName name="_xlnm.Print_Area" localSheetId="2">'R0102'!$A$1:$D$66</definedName>
    <definedName name="_xlnm.Print_Area" localSheetId="3">'R0201'!$A$1:$E$59</definedName>
    <definedName name="_xlnm.Print_Area" localSheetId="4">'R0301'!$A$1:$F$30</definedName>
    <definedName name="_xlnm.Print_Area" localSheetId="5">'R0302'!$A$1:$O$26</definedName>
    <definedName name="_xlnm.Print_Area" localSheetId="6">'R0303'!$A$1:$O$26</definedName>
    <definedName name="_xlnm.Print_Area" localSheetId="7">'R0304'!$A$1:$Q$27</definedName>
    <definedName name="_xlnm.Print_Area" localSheetId="8">'R0305'!$A$1:$Q$27</definedName>
    <definedName name="_xlnm.Print_Area" localSheetId="9">'R0306'!$A$1:$Q$28</definedName>
    <definedName name="_xlnm.Print_Area" localSheetId="10">'R0401'!$A$1:$S$28</definedName>
    <definedName name="_xlnm.Print_Area" localSheetId="11">'R0501'!$A$1:$R$28</definedName>
    <definedName name="_xlnm.Print_Area" localSheetId="12">'R0502'!$A$1:$F$23</definedName>
    <definedName name="_xlnm.Print_Area" localSheetId="13">'R0503'!$A$1:$U$29</definedName>
    <definedName name="_xlnm.Print_Area" localSheetId="14">'R0601'!$A$1:$I$22</definedName>
    <definedName name="_xlnm.Print_Area" localSheetId="15">'R0602'!$A$1:$H$21</definedName>
    <definedName name="_xlnm.Print_Area" localSheetId="16">'R0603'!$A$1:$G$21</definedName>
    <definedName name="_xlnm.Print_Area" localSheetId="17">'R0604'!$A$1:$G$18</definedName>
    <definedName name="_xlnm.Print_Area" localSheetId="18">'R0605'!$A$1:$I$21</definedName>
    <definedName name="_xlnm.Print_Area" localSheetId="20">'R0702'!$A$1:$J$20</definedName>
    <definedName name="_xlnm.Print_Area" localSheetId="21">'R0703'!$A$1:$L$20</definedName>
    <definedName name="_xlnm.Print_Area" localSheetId="22">'R0704'!$A$1:$H$19</definedName>
    <definedName name="_xlnm.Print_Area" localSheetId="23">'R0705'!$A$1:$I$21</definedName>
    <definedName name="_xlnm.Print_Area" localSheetId="24">'R0706'!$A$1:$H$23</definedName>
    <definedName name="_xlnm.Print_Area" localSheetId="25">'R0707'!$A$1:$H$17</definedName>
    <definedName name="_xlnm.Print_Area" localSheetId="26">'R0708'!$A$1:$E$22</definedName>
    <definedName name="_xlnm.Print_Area" localSheetId="27">'R0709'!$A$1:$H$28</definedName>
    <definedName name="_xlnm.Print_Area" localSheetId="28">'R0710'!$A$1:$J$19</definedName>
    <definedName name="_xlnm.Print_Area" localSheetId="29">'R0801'!$A$1:$I$26</definedName>
  </definedNames>
  <calcPr fullCalcOnLoad="1"/>
</workbook>
</file>

<file path=xl/sharedStrings.xml><?xml version="1.0" encoding="utf-8"?>
<sst xmlns="http://schemas.openxmlformats.org/spreadsheetml/2006/main" count="883" uniqueCount="457">
  <si>
    <t>Периодический Регулятивный Отчет кредитных союзов, осуществляющих операции в соответствии с исламскими принципами банковского дела и финансирования</t>
  </si>
  <si>
    <t>Периодичность: - ежеквартальный; -годовой; - корректировка</t>
  </si>
  <si>
    <t>МП</t>
  </si>
  <si>
    <r>
      <t xml:space="preserve">Всего: чистое финансирование </t>
    </r>
    <r>
      <rPr>
        <b/>
        <sz val="10"/>
        <rFont val="Times New Roman Cyr"/>
        <family val="0"/>
      </rPr>
      <t>(7-8)</t>
    </r>
  </si>
  <si>
    <t>КС</t>
  </si>
  <si>
    <t>ДСП</t>
  </si>
  <si>
    <t>No.</t>
  </si>
  <si>
    <t>(дата представления)</t>
  </si>
  <si>
    <t>(вход./исх.)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</si>
  <si>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</si>
  <si>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</si>
  <si>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</si>
  <si>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</si>
  <si>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</si>
  <si>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</si>
  <si>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КС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</si>
  <si>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</si>
  <si>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правильную информацию о состоянии КС на данную отчетную дату.</t>
  </si>
  <si>
    <t xml:space="preserve">    (подпись)</t>
  </si>
  <si>
    <t>(ф.и.о.)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</si>
  <si>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</si>
  <si>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</si>
  <si>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</si>
  <si>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</si>
  <si>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</si>
  <si>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</si>
  <si>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</si>
  <si>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сом</t>
  </si>
  <si>
    <t>№ п/п</t>
  </si>
  <si>
    <t>Наименование статей</t>
  </si>
  <si>
    <t>Всего, сом</t>
  </si>
  <si>
    <t>Денежные средства</t>
  </si>
  <si>
    <t>Долговые ценные бумаги, удерживаемые до погашения.</t>
  </si>
  <si>
    <t>Годные для продажи долговые и капитальные ценные бумаги</t>
  </si>
  <si>
    <t>Основные средства, полученные в качестве гранта</t>
  </si>
  <si>
    <t xml:space="preserve">Инвестиции и финансовое участие </t>
  </si>
  <si>
    <t>Прочие активы всего:</t>
  </si>
  <si>
    <t xml:space="preserve">Бухгалтер  </t>
  </si>
  <si>
    <t>М.П.</t>
  </si>
  <si>
    <t xml:space="preserve">  Кредитного союза "____________________"</t>
  </si>
  <si>
    <t>№</t>
  </si>
  <si>
    <t>Другие обязательства</t>
  </si>
  <si>
    <t>Резервы для будущих потребностей (капитальные резервы)</t>
  </si>
  <si>
    <t>Нераспределенная прибыль /убытки</t>
  </si>
  <si>
    <t xml:space="preserve">Председатель Правления                                                   </t>
  </si>
  <si>
    <t>________________________________________                           _____________________</t>
  </si>
  <si>
    <t xml:space="preserve">            Ф.И.О.                                                                                                          подпись</t>
  </si>
  <si>
    <t>Бухгалтер</t>
  </si>
  <si>
    <t>________________________________________                            ____________________</t>
  </si>
  <si>
    <t xml:space="preserve">            Ф.И.О.                                                                                                         подпись</t>
  </si>
  <si>
    <t>Кредитного союза"_________________________"</t>
  </si>
  <si>
    <t>№ п.п.</t>
  </si>
  <si>
    <t xml:space="preserve">         Наименование статьи</t>
  </si>
  <si>
    <t>Расходы на персонал:</t>
  </si>
  <si>
    <t>Расходы на здания и сооружения</t>
  </si>
  <si>
    <t>Административные расходы</t>
  </si>
  <si>
    <t>Прочие операционные расходы</t>
  </si>
  <si>
    <t xml:space="preserve">Налоги, кроме налогов на прибыль </t>
  </si>
  <si>
    <t>Непредвиденные доходы и расходы</t>
  </si>
  <si>
    <t>Расходы по налогу на непредвиденную прибыль</t>
  </si>
  <si>
    <t>А.</t>
  </si>
  <si>
    <t>Сумма, сом</t>
  </si>
  <si>
    <t>На срок до 30 дней</t>
  </si>
  <si>
    <t>Б.</t>
  </si>
  <si>
    <t>Наименование статьи</t>
  </si>
  <si>
    <t>Всего</t>
  </si>
  <si>
    <t>Дисконт</t>
  </si>
  <si>
    <t>Субстандартные</t>
  </si>
  <si>
    <t>Промышленность</t>
  </si>
  <si>
    <t>Сельское хозяйство</t>
  </si>
  <si>
    <t>Заготовка и переработка</t>
  </si>
  <si>
    <t>Торговля и коммерция</t>
  </si>
  <si>
    <t xml:space="preserve">Услуги  </t>
  </si>
  <si>
    <t>Транспорт</t>
  </si>
  <si>
    <t>Связь</t>
  </si>
  <si>
    <t>Строительство и покупка недвижимости (в т.ч. ипотеки)</t>
  </si>
  <si>
    <t>Прочие</t>
  </si>
  <si>
    <t xml:space="preserve">Залог </t>
  </si>
  <si>
    <t>Остаток осн.суммы на конец месяца</t>
  </si>
  <si>
    <t>дата погашения</t>
  </si>
  <si>
    <t>Цель</t>
  </si>
  <si>
    <t>погашено основная сумма</t>
  </si>
  <si>
    <t>выдано основная сумма</t>
  </si>
  <si>
    <t>Итого</t>
  </si>
  <si>
    <t>Сроки, в днях</t>
  </si>
  <si>
    <t>до 30 дней</t>
  </si>
  <si>
    <t>от 31-90 дней</t>
  </si>
  <si>
    <t>от 91-180 дней</t>
  </si>
  <si>
    <t>от 181-365 дней</t>
  </si>
  <si>
    <t>свыше 365 дн.</t>
  </si>
  <si>
    <t>сумма</t>
  </si>
  <si>
    <t>До востребования</t>
  </si>
  <si>
    <t>Срочные</t>
  </si>
  <si>
    <t>до 1 000</t>
  </si>
  <si>
    <t>1001-10000</t>
  </si>
  <si>
    <t>10001-50000</t>
  </si>
  <si>
    <t>свыше 50000</t>
  </si>
  <si>
    <t xml:space="preserve">Остаток на начало </t>
  </si>
  <si>
    <t>Принято</t>
  </si>
  <si>
    <t>Возвращено</t>
  </si>
  <si>
    <t>Остаток на конец</t>
  </si>
  <si>
    <t>минимальный</t>
  </si>
  <si>
    <t>максимальный</t>
  </si>
  <si>
    <t>Гендерный состав КС</t>
  </si>
  <si>
    <t>Количество участников</t>
  </si>
  <si>
    <t>Мужчины</t>
  </si>
  <si>
    <t>Женщины</t>
  </si>
  <si>
    <t>В.</t>
  </si>
  <si>
    <t>Наименование</t>
  </si>
  <si>
    <t>на начало отчетного периода</t>
  </si>
  <si>
    <t>увеличение</t>
  </si>
  <si>
    <t>уменьшение</t>
  </si>
  <si>
    <t>на конец отчетного периода</t>
  </si>
  <si>
    <t>Г.</t>
  </si>
  <si>
    <t xml:space="preserve">№ </t>
  </si>
  <si>
    <t xml:space="preserve">минимальный </t>
  </si>
  <si>
    <t xml:space="preserve">максимальный </t>
  </si>
  <si>
    <t>Размер сберегательного пая</t>
  </si>
  <si>
    <t>Д.</t>
  </si>
  <si>
    <t>Сведения о месторасположении и территории действия кредитного союза</t>
  </si>
  <si>
    <t>область</t>
  </si>
  <si>
    <t>село</t>
  </si>
  <si>
    <t>улица</t>
  </si>
  <si>
    <t>№ дома</t>
  </si>
  <si>
    <t>Юридический адрес</t>
  </si>
  <si>
    <t>Фактический адрес</t>
  </si>
  <si>
    <t>Территория действия кредитного союза</t>
  </si>
  <si>
    <t>Код, телефон (факс) кредитного союза</t>
  </si>
  <si>
    <t>Е.</t>
  </si>
  <si>
    <t>Условия изъятия сберегательного пая</t>
  </si>
  <si>
    <t>Сроки изъятия</t>
  </si>
  <si>
    <t>Ж.</t>
  </si>
  <si>
    <t xml:space="preserve">Дивиденды </t>
  </si>
  <si>
    <t>К выплате</t>
  </si>
  <si>
    <t>Выплаченные фактически</t>
  </si>
  <si>
    <t>Наименование норматива, ограничения</t>
  </si>
  <si>
    <t>Формула и расчет норматива, ограничения</t>
  </si>
  <si>
    <t>Установленное значение норматива, ограничения</t>
  </si>
  <si>
    <t>Период действия кредитного союза</t>
  </si>
  <si>
    <t>Фактическое значение  норматива, ограничения</t>
  </si>
  <si>
    <t xml:space="preserve">Отклонение </t>
  </si>
  <si>
    <t>Норматив максимального размера внешних заимствований кредитного союза (Н1)</t>
  </si>
  <si>
    <t>Норматив масимального размера риска на одного заемщика (Н2)</t>
  </si>
  <si>
    <t>Норматив максимального размера инвестиций в капитал финансово-кредитных учреждений, лицензируемых НБКР (Н3)</t>
  </si>
  <si>
    <t>Норматив максимального размера инвестиций в основные средства (Н4)</t>
  </si>
  <si>
    <t>Норматив адекватности институционального капитала (Н6-1)</t>
  </si>
  <si>
    <t>Норматив адекватности суммарного капитала (Н6-2)</t>
  </si>
  <si>
    <t>Ограничение максимального размера депозитной базы</t>
  </si>
  <si>
    <t>Сберегательные паи, со сроком изъятия в течение 30 дней после отчетной даты</t>
  </si>
  <si>
    <t>Дивиденды, со сроком выплаты в течение 30 дней после отчетной даты</t>
  </si>
  <si>
    <t>Прочие обязательства, со сроком выплаты в течение 30 дней после отчетной даты</t>
  </si>
  <si>
    <t>ВСЕГО</t>
  </si>
  <si>
    <t>в т.ч. по срокам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</si>
  <si>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</si>
  <si>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</si>
  <si>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</si>
  <si>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</si>
  <si>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</si>
  <si>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</si>
  <si>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</si>
  <si>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За отчетный квартал</t>
  </si>
  <si>
    <t xml:space="preserve">Наименование </t>
  </si>
  <si>
    <t xml:space="preserve">Сомнительные </t>
  </si>
  <si>
    <t xml:space="preserve">Потери </t>
  </si>
  <si>
    <t xml:space="preserve">Платеж по основной сумме (по графику) </t>
  </si>
  <si>
    <t xml:space="preserve">На срок от 31 до 60 дней (минимум = субстандартные) </t>
  </si>
  <si>
    <t xml:space="preserve">На срок от 61 до 90 дней (минимум = сомнительные) </t>
  </si>
  <si>
    <t>На срок от 90 до 360 дней (минимум=потери)</t>
  </si>
  <si>
    <t xml:space="preserve">На срок более 360 дней (потери) </t>
  </si>
  <si>
    <t xml:space="preserve">     - один </t>
  </si>
  <si>
    <t xml:space="preserve">     - два и более </t>
  </si>
  <si>
    <t xml:space="preserve">Количество платежей </t>
  </si>
  <si>
    <t xml:space="preserve">Частота выплат </t>
  </si>
  <si>
    <t>Дата погашения первой выплаты основной суммы</t>
  </si>
  <si>
    <t>Дата погашения последней выплаты основной суммы</t>
  </si>
  <si>
    <t>Остаток основной суммы на  начало месяца</t>
  </si>
  <si>
    <t>И.</t>
  </si>
  <si>
    <t xml:space="preserve">Наименование банка </t>
  </si>
  <si>
    <t xml:space="preserve">Система перевода </t>
  </si>
  <si>
    <t xml:space="preserve">Всего </t>
  </si>
  <si>
    <t xml:space="preserve">Остаток на начало отчетного периода </t>
  </si>
  <si>
    <t xml:space="preserve">Остаток на конец отчетного периода </t>
  </si>
  <si>
    <t xml:space="preserve">Наименование статьи </t>
  </si>
  <si>
    <t>№пп</t>
  </si>
  <si>
    <t>Норматив ликвидности (Н5-1)</t>
  </si>
  <si>
    <t>Норматив ликвидности (Н5-2</t>
  </si>
  <si>
    <t>б) другие финансовые учреждения</t>
  </si>
  <si>
    <t>в) не финансовые учреждения</t>
  </si>
  <si>
    <t>Общие данные</t>
  </si>
  <si>
    <t>Телефон</t>
  </si>
  <si>
    <t>Текущая задолженность</t>
  </si>
  <si>
    <t>Сумма</t>
  </si>
  <si>
    <t xml:space="preserve">Электронный адрес </t>
  </si>
  <si>
    <t>город/район</t>
  </si>
  <si>
    <t>в текущем квартале</t>
  </si>
  <si>
    <t xml:space="preserve"> Информация по осуществлению розничных банковских услуг по агентскому договору с банком</t>
  </si>
  <si>
    <t xml:space="preserve">К. </t>
  </si>
  <si>
    <t xml:space="preserve">Е. </t>
  </si>
  <si>
    <t xml:space="preserve">ВСЕГО: </t>
  </si>
  <si>
    <t>З. Краткосрочные обязательства (срок выплаты по которым наступает в течение 30 дней после отчетной даты)</t>
  </si>
  <si>
    <t>Финансирование</t>
  </si>
  <si>
    <t>Руководитель исполнительного органа</t>
  </si>
  <si>
    <t>по состоянию на ______________20___г.</t>
  </si>
  <si>
    <t xml:space="preserve">Сведения о финансировании за  отчетный период </t>
  </si>
  <si>
    <t>Совокупная сумма нормальных активов (не классифицируемых), подлежащих погашению в сроки, предусмотренные кредитными договорами, в течение отчетного периода (квартала).</t>
  </si>
  <si>
    <t>Сумма нормальных активов (не классифицируемых) погашенных в сроки, предусмотренные кредитными договорами, в течение отчетного периода (квартала).</t>
  </si>
  <si>
    <t>Общая сумма просроченных активов (классифицированных), возвращенных в отчетном периоде (квартале).</t>
  </si>
  <si>
    <t xml:space="preserve">Количество клиентов, получивших финансирование </t>
  </si>
  <si>
    <t>Количество клиентов, получивших финансирование</t>
  </si>
  <si>
    <t>Размер финансирования</t>
  </si>
  <si>
    <t>Денежные средства на счетах со сроком выплаты в течение 30 дней после отчетной даты</t>
  </si>
  <si>
    <t>В т.ч. за отчетный период</t>
  </si>
  <si>
    <t xml:space="preserve">Увеличение денежных средств на счетах или инвестиций в течении отчетного периода </t>
  </si>
  <si>
    <t xml:space="preserve">Уменьшение денежных средств на счетах или инвестиций в течении отчетного периода </t>
  </si>
  <si>
    <t>Счета</t>
  </si>
  <si>
    <t>Б. Объем денежных средств, принятых на счета, с разбивкой по суммам</t>
  </si>
  <si>
    <t>А. Объем денежных средств, принятых на счета,  с разбивкой по срокам</t>
  </si>
  <si>
    <t>В. Движение денежных средств, принятых на счета, за отчетный месяц</t>
  </si>
  <si>
    <t xml:space="preserve">Д. Ставка доходности по привлекаемым на счета денежным средствам </t>
  </si>
  <si>
    <t>Ф.И.О. клиента</t>
  </si>
  <si>
    <t xml:space="preserve"> Место жительства клиента по прописке</t>
  </si>
  <si>
    <t>Краткое описание проблемы клиента</t>
  </si>
  <si>
    <t>Действия КС по возврату задолженности (планы)</t>
  </si>
  <si>
    <t>Количество клиентов</t>
  </si>
  <si>
    <t>Просроченные активы</t>
  </si>
  <si>
    <t xml:space="preserve">Остаток финансирования на конец отчетного периода с учетом просрочки </t>
  </si>
  <si>
    <t>Всего просроченные активы</t>
  </si>
  <si>
    <t>Активы просроченные</t>
  </si>
  <si>
    <t>Общая сумма активов, списанных с баланса за отчетный месяц</t>
  </si>
  <si>
    <t xml:space="preserve">Общая сумма активов, списанных с баланса с нарастающим итогом </t>
  </si>
  <si>
    <t>Классификация активов</t>
  </si>
  <si>
    <t>Классификация операции иджара мунтахия биттамлик</t>
  </si>
  <si>
    <t>Операция иджара мунтахия биттамлик</t>
  </si>
  <si>
    <t>Наименование учреждений в разрезе каждого полученного финансирования</t>
  </si>
  <si>
    <t>Нарастающим итогом с начала года</t>
  </si>
  <si>
    <t>а) по договору  ограниченная мудараба</t>
  </si>
  <si>
    <t xml:space="preserve">в) по договору шарика/мушарака                                              </t>
  </si>
  <si>
    <t>( Минус ) Специальный РППУ по финансированию</t>
  </si>
  <si>
    <t>а) недвижимое имущество</t>
  </si>
  <si>
    <t>б) движимое имущество</t>
  </si>
  <si>
    <t>Прочая собственность, всего:</t>
  </si>
  <si>
    <t>Начисленные доходы к получению, всего:</t>
  </si>
  <si>
    <t>б) по финансированию</t>
  </si>
  <si>
    <t>в) по ценным бумагам, удерживаемым до погашения</t>
  </si>
  <si>
    <t>г) по ценным бумагам, годным для продажи</t>
  </si>
  <si>
    <t>Счета до востребования по договору кард хасан</t>
  </si>
  <si>
    <t>Финансирование, предоставленное Правительством КР</t>
  </si>
  <si>
    <t xml:space="preserve">Прочие </t>
  </si>
  <si>
    <t>Общий РППУ</t>
  </si>
  <si>
    <t>Резерв на выравнивание прибыли (РВП)</t>
  </si>
  <si>
    <t>Резерв на покрытие рисков по инвестициям</t>
  </si>
  <si>
    <t>Основные средства, всего:</t>
  </si>
  <si>
    <t xml:space="preserve">а) предоплата </t>
  </si>
  <si>
    <t xml:space="preserve">б) расходы будущих периодов </t>
  </si>
  <si>
    <t xml:space="preserve">в) выдача по подотчет </t>
  </si>
  <si>
    <t>г) малоценные и быстроизнашивающиеся предметы, переданные в использование </t>
  </si>
  <si>
    <t>д) товарно-материальные запасы </t>
  </si>
  <si>
    <t>е) прочие активы </t>
  </si>
  <si>
    <t>а) списанное финансирование</t>
  </si>
  <si>
    <t>в) прочее имущество по чистой реализуемой стоимости</t>
  </si>
  <si>
    <t>г) плата за невыполнение обязательств по классифицируемым активам (пени)</t>
  </si>
  <si>
    <t>в) от банков</t>
  </si>
  <si>
    <t xml:space="preserve">г) от других финансовых учреждений </t>
  </si>
  <si>
    <t xml:space="preserve">д) от международных финансовых организаций и доноров </t>
  </si>
  <si>
    <t xml:space="preserve">е) от международных ФКУ </t>
  </si>
  <si>
    <t xml:space="preserve">д) по финансированию от других финансовых учреждений </t>
  </si>
  <si>
    <t xml:space="preserve">е) по финансированию от международных организаций и доноров </t>
  </si>
  <si>
    <t>ж) по финансированию от международных ФКУ</t>
  </si>
  <si>
    <t xml:space="preserve">з) прочие </t>
  </si>
  <si>
    <t>а) счета кредиторов</t>
  </si>
  <si>
    <t>а) прошлых лет</t>
  </si>
  <si>
    <t>б) последнего отчетного (текущего) периода</t>
  </si>
  <si>
    <t>г) по договору мурабаха</t>
  </si>
  <si>
    <t>е) по договору  салам</t>
  </si>
  <si>
    <t>Чистый доход</t>
  </si>
  <si>
    <t>Расходы на РППУ</t>
  </si>
  <si>
    <t>Чистый доход после отчислений в РППУ</t>
  </si>
  <si>
    <t>а) плата за услуги и комиссионные сборы по финансированию</t>
  </si>
  <si>
    <t>в) доход (убыток) от реализации основных средств</t>
  </si>
  <si>
    <t>г) доход (убыток) от реализации прочей собственности</t>
  </si>
  <si>
    <t>е) прочие доходы</t>
  </si>
  <si>
    <t>Расходы на мебель, оборудование, компьютеры и программное обеспечение</t>
  </si>
  <si>
    <t>Расходы по финансированию  и долгам</t>
  </si>
  <si>
    <t>РППУ (не от операций финансирования)</t>
  </si>
  <si>
    <t xml:space="preserve">Активы/инвентарь для последующей передачи клиентам: </t>
  </si>
  <si>
    <t>а)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</si>
  <si>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</si>
  <si>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>Срочные счета по договору мудараба:</t>
  </si>
  <si>
    <t>б) срочные счета по договору неограниченная мудараба</t>
  </si>
  <si>
    <t>а) срочные счета по договору ограниченная мудараба</t>
  </si>
  <si>
    <t>Финансирование, полученное от банков и других финансовых учреждений:</t>
  </si>
  <si>
    <t>а) от ФККС</t>
  </si>
  <si>
    <t>б) в т.ч.техническое финансирование от ФККС</t>
  </si>
  <si>
    <t>Прочие обязательства:</t>
  </si>
  <si>
    <t>Начисленные расходы к выплате:</t>
  </si>
  <si>
    <t>а) по  счетам участников</t>
  </si>
  <si>
    <t>б) по финансированию от ФККС</t>
  </si>
  <si>
    <t>г) по финансированию от банков</t>
  </si>
  <si>
    <t>Сберегательные паи</t>
  </si>
  <si>
    <t>Расходы по счетам участников</t>
  </si>
  <si>
    <t xml:space="preserve">Расходы по финансированию, полученному от банков и финансовых учреждений: </t>
  </si>
  <si>
    <t>Доходы от прочих операций:</t>
  </si>
  <si>
    <t>б) плата за аренду помещений</t>
  </si>
  <si>
    <t>а) Отчисления в Соцфонд</t>
  </si>
  <si>
    <t>а) расходы на возврат долга</t>
  </si>
  <si>
    <t xml:space="preserve">б) расходы по заложенному имуществу, принятому в собственность </t>
  </si>
  <si>
    <t xml:space="preserve">Реструктуризированные активы: </t>
  </si>
  <si>
    <t>дата предоставления финансирования</t>
  </si>
  <si>
    <t>дата погашения предоставленного финансирования</t>
  </si>
  <si>
    <t>сумма предоставленного финансирования</t>
  </si>
  <si>
    <t>Информация по финансированию, в том числе по операции иджара мунтахия биттамлик</t>
  </si>
  <si>
    <t>основной долг</t>
  </si>
  <si>
    <t>пени</t>
  </si>
  <si>
    <t>цель</t>
  </si>
  <si>
    <t>Совокупная сумма просроченных активов (классифицированных) на начало отчетного периода (квартала).</t>
  </si>
  <si>
    <t>Количество участников, от которых привлечены денежные средства на счета</t>
  </si>
  <si>
    <t>Участники, клиенты, получившие финансирование  и клиенты, от которых привлечены денежные средства на счета в КС</t>
  </si>
  <si>
    <t>Cумма</t>
  </si>
  <si>
    <t>Количество паев</t>
  </si>
  <si>
    <t>Денежные средства на счетах в финансовых организациях, включая банки</t>
  </si>
  <si>
    <t>Н3 = СИ / (ИК + ДК) х 100 (&lt;=) 15%</t>
  </si>
  <si>
    <t>Н4 = ОС / (ИК + ДК) х 100 (&lt;=) 20%</t>
  </si>
  <si>
    <t>Н5-1 = ЛА / ОБ х 100 (&gt;=) 5%</t>
  </si>
  <si>
    <t>Н6-1 = ИК / СА х 100</t>
  </si>
  <si>
    <t>В. Забалансовые обязательства</t>
  </si>
  <si>
    <t>Обязательства на предоставление финансирования</t>
  </si>
  <si>
    <t>Гарантии, поручительства и подобные обязательства</t>
  </si>
  <si>
    <t>Обязательства по покупке активов</t>
  </si>
  <si>
    <t>Прочие забалансовые обязательства</t>
  </si>
  <si>
    <t>Всего забалансовых обязательств</t>
  </si>
  <si>
    <t>Капитал</t>
  </si>
  <si>
    <t>Информация по реструктуризованным активам</t>
  </si>
  <si>
    <t>Причина реструктуризации</t>
  </si>
  <si>
    <t xml:space="preserve">По дополнительному соглашению </t>
  </si>
  <si>
    <t>Дата выдачи</t>
  </si>
  <si>
    <t>Дата погашения</t>
  </si>
  <si>
    <t>Сумма предоставленного финансирования</t>
  </si>
  <si>
    <t>Основная сумма</t>
  </si>
  <si>
    <t>Пени</t>
  </si>
  <si>
    <t>Дата реструктуризации</t>
  </si>
  <si>
    <t>сумма финансирования</t>
  </si>
  <si>
    <t>Срок</t>
  </si>
  <si>
    <t xml:space="preserve">до 6 месяцев </t>
  </si>
  <si>
    <t xml:space="preserve">до 12 месяцев </t>
  </si>
  <si>
    <t xml:space="preserve">свыше 12 месяцев </t>
  </si>
  <si>
    <t>Н5-2 = (ЛА - КОБ) / (ПС+ СП) х 100 (&gt;=) 15%</t>
  </si>
  <si>
    <t>Н6-2 = (ИК+ДК) / СА х 100 </t>
  </si>
  <si>
    <t xml:space="preserve">Н1.1 ДК+ИК 
либо 
Н1.1 ИК х 4 
в зависимости от того,  
что больше               Н1.2 (&lt;=) ИК х 4 
</t>
  </si>
  <si>
    <t>Н2.1 Первый год (&lt;=) СП*3     Второй год                                      Н2.1 = МК / (ИК + ДК) х 100 (&lt;=) 20%            Н2.2=МК/(ИК+ДК)*100 (&lt;=) 20%</t>
  </si>
  <si>
    <r>
      <t xml:space="preserve">в) по </t>
    </r>
    <r>
      <rPr>
        <sz val="10"/>
        <rFont val="Times New Roman Cyr"/>
        <family val="0"/>
      </rPr>
      <t>техническому финансированию</t>
    </r>
    <r>
      <rPr>
        <sz val="10"/>
        <rFont val="Times New Roman Cyr"/>
        <family val="1"/>
      </rPr>
      <t xml:space="preserve"> ФККС</t>
    </r>
  </si>
  <si>
    <t>Всего (сумма ст. 1 - 2)</t>
  </si>
  <si>
    <t>Всего обязательства  (сумма ст. 3-8)</t>
  </si>
  <si>
    <t>Б. Обязательства</t>
  </si>
  <si>
    <t>А. Активы</t>
  </si>
  <si>
    <t>Доходы, полученные по операциям (сумма ст. а)-в)):</t>
  </si>
  <si>
    <t>Расходы от прочих операций: (сумма ст.11-19)</t>
  </si>
  <si>
    <t>Раздел 7</t>
  </si>
  <si>
    <t>Начисленные обязательства, со сроком выплаты в течение 30 дней после отчетной даты</t>
  </si>
  <si>
    <r>
      <t>Расшифровка по операциям в ФКУ и инвестици</t>
    </r>
    <r>
      <rPr>
        <sz val="10"/>
        <rFont val="Times New Roman Cyr"/>
        <family val="0"/>
      </rPr>
      <t xml:space="preserve">ях </t>
    </r>
  </si>
  <si>
    <t>Кредитного союза "________________________" по состоянию на _________20___г.</t>
  </si>
  <si>
    <t xml:space="preserve">           по состоянию на "______"________20__г.</t>
  </si>
  <si>
    <t>по состоянию на _______________20__ г.</t>
  </si>
  <si>
    <t>по состоянию на ______________20__г.</t>
  </si>
  <si>
    <t>б) по договору  неограниченная мудараба</t>
  </si>
  <si>
    <t>в) по договору кард хасан</t>
  </si>
  <si>
    <t xml:space="preserve">Расходы, понесенные по операциям </t>
  </si>
  <si>
    <t xml:space="preserve"> Б. Реструктуризированные активы</t>
  </si>
  <si>
    <t xml:space="preserve">в % </t>
  </si>
  <si>
    <t>в %</t>
  </si>
  <si>
    <t>Прочая информация</t>
  </si>
  <si>
    <t>Средневзвешенная ставка доходности, в %</t>
  </si>
  <si>
    <t>Г. Размеры минимальных и максимальных счетов</t>
  </si>
  <si>
    <t xml:space="preserve">Информация по полученному финансированию </t>
  </si>
  <si>
    <t xml:space="preserve">Раздел 1. Регулятивный отчет о финансовом состоянии </t>
  </si>
  <si>
    <t>Раздел 2. Отчет о доходах и расходах</t>
  </si>
  <si>
    <t>Раздел 3.</t>
  </si>
  <si>
    <t>Раздел 4. Сведения о крупных клиентах кредитного союза "______________________"</t>
  </si>
  <si>
    <t>Раздел 5. Сведения о крупных проблемных клиентах кредитного союза "______________________"</t>
  </si>
  <si>
    <t xml:space="preserve">Раздел 6. Отчет по операциям привлечения КС "_______" </t>
  </si>
  <si>
    <t>Раздел 8. Информация о соблюдении экономических нормативов</t>
  </si>
  <si>
    <t>к изъятию</t>
  </si>
  <si>
    <t xml:space="preserve">Расчетные счета </t>
  </si>
  <si>
    <t>д) по договору иджара/иджара мунтахийя биттамлик</t>
  </si>
  <si>
    <t>а) по договору ограниченная мудараба</t>
  </si>
  <si>
    <t>б) по договору неограниченная мудараба</t>
  </si>
  <si>
    <t>ж) по договору кард хасан</t>
  </si>
  <si>
    <t>Всего:ликвидные активы (1+5)</t>
  </si>
  <si>
    <t>По договору финансирования</t>
  </si>
  <si>
    <t xml:space="preserve">Средневзвешенная ставка доходности на конец отчетного периода, в % </t>
  </si>
  <si>
    <t>Портфель по финансированию и клиенты, имеющие параллельные активы в других ФКУ</t>
  </si>
  <si>
    <t>Средневзвешенная наценка/расход, на конец отчетного периода, в  %</t>
  </si>
  <si>
    <t xml:space="preserve">Портфель по финансированию </t>
  </si>
  <si>
    <t>Наценка/доход, в % (по графику)</t>
  </si>
  <si>
    <t>Средневзвешенная наценка/доход, на конец отчетного периода, в  %</t>
  </si>
  <si>
    <t>Строительство и покупка недвижимости (жилья)</t>
  </si>
  <si>
    <t>Всего активы  (сумма ст. 6, 9 - 15)</t>
  </si>
  <si>
    <t>Внесистемные счета, всего:</t>
  </si>
  <si>
    <t>б) отсроченный доход (наценка ) по операциям мурабаха и салам</t>
  </si>
  <si>
    <t xml:space="preserve">в) дивиденды к выплате </t>
  </si>
  <si>
    <t>г) начисленные обязательства</t>
  </si>
  <si>
    <t>д) доходы  будущих периодов.</t>
  </si>
  <si>
    <t>б) наценка/доход по классифицированным активам</t>
  </si>
  <si>
    <t>Расходы на закят и благотворительность</t>
  </si>
  <si>
    <t>а) по долговым обязательствам</t>
  </si>
  <si>
    <t>в) по финансированию:</t>
  </si>
  <si>
    <t>2) по договору  неограниченная мудараба</t>
  </si>
  <si>
    <t>3) по договору кард хасан</t>
  </si>
  <si>
    <t>1) по договору  ограниченная мудараба</t>
  </si>
  <si>
    <t xml:space="preserve">3) по договору шарика/мушарака                                              </t>
  </si>
  <si>
    <t>4) по договору мурабаха</t>
  </si>
  <si>
    <t>5) по договору иджара/иджара мунтахийя биттамлки</t>
  </si>
  <si>
    <t xml:space="preserve">Наценка/доход, в % </t>
  </si>
  <si>
    <t>Информация по портфелю финансирования</t>
  </si>
  <si>
    <t>Средневзвешенная наценка/доход, в  %</t>
  </si>
  <si>
    <r>
      <t xml:space="preserve">Чистый операционный доход (убыток) </t>
    </r>
    <r>
      <rPr>
        <sz val="10"/>
        <rFont val="Times New Roman Cyr"/>
        <family val="0"/>
      </rPr>
      <t>(ст.8+9-ст.10)</t>
    </r>
  </si>
  <si>
    <t>Портфель по финансированию на конец отчетного периода, сом</t>
  </si>
  <si>
    <t xml:space="preserve">      /день, месяц, год/</t>
  </si>
  <si>
    <t>учреждение:</t>
  </si>
  <si>
    <t>2. Главный бухгалтер</t>
  </si>
  <si>
    <t>1. Председатель правления</t>
  </si>
  <si>
    <t>Отчитывающееся</t>
  </si>
  <si>
    <t>Информация</t>
  </si>
  <si>
    <t>По состоянию на</t>
  </si>
  <si>
    <r>
      <t>Всего обязательства и капитал:</t>
    </r>
    <r>
      <rPr>
        <sz val="10"/>
        <rFont val="Times New Roman"/>
        <family val="1"/>
      </rPr>
      <t xml:space="preserve"> 1. при убыточной деятельности (сумма 9 - 15) 2. при безубыточной деятельности (сумма 9, 10, 11, 12, 13, 14, 15 а) и 15 б))</t>
    </r>
  </si>
  <si>
    <r>
      <t>Всего капитал</t>
    </r>
    <r>
      <rPr>
        <sz val="10"/>
        <rFont val="Times New Roman Cyr"/>
        <family val="0"/>
      </rPr>
      <t xml:space="preserve">    </t>
    </r>
    <r>
      <rPr>
        <sz val="10"/>
        <rFont val="Times New Roman Cyr"/>
        <family val="1"/>
      </rPr>
      <t>(</t>
    </r>
    <r>
      <rPr>
        <sz val="10"/>
        <rFont val="Times New Roman Cyr"/>
        <family val="0"/>
      </rPr>
      <t xml:space="preserve">сумма ст.10, 11, 12, 13, 14, 15 за вычетом убытков 15 а) и 15 б))                                  </t>
    </r>
    <r>
      <rPr>
        <sz val="10"/>
        <rFont val="Times New Roman Cyr"/>
        <family val="1"/>
      </rPr>
      <t xml:space="preserve">                                                         </t>
    </r>
  </si>
  <si>
    <t>6) по договору салам</t>
  </si>
  <si>
    <t>2) по договору неограниченная мудараба</t>
  </si>
  <si>
    <t>1) по договору ограниченная мудараба</t>
  </si>
  <si>
    <r>
      <t xml:space="preserve">Чистый доход (убыток) </t>
    </r>
    <r>
      <rPr>
        <b/>
        <sz val="11"/>
        <rFont val="Times New Roman Cyr"/>
        <family val="0"/>
      </rPr>
      <t>(ст.20-ст.21-ст.22)</t>
    </r>
  </si>
  <si>
    <t>Всего активов (ст.6+ст.7+ст.9+ст.10+ст.11)</t>
  </si>
  <si>
    <t>Всего резервов</t>
  </si>
  <si>
    <t>Стандартные активы</t>
  </si>
  <si>
    <t>"Общие" резервы (ст.6+ст.7*10%)</t>
  </si>
  <si>
    <t xml:space="preserve">Активы под наблюдением </t>
  </si>
  <si>
    <t>"специальные" резервы (ст.9*25%+ст.10*50%+ст.11*100%)</t>
  </si>
  <si>
    <t xml:space="preserve">Всего портфель по финансированию на начало отчетного периода </t>
  </si>
  <si>
    <t xml:space="preserve">Всего выдано за отчетный период </t>
  </si>
  <si>
    <t>Всего погашено за отчетный период</t>
  </si>
  <si>
    <t>Всего  портфель по финансированию на конец отчетного периода (ст.3+ст.4-ст.5)</t>
  </si>
  <si>
    <t xml:space="preserve">Всего привлеченных средств на начало отчетного периода </t>
  </si>
  <si>
    <t xml:space="preserve">Всего получено  за отчетный период </t>
  </si>
  <si>
    <t xml:space="preserve">Всего погашено за отчетный период </t>
  </si>
  <si>
    <t>Всего привлеченных средств на конец отчетного периода (ст.3+ст.4-ст.5)</t>
  </si>
  <si>
    <t>Раздел 5. Информация о параллельном финансировании кредитного союза "______________________"</t>
  </si>
  <si>
    <t>Сведения по размерам сберегательных паев и финансирования</t>
  </si>
  <si>
    <t>Количество операций</t>
  </si>
  <si>
    <t>Объем операций, Всего с начала года</t>
  </si>
  <si>
    <t>Наименование предприятия (например: банк и т.д.)</t>
  </si>
  <si>
    <t>Коэффициент доходности на конец отчетного периода, в %</t>
  </si>
  <si>
    <t>Коэффициент доходности, в %</t>
  </si>
  <si>
    <t>Коэффициент доходности, в%</t>
  </si>
  <si>
    <r>
      <t xml:space="preserve">Денежные средства на счетах в других банках и финансово-кредитных </t>
    </r>
    <r>
      <rPr>
        <sz val="10"/>
        <color indexed="10"/>
        <rFont val="Times New Roman Cyr"/>
        <family val="0"/>
      </rPr>
      <t>организациях</t>
    </r>
    <r>
      <rPr>
        <sz val="10"/>
        <rFont val="Times New Roman Cyr"/>
        <family val="1"/>
      </rPr>
      <t>:</t>
    </r>
  </si>
  <si>
    <r>
      <t xml:space="preserve">а) банки и финансово-кредитные </t>
    </r>
    <r>
      <rPr>
        <sz val="10"/>
        <color indexed="10"/>
        <rFont val="Times New Roman"/>
        <family val="1"/>
      </rPr>
      <t>организации</t>
    </r>
  </si>
  <si>
    <r>
      <t xml:space="preserve">а) по денежным средствам, размещенным в банках и других финанасово-кредитных </t>
    </r>
    <r>
      <rPr>
        <sz val="10"/>
        <color indexed="10"/>
        <rFont val="Times New Roman Cyr"/>
        <family val="0"/>
      </rPr>
      <t>организациях</t>
    </r>
  </si>
  <si>
    <r>
      <t xml:space="preserve">б) по денежным средствам на счетах в других банках и финансово-кредитных </t>
    </r>
    <r>
      <rPr>
        <sz val="10"/>
        <color indexed="10"/>
        <rFont val="Times New Roman Cyr"/>
        <family val="0"/>
      </rPr>
      <t>организациях</t>
    </r>
    <r>
      <rPr>
        <sz val="10"/>
        <rFont val="Times New Roman Cyr"/>
        <family val="1"/>
      </rPr>
      <t>:</t>
    </r>
  </si>
  <si>
    <t>Соответствующее структурное подразделение</t>
  </si>
  <si>
    <t>Только для заполнения сотрудниками соответствующего структурного подразделения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</si>
</sst>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«d\»\ mm\ yyyy\ \г\о\д\а"/>
    <numFmt numFmtId="173" formatCode="mm/dd/yy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\п\о\ \с\о\с\т\о\я\н\и\ю\ \н\а\ \«dd\»\ mm\ yyyy\ \г\о\д\а"/>
    <numFmt numFmtId="181" formatCode="[$-FC19]dd\ mmmm\ yyyy\ \г\.;@"/>
    <numFmt numFmtId="182" formatCode="\п\о\ \с\о\с\т\о\я\н\и\ю\ \н\а\ \ \«dd\»\ mm\ yyyy\ \г\о\д\а"/>
    <numFmt numFmtId="183" formatCode="d/m;@"/>
    <numFmt numFmtId="184" formatCode="_-* #,##0_р_._-;\-* #,##0_р_._-;_-* &quot;-&quot;??_р_._-;_-@_-"/>
    <numFmt numFmtId="185" formatCode="0.0"/>
    <numFmt numFmtId="186" formatCode="mmm/yyyy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i/>
      <sz val="10"/>
      <name val="Times New Roman, Times, serif"/>
      <family val="0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1" fontId="12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1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horizontal="centerContinuous" vertical="center"/>
      <protection/>
    </xf>
    <xf numFmtId="0" fontId="2" fillId="32" borderId="10" xfId="0" applyFont="1" applyFill="1" applyBorder="1" applyAlignment="1" applyProtection="1">
      <alignment horizontal="centerContinuous" vertical="top"/>
      <protection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2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 applyProtection="1">
      <alignment/>
      <protection/>
    </xf>
    <xf numFmtId="0" fontId="2" fillId="32" borderId="0" xfId="57" applyFont="1" applyFill="1" applyProtection="1">
      <alignment/>
      <protection/>
    </xf>
    <xf numFmtId="1" fontId="2" fillId="32" borderId="10" xfId="56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12" fillId="0" borderId="0" xfId="59">
      <alignment/>
      <protection/>
    </xf>
    <xf numFmtId="0" fontId="13" fillId="33" borderId="17" xfId="59" applyFont="1" applyFill="1" applyBorder="1" applyAlignment="1" applyProtection="1">
      <alignment vertical="center"/>
      <protection/>
    </xf>
    <xf numFmtId="0" fontId="13" fillId="33" borderId="18" xfId="59" applyFont="1" applyFill="1" applyBorder="1" applyAlignment="1" applyProtection="1">
      <alignment vertical="center"/>
      <protection/>
    </xf>
    <xf numFmtId="0" fontId="13" fillId="33" borderId="19" xfId="59" applyFont="1" applyFill="1" applyBorder="1" applyAlignment="1" applyProtection="1">
      <alignment vertical="center"/>
      <protection/>
    </xf>
    <xf numFmtId="0" fontId="13" fillId="33" borderId="0" xfId="59" applyFont="1" applyFill="1" applyBorder="1" applyAlignment="1" applyProtection="1">
      <alignment vertical="center"/>
      <protection/>
    </xf>
    <xf numFmtId="0" fontId="13" fillId="0" borderId="0" xfId="59" applyFont="1" applyFill="1" applyBorder="1" applyAlignment="1" applyProtection="1">
      <alignment vertical="center"/>
      <protection/>
    </xf>
    <xf numFmtId="0" fontId="13" fillId="0" borderId="20" xfId="59" applyFont="1" applyFill="1" applyBorder="1" applyAlignment="1" applyProtection="1">
      <alignment vertical="center"/>
      <protection/>
    </xf>
    <xf numFmtId="0" fontId="13" fillId="33" borderId="20" xfId="59" applyFont="1" applyFill="1" applyBorder="1" applyAlignment="1" applyProtection="1">
      <alignment vertical="center"/>
      <protection/>
    </xf>
    <xf numFmtId="0" fontId="14" fillId="33" borderId="19" xfId="59" applyFont="1" applyFill="1" applyBorder="1" applyAlignment="1" applyProtection="1">
      <alignment horizontal="center" vertical="center"/>
      <protection/>
    </xf>
    <xf numFmtId="0" fontId="13" fillId="33" borderId="0" xfId="59" applyFont="1" applyFill="1" applyBorder="1" applyAlignment="1" applyProtection="1">
      <alignment horizontal="center" vertical="center"/>
      <protection/>
    </xf>
    <xf numFmtId="0" fontId="13" fillId="33" borderId="0" xfId="59" applyFont="1" applyFill="1" applyBorder="1" applyAlignment="1" applyProtection="1">
      <alignment horizontal="right" vertical="center"/>
      <protection/>
    </xf>
    <xf numFmtId="0" fontId="13" fillId="33" borderId="21" xfId="59" applyFont="1" applyFill="1" applyBorder="1" applyAlignment="1" applyProtection="1">
      <alignment vertical="center"/>
      <protection/>
    </xf>
    <xf numFmtId="0" fontId="13" fillId="0" borderId="19" xfId="59" applyFont="1" applyFill="1" applyBorder="1" applyAlignment="1" applyProtection="1">
      <alignment vertical="center"/>
      <protection/>
    </xf>
    <xf numFmtId="0" fontId="14" fillId="33" borderId="0" xfId="59" applyFont="1" applyFill="1" applyBorder="1" applyAlignment="1" applyProtection="1">
      <alignment vertical="center"/>
      <protection/>
    </xf>
    <xf numFmtId="0" fontId="13" fillId="33" borderId="21" xfId="59" applyFont="1" applyFill="1" applyBorder="1" applyAlignment="1" applyProtection="1">
      <alignment horizontal="center" vertical="center"/>
      <protection/>
    </xf>
    <xf numFmtId="0" fontId="13" fillId="33" borderId="22" xfId="59" applyFont="1" applyFill="1" applyBorder="1" applyAlignment="1" applyProtection="1">
      <alignment vertical="center"/>
      <protection/>
    </xf>
    <xf numFmtId="0" fontId="13" fillId="33" borderId="23" xfId="59" applyFont="1" applyFill="1" applyBorder="1" applyAlignment="1" applyProtection="1">
      <alignment vertical="center"/>
      <protection/>
    </xf>
    <xf numFmtId="0" fontId="13" fillId="33" borderId="24" xfId="59" applyFont="1" applyFill="1" applyBorder="1" applyAlignment="1" applyProtection="1">
      <alignment vertical="center"/>
      <protection/>
    </xf>
    <xf numFmtId="0" fontId="13" fillId="33" borderId="25" xfId="59" applyFont="1" applyFill="1" applyBorder="1" applyAlignment="1" applyProtection="1">
      <alignment vertical="center"/>
      <protection/>
    </xf>
    <xf numFmtId="0" fontId="13" fillId="33" borderId="26" xfId="59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5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Alignment="1" applyProtection="1">
      <alignment horizontal="center"/>
      <protection/>
    </xf>
    <xf numFmtId="0" fontId="3" fillId="32" borderId="0" xfId="0" applyFont="1" applyFill="1" applyAlignment="1" applyProtection="1">
      <alignment horizontal="left"/>
      <protection/>
    </xf>
    <xf numFmtId="0" fontId="0" fillId="32" borderId="0" xfId="0" applyFill="1" applyAlignment="1" applyProtection="1">
      <alignment horizontal="center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15" fillId="34" borderId="10" xfId="0" applyFont="1" applyFill="1" applyBorder="1" applyAlignment="1" applyProtection="1">
      <alignment horizont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wrapText="1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top" wrapText="1"/>
      <protection/>
    </xf>
    <xf numFmtId="0" fontId="3" fillId="32" borderId="15" xfId="0" applyFont="1" applyFill="1" applyBorder="1" applyAlignment="1" applyProtection="1">
      <alignment horizontal="left" vertical="top" wrapText="1"/>
      <protection/>
    </xf>
    <xf numFmtId="171" fontId="3" fillId="32" borderId="0" xfId="0" applyNumberFormat="1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 horizontal="center" vertical="top" wrapText="1"/>
      <protection/>
    </xf>
    <xf numFmtId="0" fontId="3" fillId="35" borderId="15" xfId="0" applyFont="1" applyFill="1" applyBorder="1" applyAlignment="1" applyProtection="1">
      <alignment horizontal="left" vertical="top" wrapText="1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2" fillId="32" borderId="12" xfId="0" applyFont="1" applyFill="1" applyBorder="1" applyAlignment="1" applyProtection="1">
      <alignment horizontal="left"/>
      <protection/>
    </xf>
    <xf numFmtId="0" fontId="15" fillId="36" borderId="11" xfId="0" applyFont="1" applyFill="1" applyBorder="1" applyAlignment="1" applyProtection="1">
      <alignment horizontal="center" vertical="top" wrapText="1"/>
      <protection/>
    </xf>
    <xf numFmtId="0" fontId="16" fillId="36" borderId="15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/>
      <protection/>
    </xf>
    <xf numFmtId="0" fontId="2" fillId="32" borderId="28" xfId="0" applyFont="1" applyFill="1" applyBorder="1" applyAlignment="1" applyProtection="1">
      <alignment horizontal="center" vertical="top" wrapText="1"/>
      <protection/>
    </xf>
    <xf numFmtId="0" fontId="2" fillId="32" borderId="15" xfId="60" applyFont="1" applyFill="1" applyBorder="1" applyAlignment="1" applyProtection="1">
      <alignment horizontal="left"/>
      <protection/>
    </xf>
    <xf numFmtId="0" fontId="15" fillId="36" borderId="28" xfId="0" applyFont="1" applyFill="1" applyBorder="1" applyAlignment="1" applyProtection="1">
      <alignment horizontal="center" vertical="top" wrapText="1"/>
      <protection/>
    </xf>
    <xf numFmtId="0" fontId="3" fillId="32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horizontal="left" wrapText="1"/>
      <protection/>
    </xf>
    <xf numFmtId="0" fontId="2" fillId="32" borderId="10" xfId="0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 applyProtection="1">
      <alignment horizontal="left" wrapText="1"/>
      <protection/>
    </xf>
    <xf numFmtId="0" fontId="3" fillId="32" borderId="10" xfId="0" applyFont="1" applyFill="1" applyBorder="1" applyAlignment="1" applyProtection="1">
      <alignment horizontal="left" vertical="top" wrapText="1"/>
      <protection/>
    </xf>
    <xf numFmtId="171" fontId="3" fillId="32" borderId="0" xfId="0" applyNumberFormat="1" applyFont="1" applyFill="1" applyBorder="1" applyAlignment="1" applyProtection="1">
      <alignment horizontal="center"/>
      <protection/>
    </xf>
    <xf numFmtId="16" fontId="2" fillId="32" borderId="11" xfId="0" applyNumberFormat="1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 applyProtection="1">
      <alignment/>
      <protection/>
    </xf>
    <xf numFmtId="0" fontId="2" fillId="35" borderId="29" xfId="0" applyFont="1" applyFill="1" applyBorder="1" applyAlignment="1" applyProtection="1">
      <alignment horizontal="center" vertical="top" wrapText="1"/>
      <protection/>
    </xf>
    <xf numFmtId="0" fontId="3" fillId="35" borderId="15" xfId="0" applyFont="1" applyFill="1" applyBorder="1" applyAlignment="1" applyProtection="1">
      <alignment horizontal="left" vertical="top" wrapText="1"/>
      <protection/>
    </xf>
    <xf numFmtId="0" fontId="2" fillId="32" borderId="29" xfId="0" applyFont="1" applyFill="1" applyBorder="1" applyAlignment="1" applyProtection="1">
      <alignment horizontal="center" vertical="top" wrapText="1"/>
      <protection/>
    </xf>
    <xf numFmtId="0" fontId="3" fillId="32" borderId="15" xfId="0" applyFont="1" applyFill="1" applyBorder="1" applyAlignment="1" applyProtection="1">
      <alignment horizontal="left" vertical="top" wrapText="1"/>
      <protection/>
    </xf>
    <xf numFmtId="0" fontId="2" fillId="32" borderId="29" xfId="0" applyNumberFormat="1" applyFont="1" applyFill="1" applyBorder="1" applyAlignment="1" applyProtection="1">
      <alignment horizontal="center" vertical="top" wrapText="1"/>
      <protection/>
    </xf>
    <xf numFmtId="0" fontId="2" fillId="32" borderId="11" xfId="0" applyNumberFormat="1" applyFont="1" applyFill="1" applyBorder="1" applyAlignment="1" applyProtection="1">
      <alignment horizontal="center" vertical="top" wrapText="1"/>
      <protection/>
    </xf>
    <xf numFmtId="0" fontId="2" fillId="32" borderId="28" xfId="0" applyFont="1" applyFill="1" applyBorder="1" applyAlignment="1" applyProtection="1">
      <alignment vertical="top" wrapText="1"/>
      <protection/>
    </xf>
    <xf numFmtId="0" fontId="4" fillId="32" borderId="15" xfId="0" applyFont="1" applyFill="1" applyBorder="1" applyAlignment="1" applyProtection="1">
      <alignment horizontal="left" vertical="top" wrapText="1"/>
      <protection/>
    </xf>
    <xf numFmtId="0" fontId="9" fillId="32" borderId="15" xfId="0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Alignment="1" applyProtection="1">
      <alignment vertical="top" wrapText="1"/>
      <protection/>
    </xf>
    <xf numFmtId="0" fontId="18" fillId="36" borderId="10" xfId="0" applyFont="1" applyFill="1" applyBorder="1" applyAlignment="1" applyProtection="1">
      <alignment vertical="top" wrapText="1"/>
      <protection/>
    </xf>
    <xf numFmtId="0" fontId="19" fillId="36" borderId="15" xfId="0" applyFont="1" applyFill="1" applyBorder="1" applyAlignment="1" applyProtection="1">
      <alignment vertical="top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vertical="top" wrapText="1"/>
      <protection/>
    </xf>
    <xf numFmtId="0" fontId="2" fillId="35" borderId="15" xfId="0" applyFont="1" applyFill="1" applyBorder="1" applyAlignment="1" applyProtection="1">
      <alignment horizontal="left" vertical="top" wrapText="1"/>
      <protection/>
    </xf>
    <xf numFmtId="0" fontId="2" fillId="32" borderId="10" xfId="0" applyNumberFormat="1" applyFont="1" applyFill="1" applyBorder="1" applyAlignment="1" applyProtection="1">
      <alignment horizontal="center" vertical="top" wrapText="1"/>
      <protection/>
    </xf>
    <xf numFmtId="0" fontId="2" fillId="32" borderId="15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left" wrapText="1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18" fillId="32" borderId="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left"/>
      <protection/>
    </xf>
    <xf numFmtId="0" fontId="3" fillId="35" borderId="28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 vertical="center"/>
      <protection/>
    </xf>
    <xf numFmtId="0" fontId="3" fillId="35" borderId="15" xfId="0" applyFont="1" applyFill="1" applyBorder="1" applyAlignment="1" applyProtection="1">
      <alignment horizontal="left" wrapText="1"/>
      <protection/>
    </xf>
    <xf numFmtId="49" fontId="3" fillId="32" borderId="11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left" vertical="center"/>
      <protection/>
    </xf>
    <xf numFmtId="0" fontId="3" fillId="32" borderId="15" xfId="0" applyFont="1" applyFill="1" applyBorder="1" applyAlignment="1" applyProtection="1">
      <alignment horizontal="left"/>
      <protection/>
    </xf>
    <xf numFmtId="0" fontId="3" fillId="32" borderId="11" xfId="0" applyNumberFormat="1" applyFont="1" applyFill="1" applyBorder="1" applyAlignment="1" applyProtection="1">
      <alignment horizontal="center"/>
      <protection/>
    </xf>
    <xf numFmtId="0" fontId="3" fillId="35" borderId="11" xfId="0" applyNumberFormat="1" applyFont="1" applyFill="1" applyBorder="1" applyAlignment="1" applyProtection="1">
      <alignment horizontal="center"/>
      <protection/>
    </xf>
    <xf numFmtId="49" fontId="3" fillId="32" borderId="11" xfId="0" applyNumberFormat="1" applyFont="1" applyFill="1" applyBorder="1" applyAlignment="1" applyProtection="1">
      <alignment horizontal="center" vertical="top" wrapText="1"/>
      <protection/>
    </xf>
    <xf numFmtId="0" fontId="2" fillId="35" borderId="11" xfId="0" applyNumberFormat="1" applyFont="1" applyFill="1" applyBorder="1" applyAlignment="1" applyProtection="1">
      <alignment horizontal="center"/>
      <protection/>
    </xf>
    <xf numFmtId="49" fontId="2" fillId="32" borderId="11" xfId="0" applyNumberFormat="1" applyFont="1" applyFill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left" vertical="center"/>
      <protection/>
    </xf>
    <xf numFmtId="0" fontId="18" fillId="36" borderId="10" xfId="0" applyFont="1" applyFill="1" applyBorder="1" applyAlignment="1" applyProtection="1">
      <alignment horizontal="center" vertical="center"/>
      <protection/>
    </xf>
    <xf numFmtId="0" fontId="19" fillId="36" borderId="14" xfId="0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center"/>
      <protection/>
    </xf>
    <xf numFmtId="0" fontId="19" fillId="32" borderId="30" xfId="0" applyFont="1" applyFill="1" applyBorder="1" applyAlignment="1" applyProtection="1">
      <alignment horizontal="left"/>
      <protection/>
    </xf>
    <xf numFmtId="0" fontId="3" fillId="32" borderId="10" xfId="0" applyNumberFormat="1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2" fillId="32" borderId="29" xfId="0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horizontal="left" vertical="center"/>
      <protection/>
    </xf>
    <xf numFmtId="0" fontId="16" fillId="36" borderId="28" xfId="0" applyNumberFormat="1" applyFont="1" applyFill="1" applyBorder="1" applyAlignment="1" applyProtection="1">
      <alignment horizontal="center"/>
      <protection/>
    </xf>
    <xf numFmtId="0" fontId="16" fillId="36" borderId="31" xfId="0" applyFont="1" applyFill="1" applyBorder="1" applyAlignment="1" applyProtection="1">
      <alignment horizontal="left" vertical="center" wrapText="1"/>
      <protection/>
    </xf>
    <xf numFmtId="0" fontId="15" fillId="36" borderId="10" xfId="0" applyFont="1" applyFill="1" applyBorder="1" applyAlignment="1" applyProtection="1">
      <alignment horizontal="center" vertical="center"/>
      <protection/>
    </xf>
    <xf numFmtId="0" fontId="20" fillId="36" borderId="15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171" fontId="3" fillId="32" borderId="0" xfId="0" applyNumberFormat="1" applyFont="1" applyFill="1" applyBorder="1" applyAlignment="1" applyProtection="1">
      <alignment/>
      <protection/>
    </xf>
    <xf numFmtId="171" fontId="3" fillId="32" borderId="10" xfId="0" applyNumberFormat="1" applyFont="1" applyFill="1" applyBorder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4" fontId="13" fillId="4" borderId="10" xfId="58" applyNumberFormat="1" applyFont="1" applyFill="1" applyBorder="1" applyProtection="1">
      <alignment/>
      <protection locked="0"/>
    </xf>
    <xf numFmtId="4" fontId="13" fillId="35" borderId="10" xfId="58" applyNumberFormat="1" applyFont="1" applyFill="1" applyBorder="1" applyProtection="1">
      <alignment/>
      <protection/>
    </xf>
    <xf numFmtId="4" fontId="14" fillId="36" borderId="10" xfId="58" applyNumberFormat="1" applyFont="1" applyFill="1" applyBorder="1" applyProtection="1">
      <alignment/>
      <protection/>
    </xf>
    <xf numFmtId="4" fontId="17" fillId="36" borderId="10" xfId="58" applyNumberFormat="1" applyFont="1" applyFill="1" applyBorder="1" applyProtection="1">
      <alignment/>
      <protection/>
    </xf>
    <xf numFmtId="171" fontId="3" fillId="32" borderId="32" xfId="0" applyNumberFormat="1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171" fontId="3" fillId="32" borderId="32" xfId="0" applyNumberFormat="1" applyFont="1" applyFill="1" applyBorder="1" applyAlignment="1" applyProtection="1">
      <alignment/>
      <protection/>
    </xf>
    <xf numFmtId="4" fontId="13" fillId="36" borderId="10" xfId="58" applyNumberFormat="1" applyFont="1" applyFill="1" applyBorder="1" applyProtection="1">
      <alignment/>
      <protection/>
    </xf>
    <xf numFmtId="171" fontId="3" fillId="32" borderId="32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183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5" borderId="15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31" xfId="0" applyFont="1" applyFill="1" applyBorder="1" applyAlignment="1" applyProtection="1">
      <alignment horizontal="left" vertical="center"/>
      <protection/>
    </xf>
    <xf numFmtId="183" fontId="2" fillId="0" borderId="34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/>
      <protection/>
    </xf>
    <xf numFmtId="4" fontId="3" fillId="35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" fontId="0" fillId="35" borderId="10" xfId="0" applyNumberFormat="1" applyFont="1" applyFill="1" applyBorder="1" applyAlignment="1" applyProtection="1">
      <alignment/>
      <protection/>
    </xf>
    <xf numFmtId="0" fontId="19" fillId="36" borderId="14" xfId="0" applyFont="1" applyFill="1" applyBorder="1" applyAlignment="1" applyProtection="1">
      <alignment vertical="center"/>
      <protection/>
    </xf>
    <xf numFmtId="4" fontId="21" fillId="36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 applyProtection="1">
      <alignment vertical="center" wrapText="1"/>
      <protection/>
    </xf>
    <xf numFmtId="2" fontId="2" fillId="36" borderId="10" xfId="70" applyNumberFormat="1" applyFont="1" applyFill="1" applyBorder="1" applyAlignment="1" applyProtection="1">
      <alignment horizontal="center" vertical="center"/>
      <protection/>
    </xf>
    <xf numFmtId="2" fontId="2" fillId="36" borderId="10" xfId="70" applyNumberFormat="1" applyFont="1" applyFill="1" applyBorder="1" applyAlignment="1" applyProtection="1">
      <alignment horizontal="right" vertical="center"/>
      <protection/>
    </xf>
    <xf numFmtId="2" fontId="2" fillId="35" borderId="10" xfId="70" applyNumberFormat="1" applyFont="1" applyFill="1" applyBorder="1" applyAlignment="1" applyProtection="1">
      <alignment horizontal="center" vertical="center" wrapText="1"/>
      <protection/>
    </xf>
    <xf numFmtId="2" fontId="2" fillId="35" borderId="10" xfId="7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5" fillId="32" borderId="0" xfId="0" applyFont="1" applyFill="1" applyBorder="1" applyAlignment="1" applyProtection="1">
      <alignment horizontal="right"/>
      <protection/>
    </xf>
    <xf numFmtId="0" fontId="15" fillId="32" borderId="12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2" fontId="2" fillId="35" borderId="10" xfId="70" applyNumberFormat="1" applyFont="1" applyFill="1" applyBorder="1" applyAlignment="1" applyProtection="1">
      <alignment horizontal="right" vertical="center"/>
      <protection/>
    </xf>
    <xf numFmtId="0" fontId="15" fillId="32" borderId="0" xfId="0" applyFont="1" applyFill="1" applyAlignment="1">
      <alignment/>
    </xf>
    <xf numFmtId="0" fontId="2" fillId="32" borderId="12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/>
    </xf>
    <xf numFmtId="0" fontId="15" fillId="32" borderId="12" xfId="0" applyFont="1" applyFill="1" applyBorder="1" applyAlignment="1">
      <alignment vertical="center"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centerContinuous" vertical="top" wrapText="1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/>
    </xf>
    <xf numFmtId="2" fontId="2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32" borderId="0" xfId="0" applyFont="1" applyFill="1" applyAlignment="1" applyProtection="1">
      <alignment horizontal="right"/>
      <protection/>
    </xf>
    <xf numFmtId="0" fontId="2" fillId="32" borderId="0" xfId="0" applyFont="1" applyFill="1" applyAlignment="1" applyProtection="1">
      <alignment horizontal="left"/>
      <protection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2" fontId="2" fillId="35" borderId="10" xfId="0" applyNumberFormat="1" applyFont="1" applyFill="1" applyBorder="1" applyAlignment="1" applyProtection="1">
      <alignment/>
      <protection/>
    </xf>
    <xf numFmtId="2" fontId="2" fillId="4" borderId="10" xfId="70" applyNumberFormat="1" applyFont="1" applyFill="1" applyBorder="1" applyAlignment="1" applyProtection="1">
      <alignment horizontal="right" vertical="center" shrinkToFit="1"/>
      <protection locked="0"/>
    </xf>
    <xf numFmtId="2" fontId="2" fillId="4" borderId="10" xfId="0" applyNumberFormat="1" applyFont="1" applyFill="1" applyBorder="1" applyAlignment="1" applyProtection="1">
      <alignment shrinkToFit="1"/>
      <protection locked="0"/>
    </xf>
    <xf numFmtId="2" fontId="2" fillId="4" borderId="10" xfId="70" applyNumberFormat="1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34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15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171" fontId="2" fillId="4" borderId="10" xfId="70" applyFont="1" applyFill="1" applyBorder="1" applyAlignment="1" applyProtection="1">
      <alignment horizontal="right" vertical="center" shrinkToFit="1"/>
      <protection locked="0"/>
    </xf>
    <xf numFmtId="0" fontId="2" fillId="4" borderId="10" xfId="0" applyFont="1" applyFill="1" applyBorder="1" applyAlignment="1" applyProtection="1">
      <alignment shrinkToFit="1"/>
      <protection locked="0"/>
    </xf>
    <xf numFmtId="171" fontId="2" fillId="36" borderId="10" xfId="70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 applyProtection="1">
      <alignment horizontal="center" shrinkToFit="1"/>
      <protection locked="0"/>
    </xf>
    <xf numFmtId="3" fontId="3" fillId="4" borderId="10" xfId="0" applyNumberFormat="1" applyFont="1" applyFill="1" applyBorder="1" applyAlignment="1" applyProtection="1">
      <alignment horizontal="center" shrinkToFit="1"/>
      <protection locked="0"/>
    </xf>
    <xf numFmtId="0" fontId="3" fillId="36" borderId="10" xfId="0" applyFont="1" applyFill="1" applyBorder="1" applyAlignment="1" applyProtection="1" quotePrefix="1">
      <alignment horizontal="left"/>
      <protection locked="0"/>
    </xf>
    <xf numFmtId="0" fontId="3" fillId="36" borderId="15" xfId="0" applyFont="1" applyFill="1" applyBorder="1" applyAlignment="1" applyProtection="1">
      <alignment horizontal="center"/>
      <protection locked="0"/>
    </xf>
    <xf numFmtId="1" fontId="3" fillId="36" borderId="10" xfId="0" applyNumberFormat="1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/>
    </xf>
    <xf numFmtId="0" fontId="2" fillId="4" borderId="10" xfId="34" applyFont="1" applyFill="1" applyBorder="1" applyAlignment="1" applyProtection="1">
      <alignment horizontal="left" vertical="center" wrapText="1"/>
      <protection locked="0"/>
    </xf>
    <xf numFmtId="0" fontId="2" fillId="36" borderId="10" xfId="56" applyFont="1" applyFill="1" applyBorder="1" applyProtection="1">
      <alignment/>
      <protection/>
    </xf>
    <xf numFmtId="0" fontId="2" fillId="36" borderId="10" xfId="56" applyFont="1" applyFill="1" applyBorder="1" applyAlignment="1" applyProtection="1">
      <alignment horizontal="center" vertical="center"/>
      <protection/>
    </xf>
    <xf numFmtId="0" fontId="15" fillId="32" borderId="0" xfId="57" applyFont="1" applyFill="1" applyAlignment="1" applyProtection="1">
      <alignment horizontal="left"/>
      <protection/>
    </xf>
    <xf numFmtId="14" fontId="2" fillId="4" borderId="10" xfId="34" applyNumberFormat="1" applyFont="1" applyFill="1" applyBorder="1" applyAlignment="1" applyProtection="1">
      <alignment horizontal="center" vertical="center" shrinkToFit="1"/>
      <protection locked="0"/>
    </xf>
    <xf numFmtId="0" fontId="2" fillId="4" borderId="10" xfId="34" applyFont="1" applyFill="1" applyBorder="1" applyAlignment="1" applyProtection="1">
      <alignment horizontal="left" vertical="center" shrinkToFit="1"/>
      <protection locked="0"/>
    </xf>
    <xf numFmtId="0" fontId="2" fillId="36" borderId="10" xfId="56" applyFont="1" applyFill="1" applyBorder="1" applyAlignment="1" applyProtection="1" quotePrefix="1">
      <alignment horizontal="left" shrinkToFit="1"/>
      <protection locked="0"/>
    </xf>
    <xf numFmtId="2" fontId="2" fillId="36" borderId="10" xfId="56" applyNumberFormat="1" applyFont="1" applyFill="1" applyBorder="1" applyAlignment="1" applyProtection="1" quotePrefix="1">
      <alignment horizontal="left" shrinkToFit="1"/>
      <protection locked="0"/>
    </xf>
    <xf numFmtId="0" fontId="2" fillId="36" borderId="10" xfId="56" applyFont="1" applyFill="1" applyBorder="1" applyAlignment="1" applyProtection="1">
      <alignment horizontal="center" shrinkToFit="1"/>
      <protection locked="0"/>
    </xf>
    <xf numFmtId="0" fontId="2" fillId="36" borderId="10" xfId="56" applyFont="1" applyFill="1" applyBorder="1" applyAlignment="1" applyProtection="1">
      <alignment shrinkToFit="1"/>
      <protection locked="0"/>
    </xf>
    <xf numFmtId="0" fontId="13" fillId="36" borderId="10" xfId="56" applyFont="1" applyFill="1" applyBorder="1" applyAlignment="1" applyProtection="1">
      <alignment shrinkToFit="1"/>
      <protection locked="0"/>
    </xf>
    <xf numFmtId="0" fontId="15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4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/>
    </xf>
    <xf numFmtId="0" fontId="2" fillId="4" borderId="10" xfId="0" applyFont="1" applyFill="1" applyBorder="1" applyAlignment="1" applyProtection="1">
      <alignment/>
      <protection locked="0"/>
    </xf>
    <xf numFmtId="0" fontId="15" fillId="36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distributed" wrapText="1"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15" fillId="0" borderId="12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vertical="top" shrinkToFit="1"/>
      <protection locked="0"/>
    </xf>
    <xf numFmtId="0" fontId="2" fillId="4" borderId="15" xfId="0" applyFont="1" applyFill="1" applyBorder="1" applyAlignment="1" applyProtection="1">
      <alignment horizontal="center" shrinkToFit="1"/>
      <protection locked="0"/>
    </xf>
    <xf numFmtId="0" fontId="2" fillId="4" borderId="10" xfId="0" applyFont="1" applyFill="1" applyBorder="1" applyAlignment="1" applyProtection="1">
      <alignment horizontal="center" shrinkToFit="1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35" borderId="10" xfId="0" applyFont="1" applyFill="1" applyBorder="1" applyAlignment="1" applyProtection="1">
      <alignment horizontal="justify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left" wrapText="1"/>
      <protection locked="0"/>
    </xf>
    <xf numFmtId="0" fontId="3" fillId="36" borderId="10" xfId="0" applyFont="1" applyFill="1" applyBorder="1" applyAlignment="1" applyProtection="1">
      <alignment horizontal="center" shrinkToFit="1"/>
      <protection locked="0"/>
    </xf>
    <xf numFmtId="0" fontId="3" fillId="36" borderId="10" xfId="0" applyFont="1" applyFill="1" applyBorder="1" applyAlignment="1" applyProtection="1">
      <alignment shrinkToFit="1"/>
      <protection locked="0"/>
    </xf>
    <xf numFmtId="0" fontId="3" fillId="36" borderId="10" xfId="0" applyFont="1" applyFill="1" applyBorder="1" applyAlignment="1" applyProtection="1">
      <alignment horizontal="left"/>
      <protection locked="0"/>
    </xf>
    <xf numFmtId="3" fontId="3" fillId="4" borderId="10" xfId="0" applyNumberFormat="1" applyFont="1" applyFill="1" applyBorder="1" applyAlignment="1" applyProtection="1">
      <alignment horizontal="right" shrinkToFit="1"/>
      <protection locked="0"/>
    </xf>
    <xf numFmtId="0" fontId="3" fillId="4" borderId="10" xfId="0" applyFont="1" applyFill="1" applyBorder="1" applyAlignment="1" applyProtection="1" quotePrefix="1">
      <alignment horizontal="right" shrinkToFit="1"/>
      <protection locked="0"/>
    </xf>
    <xf numFmtId="3" fontId="3" fillId="4" borderId="10" xfId="0" applyNumberFormat="1" applyFont="1" applyFill="1" applyBorder="1" applyAlignment="1" applyProtection="1">
      <alignment horizontal="left" shrinkToFit="1"/>
      <protection locked="0"/>
    </xf>
    <xf numFmtId="0" fontId="3" fillId="4" borderId="10" xfId="0" applyFont="1" applyFill="1" applyBorder="1" applyAlignment="1" applyProtection="1" quotePrefix="1">
      <alignment horizontal="left" vertical="justify" wrapText="1"/>
      <protection locked="0"/>
    </xf>
    <xf numFmtId="184" fontId="2" fillId="4" borderId="10" xfId="33" applyNumberFormat="1" applyFont="1" applyFill="1" applyBorder="1" applyAlignment="1" applyProtection="1" quotePrefix="1">
      <alignment horizontal="right" vertical="center" shrinkToFit="1"/>
      <protection locked="0"/>
    </xf>
    <xf numFmtId="184" fontId="2" fillId="4" borderId="10" xfId="72" applyNumberFormat="1" applyFont="1" applyFill="1" applyBorder="1" applyAlignment="1" applyProtection="1" quotePrefix="1">
      <alignment horizontal="right" vertical="justify" shrinkToFit="1"/>
      <protection locked="0"/>
    </xf>
    <xf numFmtId="0" fontId="2" fillId="4" borderId="10" xfId="34" applyFont="1" applyFill="1" applyBorder="1" applyAlignment="1" applyProtection="1">
      <alignment horizontal="right" vertical="top" shrinkToFit="1"/>
      <protection locked="0"/>
    </xf>
    <xf numFmtId="0" fontId="2" fillId="4" borderId="10" xfId="34" applyFont="1" applyFill="1" applyBorder="1" applyAlignment="1" applyProtection="1">
      <alignment horizontal="left" vertical="top" shrinkToFit="1"/>
      <protection locked="0"/>
    </xf>
    <xf numFmtId="14" fontId="2" fillId="4" borderId="10" xfId="34" applyNumberFormat="1" applyFont="1" applyFill="1" applyBorder="1" applyAlignment="1" applyProtection="1">
      <alignment horizontal="right" vertical="top" shrinkToFit="1"/>
      <protection locked="0"/>
    </xf>
    <xf numFmtId="4" fontId="2" fillId="35" borderId="10" xfId="0" applyNumberFormat="1" applyFont="1" applyFill="1" applyBorder="1" applyAlignment="1" applyProtection="1">
      <alignment horizontal="justify" vertical="center" wrapText="1"/>
      <protection locked="0"/>
    </xf>
    <xf numFmtId="9" fontId="2" fillId="35" borderId="10" xfId="0" applyNumberFormat="1" applyFont="1" applyFill="1" applyBorder="1" applyAlignment="1" applyProtection="1">
      <alignment horizontal="justify" vertical="center" wrapText="1"/>
      <protection locked="0"/>
    </xf>
    <xf numFmtId="0" fontId="22" fillId="35" borderId="10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2" fillId="39" borderId="14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3" fillId="38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center"/>
    </xf>
    <xf numFmtId="0" fontId="2" fillId="38" borderId="16" xfId="56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Alignment="1">
      <alignment wrapText="1"/>
    </xf>
    <xf numFmtId="1" fontId="2" fillId="0" borderId="10" xfId="56" applyNumberFormat="1" applyFont="1" applyFill="1" applyBorder="1" applyAlignment="1" applyProtection="1">
      <alignment horizontal="center"/>
      <protection/>
    </xf>
    <xf numFmtId="0" fontId="2" fillId="0" borderId="10" xfId="56" applyFont="1" applyFill="1" applyBorder="1" applyAlignment="1" applyProtection="1" quotePrefix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38" borderId="16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7" borderId="10" xfId="0" applyNumberFormat="1" applyFill="1" applyBorder="1" applyAlignment="1" applyProtection="1">
      <alignment/>
      <protection locked="0"/>
    </xf>
    <xf numFmtId="0" fontId="2" fillId="4" borderId="10" xfId="0" applyNumberFormat="1" applyFont="1" applyFill="1" applyBorder="1" applyAlignment="1" applyProtection="1">
      <alignment horizontal="right" vertical="center"/>
      <protection locked="0"/>
    </xf>
    <xf numFmtId="0" fontId="2" fillId="4" borderId="10" xfId="0" applyNumberFormat="1" applyFont="1" applyFill="1" applyBorder="1" applyAlignment="1" applyProtection="1">
      <alignment horizontal="right"/>
      <protection locked="0"/>
    </xf>
    <xf numFmtId="0" fontId="0" fillId="37" borderId="10" xfId="0" applyFill="1" applyBorder="1" applyAlignment="1" applyProtection="1">
      <alignment/>
      <protection locked="0"/>
    </xf>
    <xf numFmtId="0" fontId="59" fillId="37" borderId="10" xfId="0" applyFont="1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14" fontId="12" fillId="0" borderId="0" xfId="59" applyNumberFormat="1">
      <alignment/>
      <protection/>
    </xf>
    <xf numFmtId="0" fontId="60" fillId="32" borderId="10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left" vertical="center"/>
    </xf>
    <xf numFmtId="0" fontId="60" fillId="32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 applyProtection="1">
      <alignment shrinkToFit="1"/>
      <protection locked="0"/>
    </xf>
    <xf numFmtId="0" fontId="3" fillId="40" borderId="10" xfId="0" applyFont="1" applyFill="1" applyBorder="1" applyAlignment="1" applyProtection="1">
      <alignment shrinkToFit="1"/>
      <protection locked="0"/>
    </xf>
    <xf numFmtId="3" fontId="0" fillId="40" borderId="10" xfId="0" applyNumberFormat="1" applyFill="1" applyBorder="1" applyAlignment="1">
      <alignment/>
    </xf>
    <xf numFmtId="3" fontId="3" fillId="36" borderId="10" xfId="0" applyNumberFormat="1" applyFont="1" applyFill="1" applyBorder="1" applyAlignment="1" applyProtection="1" quotePrefix="1">
      <alignment horizontal="left"/>
      <protection locked="0"/>
    </xf>
    <xf numFmtId="3" fontId="3" fillId="36" borderId="10" xfId="0" applyNumberFormat="1" applyFont="1" applyFill="1" applyBorder="1" applyAlignment="1" applyProtection="1">
      <alignment/>
      <protection locked="0"/>
    </xf>
    <xf numFmtId="184" fontId="2" fillId="36" borderId="10" xfId="56" applyNumberFormat="1" applyFont="1" applyFill="1" applyBorder="1" applyAlignment="1" applyProtection="1">
      <alignment shrinkToFit="1"/>
      <protection locked="0"/>
    </xf>
    <xf numFmtId="0" fontId="13" fillId="0" borderId="18" xfId="59" applyFont="1" applyFill="1" applyBorder="1" applyAlignment="1" applyProtection="1">
      <alignment horizontal="center" vertical="center"/>
      <protection/>
    </xf>
    <xf numFmtId="14" fontId="13" fillId="41" borderId="0" xfId="59" applyNumberFormat="1" applyFont="1" applyFill="1" applyBorder="1" applyAlignment="1" applyProtection="1">
      <alignment vertical="center"/>
      <protection locked="0"/>
    </xf>
    <xf numFmtId="0" fontId="13" fillId="33" borderId="0" xfId="59" applyFont="1" applyFill="1" applyBorder="1" applyAlignment="1" applyProtection="1">
      <alignment vertical="center"/>
      <protection/>
    </xf>
    <xf numFmtId="0" fontId="13" fillId="0" borderId="0" xfId="59" applyFont="1" applyFill="1" applyBorder="1" applyAlignment="1" applyProtection="1">
      <alignment vertical="center"/>
      <protection/>
    </xf>
    <xf numFmtId="0" fontId="13" fillId="0" borderId="20" xfId="59" applyFont="1" applyFill="1" applyBorder="1" applyAlignment="1" applyProtection="1">
      <alignment vertical="center"/>
      <protection/>
    </xf>
    <xf numFmtId="0" fontId="13" fillId="0" borderId="18" xfId="59" applyFont="1" applyFill="1" applyBorder="1" applyAlignment="1" applyProtection="1">
      <alignment vertical="center"/>
      <protection/>
    </xf>
    <xf numFmtId="0" fontId="13" fillId="0" borderId="37" xfId="59" applyFont="1" applyFill="1" applyBorder="1" applyAlignment="1" applyProtection="1">
      <alignment vertical="center"/>
      <protection/>
    </xf>
    <xf numFmtId="0" fontId="13" fillId="33" borderId="19" xfId="59" applyFont="1" applyFill="1" applyBorder="1" applyAlignment="1" applyProtection="1">
      <alignment vertical="center"/>
      <protection/>
    </xf>
    <xf numFmtId="0" fontId="13" fillId="33" borderId="38" xfId="59" applyFont="1" applyFill="1" applyBorder="1" applyAlignment="1" applyProtection="1">
      <alignment vertical="center"/>
      <protection/>
    </xf>
    <xf numFmtId="14" fontId="13" fillId="41" borderId="39" xfId="59" applyNumberFormat="1" applyFont="1" applyFill="1" applyBorder="1" applyAlignment="1" applyProtection="1">
      <alignment horizontal="center" vertical="center"/>
      <protection locked="0"/>
    </xf>
    <xf numFmtId="14" fontId="13" fillId="41" borderId="21" xfId="59" applyNumberFormat="1" applyFont="1" applyFill="1" applyBorder="1" applyAlignment="1" applyProtection="1">
      <alignment horizontal="center" vertical="center"/>
      <protection locked="0"/>
    </xf>
    <xf numFmtId="49" fontId="13" fillId="0" borderId="21" xfId="59" applyNumberFormat="1" applyFont="1" applyFill="1" applyBorder="1" applyAlignment="1" applyProtection="1">
      <alignment horizontal="center" vertical="center"/>
      <protection/>
    </xf>
    <xf numFmtId="0" fontId="14" fillId="33" borderId="19" xfId="59" applyFont="1" applyFill="1" applyBorder="1" applyAlignment="1" applyProtection="1">
      <alignment horizontal="center" vertical="center" wrapText="1"/>
      <protection/>
    </xf>
    <xf numFmtId="0" fontId="14" fillId="33" borderId="0" xfId="59" applyFont="1" applyFill="1" applyBorder="1" applyAlignment="1" applyProtection="1">
      <alignment horizontal="center" vertical="center" wrapText="1"/>
      <protection/>
    </xf>
    <xf numFmtId="0" fontId="14" fillId="33" borderId="20" xfId="59" applyFont="1" applyFill="1" applyBorder="1" applyAlignment="1" applyProtection="1">
      <alignment horizontal="center" vertical="center" wrapText="1"/>
      <protection/>
    </xf>
    <xf numFmtId="0" fontId="13" fillId="33" borderId="40" xfId="59" applyFont="1" applyFill="1" applyBorder="1" applyAlignment="1" applyProtection="1">
      <alignment horizontal="center" vertical="center"/>
      <protection/>
    </xf>
    <xf numFmtId="0" fontId="13" fillId="33" borderId="41" xfId="59" applyFont="1" applyFill="1" applyBorder="1" applyAlignment="1" applyProtection="1">
      <alignment horizontal="center" vertical="center"/>
      <protection/>
    </xf>
    <xf numFmtId="0" fontId="14" fillId="33" borderId="0" xfId="59" applyFont="1" applyFill="1" applyBorder="1" applyAlignment="1" applyProtection="1">
      <alignment vertical="center"/>
      <protection/>
    </xf>
    <xf numFmtId="0" fontId="13" fillId="33" borderId="42" xfId="59" applyFont="1" applyFill="1" applyBorder="1" applyAlignment="1" applyProtection="1">
      <alignment horizontal="center" vertical="center"/>
      <protection/>
    </xf>
    <xf numFmtId="49" fontId="14" fillId="41" borderId="21" xfId="59" applyNumberFormat="1" applyFont="1" applyFill="1" applyBorder="1" applyAlignment="1" applyProtection="1">
      <alignment horizontal="center" vertical="center"/>
      <protection locked="0"/>
    </xf>
    <xf numFmtId="0" fontId="13" fillId="33" borderId="20" xfId="59" applyFont="1" applyFill="1" applyBorder="1" applyAlignment="1" applyProtection="1">
      <alignment vertical="center"/>
      <protection/>
    </xf>
    <xf numFmtId="0" fontId="13" fillId="33" borderId="43" xfId="59" applyFont="1" applyFill="1" applyBorder="1" applyAlignment="1" applyProtection="1">
      <alignment vertical="center" wrapText="1"/>
      <protection/>
    </xf>
    <xf numFmtId="0" fontId="13" fillId="33" borderId="44" xfId="59" applyFont="1" applyFill="1" applyBorder="1" applyAlignment="1" applyProtection="1">
      <alignment vertical="center" wrapText="1"/>
      <protection/>
    </xf>
    <xf numFmtId="0" fontId="13" fillId="33" borderId="45" xfId="59" applyFont="1" applyFill="1" applyBorder="1" applyAlignment="1" applyProtection="1">
      <alignment vertical="center" wrapText="1"/>
      <protection/>
    </xf>
    <xf numFmtId="0" fontId="13" fillId="33" borderId="0" xfId="59" applyFont="1" applyFill="1" applyBorder="1" applyAlignment="1" applyProtection="1">
      <alignment vertical="center" wrapText="1"/>
      <protection/>
    </xf>
    <xf numFmtId="0" fontId="13" fillId="33" borderId="46" xfId="59" applyFont="1" applyFill="1" applyBorder="1" applyAlignment="1" applyProtection="1">
      <alignment horizontal="center" vertical="center"/>
      <protection/>
    </xf>
    <xf numFmtId="0" fontId="13" fillId="33" borderId="19" xfId="59" applyFont="1" applyFill="1" applyBorder="1" applyAlignment="1" applyProtection="1">
      <alignment horizontal="center" vertical="center" wrapText="1"/>
      <protection/>
    </xf>
    <xf numFmtId="0" fontId="13" fillId="33" borderId="0" xfId="59" applyFont="1" applyFill="1" applyBorder="1" applyAlignment="1" applyProtection="1">
      <alignment horizontal="center" vertical="center" wrapText="1"/>
      <protection/>
    </xf>
    <xf numFmtId="0" fontId="13" fillId="33" borderId="20" xfId="59" applyFont="1" applyFill="1" applyBorder="1" applyAlignment="1" applyProtection="1">
      <alignment horizontal="center" vertical="center" wrapText="1"/>
      <protection/>
    </xf>
    <xf numFmtId="0" fontId="13" fillId="33" borderId="47" xfId="59" applyFont="1" applyFill="1" applyBorder="1" applyAlignment="1" applyProtection="1">
      <alignment vertical="center"/>
      <protection/>
    </xf>
    <xf numFmtId="0" fontId="13" fillId="0" borderId="48" xfId="59" applyFont="1" applyFill="1" applyBorder="1" applyAlignment="1" applyProtection="1">
      <alignment vertical="center" wrapText="1"/>
      <protection/>
    </xf>
    <xf numFmtId="0" fontId="13" fillId="0" borderId="49" xfId="59" applyFont="1" applyFill="1" applyBorder="1" applyAlignment="1" applyProtection="1">
      <alignment vertical="center" wrapText="1"/>
      <protection/>
    </xf>
    <xf numFmtId="0" fontId="13" fillId="0" borderId="50" xfId="59" applyFont="1" applyFill="1" applyBorder="1" applyAlignment="1" applyProtection="1">
      <alignment vertical="center" wrapText="1"/>
      <protection/>
    </xf>
    <xf numFmtId="0" fontId="13" fillId="0" borderId="51" xfId="59" applyFont="1" applyFill="1" applyBorder="1" applyAlignment="1" applyProtection="1">
      <alignment vertical="center" wrapText="1"/>
      <protection/>
    </xf>
    <xf numFmtId="0" fontId="13" fillId="0" borderId="52" xfId="59" applyFont="1" applyFill="1" applyBorder="1" applyAlignment="1" applyProtection="1">
      <alignment vertical="center" wrapText="1"/>
      <protection/>
    </xf>
    <xf numFmtId="0" fontId="13" fillId="0" borderId="24" xfId="59" applyFont="1" applyFill="1" applyBorder="1" applyAlignment="1" applyProtection="1">
      <alignment vertical="center" wrapText="1"/>
      <protection/>
    </xf>
    <xf numFmtId="0" fontId="13" fillId="0" borderId="43" xfId="59" applyFont="1" applyFill="1" applyBorder="1" applyAlignment="1" applyProtection="1">
      <alignment vertical="center" wrapText="1"/>
      <protection/>
    </xf>
    <xf numFmtId="0" fontId="13" fillId="0" borderId="22" xfId="59" applyFont="1" applyFill="1" applyBorder="1" applyAlignment="1" applyProtection="1">
      <alignment vertical="center" wrapText="1"/>
      <protection/>
    </xf>
    <xf numFmtId="0" fontId="13" fillId="0" borderId="53" xfId="59" applyFont="1" applyFill="1" applyBorder="1" applyAlignment="1" applyProtection="1">
      <alignment vertical="center" wrapText="1"/>
      <protection/>
    </xf>
    <xf numFmtId="0" fontId="13" fillId="0" borderId="54" xfId="59" applyFont="1" applyFill="1" applyBorder="1" applyAlignment="1" applyProtection="1">
      <alignment vertical="center" wrapText="1"/>
      <protection/>
    </xf>
    <xf numFmtId="0" fontId="13" fillId="33" borderId="38" xfId="59" applyFont="1" applyFill="1" applyBorder="1" applyAlignment="1" applyProtection="1">
      <alignment horizontal="center" vertical="center"/>
      <protection/>
    </xf>
    <xf numFmtId="0" fontId="13" fillId="33" borderId="55" xfId="59" applyFont="1" applyFill="1" applyBorder="1" applyAlignment="1" applyProtection="1">
      <alignment horizontal="center" vertical="center"/>
      <protection/>
    </xf>
    <xf numFmtId="0" fontId="13" fillId="33" borderId="47" xfId="59" applyFont="1" applyFill="1" applyBorder="1" applyAlignment="1" applyProtection="1">
      <alignment horizontal="center" vertical="center"/>
      <protection/>
    </xf>
    <xf numFmtId="0" fontId="13" fillId="33" borderId="56" xfId="59" applyFont="1" applyFill="1" applyBorder="1" applyAlignment="1" applyProtection="1">
      <alignment horizontal="center" vertical="center" wrapText="1"/>
      <protection/>
    </xf>
    <xf numFmtId="0" fontId="13" fillId="33" borderId="47" xfId="59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/>
      <protection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 applyProtection="1">
      <alignment horizontal="center" vertical="center" wrapText="1"/>
      <protection/>
    </xf>
    <xf numFmtId="0" fontId="2" fillId="38" borderId="57" xfId="0" applyFont="1" applyFill="1" applyBorder="1" applyAlignment="1" applyProtection="1">
      <alignment horizontal="center" vertical="center" wrapTex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0" fontId="2" fillId="38" borderId="16" xfId="56" applyFont="1" applyFill="1" applyBorder="1" applyAlignment="1" applyProtection="1">
      <alignment horizontal="center" vertical="center" wrapText="1"/>
      <protection/>
    </xf>
    <xf numFmtId="0" fontId="2" fillId="34" borderId="57" xfId="56" applyFont="1" applyFill="1" applyBorder="1" applyAlignment="1" applyProtection="1">
      <alignment horizontal="center" vertical="center" wrapText="1"/>
      <protection/>
    </xf>
    <xf numFmtId="0" fontId="2" fillId="34" borderId="14" xfId="56" applyFont="1" applyFill="1" applyBorder="1" applyAlignment="1" applyProtection="1">
      <alignment horizontal="center" vertical="center" wrapText="1"/>
      <protection/>
    </xf>
    <xf numFmtId="0" fontId="2" fillId="38" borderId="57" xfId="56" applyFont="1" applyFill="1" applyBorder="1" applyAlignment="1" applyProtection="1">
      <alignment horizontal="center" vertical="center" wrapText="1"/>
      <protection/>
    </xf>
    <xf numFmtId="0" fontId="2" fillId="38" borderId="14" xfId="56" applyFont="1" applyFill="1" applyBorder="1" applyAlignment="1" applyProtection="1">
      <alignment horizontal="center" vertical="center" wrapText="1"/>
      <protection/>
    </xf>
    <xf numFmtId="0" fontId="2" fillId="38" borderId="15" xfId="56" applyFont="1" applyFill="1" applyBorder="1" applyAlignment="1" applyProtection="1">
      <alignment horizontal="center" vertical="center" wrapText="1"/>
      <protection/>
    </xf>
    <xf numFmtId="0" fontId="2" fillId="38" borderId="30" xfId="56" applyFont="1" applyFill="1" applyBorder="1" applyAlignment="1" applyProtection="1">
      <alignment horizontal="center" vertical="center" wrapText="1"/>
      <protection/>
    </xf>
    <xf numFmtId="0" fontId="2" fillId="38" borderId="59" xfId="56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/>
    </xf>
    <xf numFmtId="0" fontId="2" fillId="4" borderId="10" xfId="0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Normal 12" xfId="34"/>
    <cellStyle name="Normal_Captal AdequacyAttachmen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5" xfId="57"/>
    <cellStyle name="Обычный_R0101" xfId="58"/>
    <cellStyle name="Обычный_Лист2" xfId="59"/>
    <cellStyle name="Обычный_ПРБО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115" zoomScaleSheetLayoutView="115" zoomScalePageLayoutView="0" workbookViewId="0" topLeftCell="A1">
      <selection activeCell="A2" sqref="A2"/>
    </sheetView>
  </sheetViews>
  <sheetFormatPr defaultColWidth="9.00390625" defaultRowHeight="12.75"/>
  <cols>
    <col min="1" max="1" width="15.25390625" style="0" customWidth="1"/>
    <col min="5" max="5" width="9.625" style="0" customWidth="1"/>
  </cols>
  <sheetData>
    <row r="1" spans="1:9" ht="15">
      <c r="A1" s="442">
        <v>43374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77" t="s">
        <v>421</v>
      </c>
      <c r="B2" s="78"/>
      <c r="C2" s="453" t="s">
        <v>455</v>
      </c>
      <c r="D2" s="453"/>
      <c r="E2" s="453"/>
      <c r="F2" s="453"/>
      <c r="G2" s="458"/>
      <c r="H2" s="458"/>
      <c r="I2" s="459"/>
    </row>
    <row r="3" spans="1:9" ht="12.75">
      <c r="A3" s="79" t="s">
        <v>4</v>
      </c>
      <c r="B3" s="80"/>
      <c r="C3" s="81"/>
      <c r="D3" s="81"/>
      <c r="E3" s="81"/>
      <c r="F3" s="81"/>
      <c r="G3" s="456"/>
      <c r="H3" s="456"/>
      <c r="I3" s="457"/>
    </row>
    <row r="4" spans="1:9" ht="12.75">
      <c r="A4" s="79" t="s">
        <v>5</v>
      </c>
      <c r="B4" s="80"/>
      <c r="C4" s="81"/>
      <c r="D4" s="81"/>
      <c r="E4" s="80"/>
      <c r="F4" s="81"/>
      <c r="G4" s="456"/>
      <c r="H4" s="456"/>
      <c r="I4" s="457"/>
    </row>
    <row r="5" spans="1:9" ht="12.75">
      <c r="A5" s="79"/>
      <c r="B5" s="80"/>
      <c r="C5" s="80"/>
      <c r="D5" s="80"/>
      <c r="E5" s="80"/>
      <c r="F5" s="81"/>
      <c r="G5" s="456"/>
      <c r="H5" s="456"/>
      <c r="I5" s="457"/>
    </row>
    <row r="6" spans="1:9" ht="33.75" customHeight="1">
      <c r="A6" s="465" t="s">
        <v>0</v>
      </c>
      <c r="B6" s="466"/>
      <c r="C6" s="466"/>
      <c r="D6" s="466"/>
      <c r="E6" s="466"/>
      <c r="F6" s="466"/>
      <c r="G6" s="466"/>
      <c r="H6" s="466"/>
      <c r="I6" s="467"/>
    </row>
    <row r="7" spans="1:9" ht="12.75">
      <c r="A7" s="84"/>
      <c r="B7" s="85"/>
      <c r="C7" s="85"/>
      <c r="D7" s="85"/>
      <c r="E7" s="85"/>
      <c r="F7" s="85"/>
      <c r="G7" s="85"/>
      <c r="H7" s="80"/>
      <c r="I7" s="83"/>
    </row>
    <row r="8" spans="1:9" ht="13.5" thickBot="1">
      <c r="A8" s="462"/>
      <c r="B8" s="463"/>
      <c r="C8" s="81"/>
      <c r="D8" s="80"/>
      <c r="E8" s="86" t="s">
        <v>6</v>
      </c>
      <c r="F8" s="464"/>
      <c r="G8" s="464"/>
      <c r="H8" s="80"/>
      <c r="I8" s="83"/>
    </row>
    <row r="9" spans="1:9" ht="12.75">
      <c r="A9" s="79" t="s">
        <v>7</v>
      </c>
      <c r="B9" s="81"/>
      <c r="C9" s="81"/>
      <c r="D9" s="80"/>
      <c r="E9" s="80" t="s">
        <v>8</v>
      </c>
      <c r="F9" s="80"/>
      <c r="G9" s="80"/>
      <c r="H9" s="80"/>
      <c r="I9" s="83"/>
    </row>
    <row r="10" spans="1:9" ht="12.75">
      <c r="A10" s="79"/>
      <c r="B10" s="80"/>
      <c r="C10" s="80"/>
      <c r="D10" s="80"/>
      <c r="E10" s="80"/>
      <c r="F10" s="80"/>
      <c r="G10" s="80"/>
      <c r="H10" s="80"/>
      <c r="I10" s="83"/>
    </row>
    <row r="11" spans="1:9" ht="13.5" thickBot="1">
      <c r="A11" s="79" t="s">
        <v>422</v>
      </c>
      <c r="B11" s="454"/>
      <c r="C11" s="454"/>
      <c r="D11" s="81"/>
      <c r="E11" s="80" t="s">
        <v>9</v>
      </c>
      <c r="F11" s="463"/>
      <c r="G11" s="463"/>
      <c r="H11" s="80"/>
      <c r="I11" s="83"/>
    </row>
    <row r="12" spans="1:9" ht="12.75">
      <c r="A12" s="79"/>
      <c r="B12" s="80" t="s">
        <v>416</v>
      </c>
      <c r="C12" s="81"/>
      <c r="D12" s="80"/>
      <c r="E12" s="80"/>
      <c r="F12" s="461" t="s">
        <v>10</v>
      </c>
      <c r="G12" s="461"/>
      <c r="H12" s="80"/>
      <c r="I12" s="83"/>
    </row>
    <row r="13" spans="1:9" ht="12.75">
      <c r="A13" s="79"/>
      <c r="B13" s="80"/>
      <c r="C13" s="80"/>
      <c r="D13" s="80"/>
      <c r="E13" s="80"/>
      <c r="F13" s="80"/>
      <c r="G13" s="80"/>
      <c r="H13" s="80"/>
      <c r="I13" s="83"/>
    </row>
    <row r="14" spans="1:9" ht="12.75">
      <c r="A14" s="79" t="s">
        <v>1</v>
      </c>
      <c r="B14" s="80"/>
      <c r="C14" s="80"/>
      <c r="D14" s="80"/>
      <c r="E14" s="80"/>
      <c r="F14" s="80"/>
      <c r="G14" s="80"/>
      <c r="H14" s="80"/>
      <c r="I14" s="83"/>
    </row>
    <row r="15" spans="1:9" ht="12.75">
      <c r="A15" s="79"/>
      <c r="B15" s="80"/>
      <c r="C15" s="80"/>
      <c r="D15" s="80"/>
      <c r="E15" s="80"/>
      <c r="F15" s="80"/>
      <c r="G15" s="80"/>
      <c r="H15" s="80"/>
      <c r="I15" s="83"/>
    </row>
    <row r="16" spans="1:9" ht="13.5" thickBot="1">
      <c r="A16" s="460" t="s">
        <v>11</v>
      </c>
      <c r="B16" s="455"/>
      <c r="C16" s="455"/>
      <c r="D16" s="80"/>
      <c r="E16" s="87"/>
      <c r="F16" s="455" t="s">
        <v>12</v>
      </c>
      <c r="G16" s="455"/>
      <c r="H16" s="455"/>
      <c r="I16" s="83"/>
    </row>
    <row r="17" spans="1:9" ht="13.5" thickBot="1">
      <c r="A17" s="79"/>
      <c r="B17" s="80"/>
      <c r="C17" s="80"/>
      <c r="D17" s="80"/>
      <c r="E17" s="87"/>
      <c r="F17" s="455" t="s">
        <v>13</v>
      </c>
      <c r="G17" s="455"/>
      <c r="H17" s="455"/>
      <c r="I17" s="83"/>
    </row>
    <row r="18" spans="1:9" ht="12.75">
      <c r="A18" s="79"/>
      <c r="B18" s="80"/>
      <c r="C18" s="80"/>
      <c r="D18" s="80"/>
      <c r="E18" s="80"/>
      <c r="F18" s="455" t="s">
        <v>14</v>
      </c>
      <c r="G18" s="455"/>
      <c r="H18" s="455"/>
      <c r="I18" s="83"/>
    </row>
    <row r="19" spans="1:9" ht="12.75">
      <c r="A19" s="460" t="s">
        <v>420</v>
      </c>
      <c r="B19" s="455"/>
      <c r="C19" s="81"/>
      <c r="D19" s="81"/>
      <c r="E19" s="81"/>
      <c r="F19" s="81"/>
      <c r="G19" s="81"/>
      <c r="H19" s="81"/>
      <c r="I19" s="83"/>
    </row>
    <row r="20" spans="1:9" ht="13.5" thickBot="1">
      <c r="A20" s="88" t="s">
        <v>417</v>
      </c>
      <c r="B20" s="472"/>
      <c r="C20" s="472"/>
      <c r="D20" s="472"/>
      <c r="E20" s="472"/>
      <c r="F20" s="472"/>
      <c r="G20" s="472"/>
      <c r="H20" s="472"/>
      <c r="I20" s="83"/>
    </row>
    <row r="21" spans="1:9" ht="13.5" thickBot="1">
      <c r="A21" s="79"/>
      <c r="B21" s="471"/>
      <c r="C21" s="471"/>
      <c r="D21" s="471"/>
      <c r="E21" s="471"/>
      <c r="F21" s="471"/>
      <c r="G21" s="471"/>
      <c r="H21" s="471"/>
      <c r="I21" s="83"/>
    </row>
    <row r="22" spans="1:9" ht="12.75">
      <c r="A22" s="79"/>
      <c r="B22" s="80" t="s">
        <v>15</v>
      </c>
      <c r="C22" s="81"/>
      <c r="D22" s="80"/>
      <c r="E22" s="80"/>
      <c r="F22" s="80"/>
      <c r="G22" s="80"/>
      <c r="H22" s="80"/>
      <c r="I22" s="83"/>
    </row>
    <row r="23" spans="1:9" ht="12.75">
      <c r="A23" s="79"/>
      <c r="B23" s="80"/>
      <c r="C23" s="80"/>
      <c r="D23" s="80"/>
      <c r="E23" s="80"/>
      <c r="F23" s="80"/>
      <c r="G23" s="80"/>
      <c r="H23" s="80"/>
      <c r="I23" s="83"/>
    </row>
    <row r="24" spans="1:9" ht="12.75">
      <c r="A24" s="79"/>
      <c r="B24" s="80"/>
      <c r="C24" s="470" t="s">
        <v>16</v>
      </c>
      <c r="D24" s="470"/>
      <c r="E24" s="470"/>
      <c r="F24" s="470"/>
      <c r="G24" s="80"/>
      <c r="H24" s="80"/>
      <c r="I24" s="83"/>
    </row>
    <row r="25" spans="1:9" ht="12.75">
      <c r="A25" s="460"/>
      <c r="B25" s="455"/>
      <c r="C25" s="455"/>
      <c r="D25" s="455"/>
      <c r="E25" s="455"/>
      <c r="F25" s="455"/>
      <c r="G25" s="455"/>
      <c r="H25" s="455"/>
      <c r="I25" s="473"/>
    </row>
    <row r="26" spans="1:9" ht="58.5" customHeight="1">
      <c r="A26" s="479" t="s">
        <v>17</v>
      </c>
      <c r="B26" s="480"/>
      <c r="C26" s="480"/>
      <c r="D26" s="480"/>
      <c r="E26" s="480"/>
      <c r="F26" s="480"/>
      <c r="G26" s="480"/>
      <c r="H26" s="480"/>
      <c r="I26" s="481"/>
    </row>
    <row r="27" spans="1:9" ht="12.75">
      <c r="A27" s="79"/>
      <c r="B27" s="80"/>
      <c r="C27" s="89"/>
      <c r="D27" s="89"/>
      <c r="E27" s="89"/>
      <c r="F27" s="89"/>
      <c r="G27" s="80"/>
      <c r="H27" s="80"/>
      <c r="I27" s="83"/>
    </row>
    <row r="28" spans="1:9" ht="13.5" thickBot="1">
      <c r="A28" s="460" t="s">
        <v>419</v>
      </c>
      <c r="B28" s="455"/>
      <c r="C28" s="455"/>
      <c r="D28" s="455"/>
      <c r="E28" s="90"/>
      <c r="F28" s="85"/>
      <c r="G28" s="90"/>
      <c r="H28" s="81"/>
      <c r="I28" s="82"/>
    </row>
    <row r="29" spans="1:9" ht="12.75">
      <c r="A29" s="79"/>
      <c r="B29" s="80"/>
      <c r="C29" s="80"/>
      <c r="D29" s="80"/>
      <c r="E29" s="455" t="s">
        <v>18</v>
      </c>
      <c r="F29" s="455"/>
      <c r="G29" s="80" t="s">
        <v>19</v>
      </c>
      <c r="H29" s="81"/>
      <c r="I29" s="82"/>
    </row>
    <row r="30" spans="1:9" ht="13.5" thickBot="1">
      <c r="A30" s="460" t="s">
        <v>418</v>
      </c>
      <c r="B30" s="455"/>
      <c r="C30" s="80"/>
      <c r="D30" s="80"/>
      <c r="E30" s="90"/>
      <c r="F30" s="85"/>
      <c r="G30" s="90"/>
      <c r="H30" s="81"/>
      <c r="I30" s="82"/>
    </row>
    <row r="31" spans="1:9" ht="12.75">
      <c r="A31" s="79"/>
      <c r="B31" s="80"/>
      <c r="C31" s="80"/>
      <c r="D31" s="80"/>
      <c r="E31" s="455" t="s">
        <v>18</v>
      </c>
      <c r="F31" s="455"/>
      <c r="G31" s="80" t="s">
        <v>19</v>
      </c>
      <c r="H31" s="81"/>
      <c r="I31" s="82"/>
    </row>
    <row r="32" spans="1:9" ht="12.75">
      <c r="A32" s="79"/>
      <c r="B32" s="80"/>
      <c r="C32" s="80"/>
      <c r="D32" s="80"/>
      <c r="E32" s="80"/>
      <c r="F32" s="80"/>
      <c r="G32" s="80"/>
      <c r="H32" s="81"/>
      <c r="I32" s="82"/>
    </row>
    <row r="33" spans="1:9" ht="13.5" thickBot="1">
      <c r="A33" s="79"/>
      <c r="B33" s="80"/>
      <c r="C33" s="80"/>
      <c r="D33" s="80"/>
      <c r="E33" s="80"/>
      <c r="F33" s="80"/>
      <c r="G33" s="80"/>
      <c r="H33" s="80"/>
      <c r="I33" s="83"/>
    </row>
    <row r="34" spans="1:9" ht="13.5" thickBot="1">
      <c r="A34" s="474" t="s">
        <v>20</v>
      </c>
      <c r="B34" s="475"/>
      <c r="C34" s="475"/>
      <c r="D34" s="478"/>
      <c r="E34" s="469"/>
      <c r="F34" s="468"/>
      <c r="G34" s="469"/>
      <c r="H34" s="468"/>
      <c r="I34" s="469"/>
    </row>
    <row r="35" spans="1:9" ht="12.75">
      <c r="A35" s="476"/>
      <c r="B35" s="477"/>
      <c r="C35" s="477"/>
      <c r="D35" s="493" t="s">
        <v>21</v>
      </c>
      <c r="E35" s="493"/>
      <c r="F35" s="493" t="s">
        <v>22</v>
      </c>
      <c r="G35" s="493"/>
      <c r="H35" s="461" t="s">
        <v>23</v>
      </c>
      <c r="I35" s="482"/>
    </row>
    <row r="36" spans="1:9" ht="13.5" thickBot="1">
      <c r="A36" s="91"/>
      <c r="B36" s="92"/>
      <c r="C36" s="92"/>
      <c r="D36" s="92"/>
      <c r="E36" s="92"/>
      <c r="F36" s="92"/>
      <c r="G36" s="92"/>
      <c r="H36" s="92"/>
      <c r="I36" s="93"/>
    </row>
    <row r="37" spans="1:9" ht="12.75">
      <c r="A37" s="79"/>
      <c r="B37" s="455" t="s">
        <v>456</v>
      </c>
      <c r="C37" s="455"/>
      <c r="D37" s="455"/>
      <c r="E37" s="455"/>
      <c r="F37" s="455"/>
      <c r="G37" s="455"/>
      <c r="H37" s="455"/>
      <c r="I37" s="473"/>
    </row>
    <row r="38" spans="1:9" ht="13.5" thickBot="1">
      <c r="A38" s="79"/>
      <c r="B38" s="80"/>
      <c r="C38" s="80"/>
      <c r="D38" s="80"/>
      <c r="E38" s="80"/>
      <c r="F38" s="80"/>
      <c r="G38" s="80"/>
      <c r="H38" s="80"/>
      <c r="I38" s="83"/>
    </row>
    <row r="39" spans="1:9" ht="13.5" thickBot="1">
      <c r="A39" s="494" t="s">
        <v>24</v>
      </c>
      <c r="B39" s="495"/>
      <c r="C39" s="94" t="s">
        <v>23</v>
      </c>
      <c r="D39" s="496" t="s">
        <v>25</v>
      </c>
      <c r="E39" s="497"/>
      <c r="F39" s="94" t="s">
        <v>23</v>
      </c>
      <c r="G39" s="496" t="s">
        <v>26</v>
      </c>
      <c r="H39" s="497"/>
      <c r="I39" s="95" t="s">
        <v>23</v>
      </c>
    </row>
    <row r="40" spans="1:9" ht="12.75">
      <c r="A40" s="489"/>
      <c r="B40" s="486"/>
      <c r="C40" s="483"/>
      <c r="D40" s="485"/>
      <c r="E40" s="486"/>
      <c r="F40" s="483"/>
      <c r="G40" s="485"/>
      <c r="H40" s="486"/>
      <c r="I40" s="491"/>
    </row>
    <row r="41" spans="1:9" ht="13.5" thickBot="1">
      <c r="A41" s="490"/>
      <c r="B41" s="488"/>
      <c r="C41" s="484"/>
      <c r="D41" s="487"/>
      <c r="E41" s="488"/>
      <c r="F41" s="484"/>
      <c r="G41" s="487"/>
      <c r="H41" s="488"/>
      <c r="I41" s="492"/>
    </row>
  </sheetData>
  <sheetProtection password="C7AC" sheet="1"/>
  <mergeCells count="42">
    <mergeCell ref="D35:E35"/>
    <mergeCell ref="F35:G35"/>
    <mergeCell ref="B37:I37"/>
    <mergeCell ref="A39:B39"/>
    <mergeCell ref="D39:E39"/>
    <mergeCell ref="G39:H39"/>
    <mergeCell ref="C40:C41"/>
    <mergeCell ref="F40:F41"/>
    <mergeCell ref="G40:H41"/>
    <mergeCell ref="A40:B41"/>
    <mergeCell ref="I40:I41"/>
    <mergeCell ref="D40:E41"/>
    <mergeCell ref="B20:H20"/>
    <mergeCell ref="A30:B30"/>
    <mergeCell ref="A25:I25"/>
    <mergeCell ref="A34:C35"/>
    <mergeCell ref="D34:E34"/>
    <mergeCell ref="A26:I26"/>
    <mergeCell ref="A28:D28"/>
    <mergeCell ref="H35:I35"/>
    <mergeCell ref="E29:F29"/>
    <mergeCell ref="E31:F31"/>
    <mergeCell ref="F8:G8"/>
    <mergeCell ref="F11:G11"/>
    <mergeCell ref="A6:I6"/>
    <mergeCell ref="F34:G34"/>
    <mergeCell ref="C24:F24"/>
    <mergeCell ref="H34:I34"/>
    <mergeCell ref="F17:H17"/>
    <mergeCell ref="F18:H18"/>
    <mergeCell ref="B21:H21"/>
    <mergeCell ref="A19:B19"/>
    <mergeCell ref="C2:F2"/>
    <mergeCell ref="B11:C11"/>
    <mergeCell ref="F16:H16"/>
    <mergeCell ref="G5:I5"/>
    <mergeCell ref="G2:I2"/>
    <mergeCell ref="G3:I3"/>
    <mergeCell ref="G4:I4"/>
    <mergeCell ref="A16:C16"/>
    <mergeCell ref="F12:G12"/>
    <mergeCell ref="A8:B8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8"/>
  <sheetViews>
    <sheetView view="pageBreakPreview" zoomScaleNormal="115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2.875" style="281" customWidth="1"/>
    <col min="2" max="2" width="3.75390625" style="281" customWidth="1"/>
    <col min="3" max="3" width="18.375" style="281" customWidth="1"/>
    <col min="4" max="4" width="15.125" style="281" customWidth="1"/>
    <col min="5" max="5" width="12.25390625" style="281" customWidth="1"/>
    <col min="6" max="6" width="10.75390625" style="281" customWidth="1"/>
    <col min="7" max="7" width="10.25390625" style="281" customWidth="1"/>
    <col min="8" max="8" width="6.75390625" style="281" customWidth="1"/>
    <col min="9" max="14" width="9.125" style="281" customWidth="1"/>
    <col min="15" max="15" width="6.625" style="281" customWidth="1"/>
    <col min="16" max="16" width="9.125" style="281" customWidth="1"/>
    <col min="17" max="17" width="10.125" style="281" customWidth="1"/>
    <col min="18" max="16384" width="9.125" style="281" customWidth="1"/>
  </cols>
  <sheetData>
    <row r="2" spans="3:4" ht="12.75">
      <c r="C2" s="298" t="s">
        <v>375</v>
      </c>
      <c r="D2" s="96" t="s">
        <v>412</v>
      </c>
    </row>
    <row r="3" spans="3:4" ht="12.75">
      <c r="C3" s="299" t="s">
        <v>359</v>
      </c>
      <c r="D3" s="96"/>
    </row>
    <row r="5" spans="2:16" ht="12.75">
      <c r="B5" s="316" t="s">
        <v>197</v>
      </c>
      <c r="C5" s="316" t="s">
        <v>372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2:17" ht="12.75" customHeight="1">
      <c r="B6" s="508" t="s">
        <v>40</v>
      </c>
      <c r="C6" s="512" t="s">
        <v>233</v>
      </c>
      <c r="D6" s="506" t="s">
        <v>439</v>
      </c>
      <c r="E6" s="506" t="s">
        <v>440</v>
      </c>
      <c r="F6" s="506" t="s">
        <v>441</v>
      </c>
      <c r="G6" s="506" t="s">
        <v>442</v>
      </c>
      <c r="H6" s="510" t="s">
        <v>152</v>
      </c>
      <c r="I6" s="510"/>
      <c r="J6" s="510"/>
      <c r="K6" s="510"/>
      <c r="L6" s="510"/>
      <c r="M6" s="510"/>
      <c r="N6" s="510"/>
      <c r="O6" s="510"/>
      <c r="P6" s="513" t="s">
        <v>390</v>
      </c>
      <c r="Q6" s="503" t="s">
        <v>448</v>
      </c>
    </row>
    <row r="7" spans="2:17" ht="88.5" customHeight="1">
      <c r="B7" s="509"/>
      <c r="C7" s="512"/>
      <c r="D7" s="507"/>
      <c r="E7" s="507"/>
      <c r="F7" s="507"/>
      <c r="G7" s="507"/>
      <c r="H7" s="293" t="s">
        <v>85</v>
      </c>
      <c r="I7" s="293" t="s">
        <v>153</v>
      </c>
      <c r="J7" s="293" t="s">
        <v>154</v>
      </c>
      <c r="K7" s="293" t="s">
        <v>155</v>
      </c>
      <c r="L7" s="293" t="s">
        <v>156</v>
      </c>
      <c r="M7" s="293" t="s">
        <v>157</v>
      </c>
      <c r="N7" s="293" t="s">
        <v>158</v>
      </c>
      <c r="O7" s="293" t="s">
        <v>159</v>
      </c>
      <c r="P7" s="513"/>
      <c r="Q7" s="505"/>
    </row>
    <row r="8" spans="2:17" ht="12.75"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26">
        <v>16</v>
      </c>
    </row>
    <row r="9" spans="2:17" ht="12.75">
      <c r="B9" s="55">
        <v>1</v>
      </c>
      <c r="C9" s="318"/>
      <c r="D9" s="319"/>
      <c r="E9" s="320"/>
      <c r="F9" s="319"/>
      <c r="G9" s="320"/>
      <c r="H9" s="319"/>
      <c r="I9" s="320"/>
      <c r="J9" s="319"/>
      <c r="K9" s="320"/>
      <c r="L9" s="319"/>
      <c r="M9" s="320"/>
      <c r="N9" s="319"/>
      <c r="O9" s="320"/>
      <c r="P9" s="319"/>
      <c r="Q9" s="439"/>
    </row>
    <row r="10" spans="2:17" ht="12.75">
      <c r="B10" s="55">
        <v>2</v>
      </c>
      <c r="C10" s="318"/>
      <c r="D10" s="319"/>
      <c r="E10" s="320"/>
      <c r="F10" s="319"/>
      <c r="G10" s="320"/>
      <c r="H10" s="319"/>
      <c r="I10" s="320"/>
      <c r="J10" s="319"/>
      <c r="K10" s="320"/>
      <c r="L10" s="319"/>
      <c r="M10" s="320"/>
      <c r="N10" s="319"/>
      <c r="O10" s="320"/>
      <c r="P10" s="319"/>
      <c r="Q10" s="439"/>
    </row>
    <row r="11" spans="2:17" ht="12.75">
      <c r="B11" s="55">
        <v>3</v>
      </c>
      <c r="C11" s="318"/>
      <c r="D11" s="319"/>
      <c r="E11" s="320"/>
      <c r="F11" s="319"/>
      <c r="G11" s="320"/>
      <c r="H11" s="319"/>
      <c r="I11" s="320"/>
      <c r="J11" s="319"/>
      <c r="K11" s="320"/>
      <c r="L11" s="319"/>
      <c r="M11" s="320"/>
      <c r="N11" s="319"/>
      <c r="O11" s="320"/>
      <c r="P11" s="319"/>
      <c r="Q11" s="439"/>
    </row>
    <row r="12" spans="2:17" ht="12.75">
      <c r="B12" s="55">
        <v>4</v>
      </c>
      <c r="C12" s="318"/>
      <c r="D12" s="319"/>
      <c r="E12" s="320"/>
      <c r="F12" s="319"/>
      <c r="G12" s="320"/>
      <c r="H12" s="319"/>
      <c r="I12" s="320"/>
      <c r="J12" s="319"/>
      <c r="K12" s="320"/>
      <c r="L12" s="319"/>
      <c r="M12" s="320"/>
      <c r="N12" s="319"/>
      <c r="O12" s="320"/>
      <c r="P12" s="319"/>
      <c r="Q12" s="439"/>
    </row>
    <row r="13" spans="2:17" ht="12.75">
      <c r="B13" s="55">
        <v>5</v>
      </c>
      <c r="C13" s="318"/>
      <c r="D13" s="319"/>
      <c r="E13" s="320"/>
      <c r="F13" s="319"/>
      <c r="G13" s="320"/>
      <c r="H13" s="319"/>
      <c r="I13" s="320"/>
      <c r="J13" s="319"/>
      <c r="K13" s="320"/>
      <c r="L13" s="319"/>
      <c r="M13" s="320"/>
      <c r="N13" s="319"/>
      <c r="O13" s="320"/>
      <c r="P13" s="319"/>
      <c r="Q13" s="439"/>
    </row>
    <row r="14" spans="2:17" ht="12.75">
      <c r="B14" s="55">
        <v>6</v>
      </c>
      <c r="C14" s="318"/>
      <c r="D14" s="319"/>
      <c r="E14" s="320"/>
      <c r="F14" s="319"/>
      <c r="G14" s="320"/>
      <c r="H14" s="319"/>
      <c r="I14" s="320"/>
      <c r="J14" s="319"/>
      <c r="K14" s="320"/>
      <c r="L14" s="319"/>
      <c r="M14" s="320"/>
      <c r="N14" s="319"/>
      <c r="O14" s="320"/>
      <c r="P14" s="319"/>
      <c r="Q14" s="439"/>
    </row>
    <row r="15" spans="2:17" ht="12.75">
      <c r="B15" s="55">
        <v>7</v>
      </c>
      <c r="C15" s="318"/>
      <c r="D15" s="319"/>
      <c r="E15" s="320"/>
      <c r="F15" s="319"/>
      <c r="G15" s="320"/>
      <c r="H15" s="319"/>
      <c r="I15" s="320"/>
      <c r="J15" s="319"/>
      <c r="K15" s="320"/>
      <c r="L15" s="319"/>
      <c r="M15" s="320"/>
      <c r="N15" s="319"/>
      <c r="O15" s="320"/>
      <c r="P15" s="319"/>
      <c r="Q15" s="439"/>
    </row>
    <row r="16" spans="2:17" ht="12.75">
      <c r="B16" s="55">
        <v>8</v>
      </c>
      <c r="C16" s="318"/>
      <c r="D16" s="319"/>
      <c r="E16" s="320"/>
      <c r="F16" s="319"/>
      <c r="G16" s="320"/>
      <c r="H16" s="319"/>
      <c r="I16" s="320"/>
      <c r="J16" s="319"/>
      <c r="K16" s="320"/>
      <c r="L16" s="319"/>
      <c r="M16" s="320"/>
      <c r="N16" s="319"/>
      <c r="O16" s="320"/>
      <c r="P16" s="319"/>
      <c r="Q16" s="439"/>
    </row>
    <row r="17" spans="2:17" ht="12.75">
      <c r="B17" s="55">
        <v>9</v>
      </c>
      <c r="C17" s="318"/>
      <c r="D17" s="319"/>
      <c r="E17" s="320"/>
      <c r="F17" s="319"/>
      <c r="G17" s="320"/>
      <c r="H17" s="319"/>
      <c r="I17" s="320"/>
      <c r="J17" s="319"/>
      <c r="K17" s="320"/>
      <c r="L17" s="319"/>
      <c r="M17" s="320"/>
      <c r="N17" s="319"/>
      <c r="O17" s="320"/>
      <c r="P17" s="319"/>
      <c r="Q17" s="439"/>
    </row>
    <row r="18" spans="2:17" ht="12.75">
      <c r="B18" s="55">
        <v>10</v>
      </c>
      <c r="C18" s="318"/>
      <c r="D18" s="319"/>
      <c r="E18" s="320"/>
      <c r="F18" s="319"/>
      <c r="G18" s="320"/>
      <c r="H18" s="319"/>
      <c r="I18" s="320"/>
      <c r="J18" s="319"/>
      <c r="K18" s="320"/>
      <c r="L18" s="319"/>
      <c r="M18" s="320"/>
      <c r="N18" s="319"/>
      <c r="O18" s="320"/>
      <c r="P18" s="319"/>
      <c r="Q18" s="439"/>
    </row>
    <row r="19" spans="2:17" ht="12.75">
      <c r="B19" s="295"/>
      <c r="C19" s="276" t="s">
        <v>179</v>
      </c>
      <c r="D19" s="321"/>
      <c r="E19" s="322"/>
      <c r="F19" s="322"/>
      <c r="G19" s="322"/>
      <c r="H19" s="321"/>
      <c r="I19" s="321"/>
      <c r="J19" s="321"/>
      <c r="K19" s="321"/>
      <c r="L19" s="321"/>
      <c r="M19" s="321"/>
      <c r="N19" s="321"/>
      <c r="O19" s="321"/>
      <c r="P19" s="321"/>
      <c r="Q19" s="441"/>
    </row>
    <row r="21" ht="12.75">
      <c r="C21" s="159" t="s">
        <v>44</v>
      </c>
    </row>
    <row r="22" ht="12.75">
      <c r="C22" s="102" t="s">
        <v>45</v>
      </c>
    </row>
    <row r="23" ht="12.75">
      <c r="C23" s="159" t="s">
        <v>46</v>
      </c>
    </row>
    <row r="24" ht="12.75">
      <c r="C24" s="102"/>
    </row>
    <row r="25" ht="12.75">
      <c r="C25" s="96" t="s">
        <v>47</v>
      </c>
    </row>
    <row r="26" ht="12.75">
      <c r="C26" s="102" t="s">
        <v>48</v>
      </c>
    </row>
    <row r="27" ht="12.75">
      <c r="C27" s="159" t="s">
        <v>49</v>
      </c>
    </row>
    <row r="28" ht="12.75">
      <c r="C28" s="102" t="s">
        <v>38</v>
      </c>
    </row>
  </sheetData>
  <sheetProtection password="C7AC" sheet="1"/>
  <mergeCells count="9">
    <mergeCell ref="Q6:Q7"/>
    <mergeCell ref="B6:B7"/>
    <mergeCell ref="C6:C7"/>
    <mergeCell ref="H6:O6"/>
    <mergeCell ref="P6:P7"/>
    <mergeCell ref="D6:D7"/>
    <mergeCell ref="E6:E7"/>
    <mergeCell ref="F6:F7"/>
    <mergeCell ref="G6:G7"/>
  </mergeCells>
  <dataValidations count="1">
    <dataValidation operator="greaterThanOrEqual" allowBlank="1" showInputMessage="1" showErrorMessage="1" sqref="H9:P19 D9:D19"/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28"/>
  <sheetViews>
    <sheetView view="pageBreakPreview" zoomScaleSheetLayoutView="100" zoomScalePageLayoutView="0" workbookViewId="0" topLeftCell="B1">
      <selection activeCell="H25" sqref="H25"/>
    </sheetView>
  </sheetViews>
  <sheetFormatPr defaultColWidth="9.00390625" defaultRowHeight="12.75"/>
  <cols>
    <col min="1" max="1" width="3.00390625" style="0" customWidth="1"/>
    <col min="2" max="2" width="6.875" style="0" customWidth="1"/>
    <col min="3" max="3" width="19.875" style="0" customWidth="1"/>
    <col min="5" max="5" width="9.625" style="0" customWidth="1"/>
    <col min="7" max="8" width="8.625" style="0" customWidth="1"/>
    <col min="9" max="9" width="10.00390625" style="0" customWidth="1"/>
    <col min="18" max="18" width="11.625" style="0" customWidth="1"/>
    <col min="19" max="19" width="3.00390625" style="0" customWidth="1"/>
  </cols>
  <sheetData>
    <row r="2" ht="12.75">
      <c r="C2" s="1" t="s">
        <v>376</v>
      </c>
    </row>
    <row r="3" ht="12.75">
      <c r="C3" s="1" t="s">
        <v>361</v>
      </c>
    </row>
    <row r="5" spans="2:18" ht="12.75" customHeight="1">
      <c r="B5" s="517" t="s">
        <v>51</v>
      </c>
      <c r="C5" s="517" t="s">
        <v>219</v>
      </c>
      <c r="D5" s="514" t="s">
        <v>310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6"/>
      <c r="R5" s="517" t="s">
        <v>77</v>
      </c>
    </row>
    <row r="6" spans="2:18" ht="12.75" customHeight="1">
      <c r="B6" s="518"/>
      <c r="C6" s="518"/>
      <c r="D6" s="514" t="s">
        <v>387</v>
      </c>
      <c r="E6" s="515"/>
      <c r="F6" s="515"/>
      <c r="G6" s="515"/>
      <c r="H6" s="515"/>
      <c r="I6" s="515"/>
      <c r="J6" s="515"/>
      <c r="K6" s="515"/>
      <c r="L6" s="515"/>
      <c r="M6" s="516"/>
      <c r="N6" s="517" t="s">
        <v>175</v>
      </c>
      <c r="O6" s="520" t="s">
        <v>194</v>
      </c>
      <c r="P6" s="521"/>
      <c r="Q6" s="517" t="s">
        <v>78</v>
      </c>
      <c r="R6" s="518"/>
    </row>
    <row r="7" spans="2:18" ht="76.5" customHeight="1">
      <c r="B7" s="519"/>
      <c r="C7" s="519"/>
      <c r="D7" s="312" t="s">
        <v>307</v>
      </c>
      <c r="E7" s="312" t="s">
        <v>79</v>
      </c>
      <c r="F7" s="312" t="s">
        <v>309</v>
      </c>
      <c r="G7" s="312" t="s">
        <v>411</v>
      </c>
      <c r="H7" s="312" t="s">
        <v>449</v>
      </c>
      <c r="I7" s="312" t="s">
        <v>171</v>
      </c>
      <c r="J7" s="312" t="s">
        <v>172</v>
      </c>
      <c r="K7" s="312" t="s">
        <v>173</v>
      </c>
      <c r="L7" s="312" t="s">
        <v>174</v>
      </c>
      <c r="M7" s="312" t="s">
        <v>80</v>
      </c>
      <c r="N7" s="519"/>
      <c r="O7" s="312" t="s">
        <v>81</v>
      </c>
      <c r="P7" s="312" t="s">
        <v>82</v>
      </c>
      <c r="Q7" s="519"/>
      <c r="R7" s="519"/>
    </row>
    <row r="8" spans="2:18" s="425" customFormat="1" ht="15" customHeight="1">
      <c r="B8" s="423">
        <v>1</v>
      </c>
      <c r="C8" s="424">
        <v>2</v>
      </c>
      <c r="D8" s="423">
        <v>3</v>
      </c>
      <c r="E8" s="424">
        <v>4</v>
      </c>
      <c r="F8" s="424">
        <v>5</v>
      </c>
      <c r="G8" s="423">
        <v>6</v>
      </c>
      <c r="H8" s="423">
        <v>7</v>
      </c>
      <c r="I8" s="424">
        <v>8</v>
      </c>
      <c r="J8" s="423">
        <v>9</v>
      </c>
      <c r="K8" s="424">
        <v>10</v>
      </c>
      <c r="L8" s="423">
        <v>11</v>
      </c>
      <c r="M8" s="424">
        <v>12</v>
      </c>
      <c r="N8" s="423">
        <v>13</v>
      </c>
      <c r="O8" s="424">
        <v>14</v>
      </c>
      <c r="P8" s="423">
        <v>15</v>
      </c>
      <c r="Q8" s="424">
        <v>16</v>
      </c>
      <c r="R8" s="423">
        <v>17</v>
      </c>
    </row>
    <row r="9" spans="2:18" ht="12.75">
      <c r="B9" s="315">
        <v>1</v>
      </c>
      <c r="C9" s="400"/>
      <c r="D9" s="324"/>
      <c r="E9" s="324"/>
      <c r="F9" s="325"/>
      <c r="G9" s="325"/>
      <c r="H9" s="325"/>
      <c r="I9" s="325"/>
      <c r="J9" s="325"/>
      <c r="K9" s="324"/>
      <c r="L9" s="324"/>
      <c r="M9" s="325"/>
      <c r="N9" s="325"/>
      <c r="O9" s="325"/>
      <c r="P9" s="325"/>
      <c r="Q9" s="325"/>
      <c r="R9" s="325"/>
    </row>
    <row r="10" spans="2:18" ht="12.75">
      <c r="B10" s="315">
        <v>2</v>
      </c>
      <c r="C10" s="400"/>
      <c r="D10" s="324"/>
      <c r="E10" s="324"/>
      <c r="F10" s="325"/>
      <c r="G10" s="325"/>
      <c r="H10" s="325"/>
      <c r="I10" s="325"/>
      <c r="J10" s="325"/>
      <c r="K10" s="324"/>
      <c r="L10" s="324"/>
      <c r="M10" s="325"/>
      <c r="N10" s="325"/>
      <c r="O10" s="325"/>
      <c r="P10" s="325"/>
      <c r="Q10" s="325"/>
      <c r="R10" s="325"/>
    </row>
    <row r="11" spans="2:18" ht="12.75">
      <c r="B11" s="315">
        <v>3</v>
      </c>
      <c r="C11" s="400"/>
      <c r="D11" s="324"/>
      <c r="E11" s="324"/>
      <c r="F11" s="325"/>
      <c r="G11" s="325"/>
      <c r="H11" s="325"/>
      <c r="I11" s="325"/>
      <c r="J11" s="325"/>
      <c r="K11" s="324"/>
      <c r="L11" s="324"/>
      <c r="M11" s="325"/>
      <c r="N11" s="325"/>
      <c r="O11" s="325"/>
      <c r="P11" s="325"/>
      <c r="Q11" s="325"/>
      <c r="R11" s="325"/>
    </row>
    <row r="12" spans="2:18" ht="12.75">
      <c r="B12" s="315">
        <v>4</v>
      </c>
      <c r="C12" s="400"/>
      <c r="D12" s="324"/>
      <c r="E12" s="324"/>
      <c r="F12" s="325"/>
      <c r="G12" s="325"/>
      <c r="H12" s="325"/>
      <c r="I12" s="325"/>
      <c r="J12" s="325"/>
      <c r="K12" s="324"/>
      <c r="L12" s="324"/>
      <c r="M12" s="325"/>
      <c r="N12" s="325"/>
      <c r="O12" s="325"/>
      <c r="P12" s="325"/>
      <c r="Q12" s="325"/>
      <c r="R12" s="325"/>
    </row>
    <row r="13" spans="2:18" ht="12.75">
      <c r="B13" s="315">
        <v>5</v>
      </c>
      <c r="C13" s="400"/>
      <c r="D13" s="324"/>
      <c r="E13" s="324"/>
      <c r="F13" s="325"/>
      <c r="G13" s="325"/>
      <c r="H13" s="325"/>
      <c r="I13" s="325"/>
      <c r="J13" s="325"/>
      <c r="K13" s="324"/>
      <c r="L13" s="324"/>
      <c r="M13" s="325"/>
      <c r="N13" s="325"/>
      <c r="O13" s="325"/>
      <c r="P13" s="325"/>
      <c r="Q13" s="325"/>
      <c r="R13" s="325"/>
    </row>
    <row r="14" spans="2:18" ht="12.75">
      <c r="B14" s="315">
        <v>6</v>
      </c>
      <c r="C14" s="400"/>
      <c r="D14" s="324"/>
      <c r="E14" s="324"/>
      <c r="F14" s="325"/>
      <c r="G14" s="325"/>
      <c r="H14" s="325"/>
      <c r="I14" s="325"/>
      <c r="J14" s="325"/>
      <c r="K14" s="324"/>
      <c r="L14" s="324"/>
      <c r="M14" s="325"/>
      <c r="N14" s="325"/>
      <c r="O14" s="325"/>
      <c r="P14" s="325"/>
      <c r="Q14" s="325"/>
      <c r="R14" s="325"/>
    </row>
    <row r="15" spans="2:18" ht="12.75">
      <c r="B15" s="315">
        <v>7</v>
      </c>
      <c r="C15" s="400"/>
      <c r="D15" s="324"/>
      <c r="E15" s="324"/>
      <c r="F15" s="325"/>
      <c r="G15" s="325"/>
      <c r="H15" s="325"/>
      <c r="I15" s="325"/>
      <c r="J15" s="325"/>
      <c r="K15" s="324"/>
      <c r="L15" s="324"/>
      <c r="M15" s="325"/>
      <c r="N15" s="325"/>
      <c r="O15" s="325"/>
      <c r="P15" s="325"/>
      <c r="Q15" s="325"/>
      <c r="R15" s="325"/>
    </row>
    <row r="16" spans="2:18" ht="12.75">
      <c r="B16" s="315">
        <v>8</v>
      </c>
      <c r="C16" s="400"/>
      <c r="D16" s="324"/>
      <c r="E16" s="324"/>
      <c r="F16" s="325"/>
      <c r="G16" s="325"/>
      <c r="H16" s="325"/>
      <c r="I16" s="325"/>
      <c r="J16" s="325"/>
      <c r="K16" s="324"/>
      <c r="L16" s="324"/>
      <c r="M16" s="325"/>
      <c r="N16" s="325"/>
      <c r="O16" s="325"/>
      <c r="P16" s="325"/>
      <c r="Q16" s="325"/>
      <c r="R16" s="325"/>
    </row>
    <row r="17" spans="2:18" ht="12.75">
      <c r="B17" s="315">
        <v>9</v>
      </c>
      <c r="C17" s="400"/>
      <c r="D17" s="324"/>
      <c r="E17" s="324"/>
      <c r="F17" s="325"/>
      <c r="G17" s="325"/>
      <c r="H17" s="325"/>
      <c r="I17" s="325"/>
      <c r="J17" s="325"/>
      <c r="K17" s="324"/>
      <c r="L17" s="324"/>
      <c r="M17" s="325"/>
      <c r="N17" s="325"/>
      <c r="O17" s="325"/>
      <c r="P17" s="325"/>
      <c r="Q17" s="325"/>
      <c r="R17" s="325"/>
    </row>
    <row r="18" spans="2:18" ht="12.75">
      <c r="B18" s="315">
        <v>10</v>
      </c>
      <c r="C18" s="400"/>
      <c r="D18" s="324"/>
      <c r="E18" s="324"/>
      <c r="F18" s="325"/>
      <c r="G18" s="325"/>
      <c r="H18" s="325"/>
      <c r="I18" s="325"/>
      <c r="J18" s="325"/>
      <c r="K18" s="324"/>
      <c r="L18" s="324"/>
      <c r="M18" s="325"/>
      <c r="N18" s="325"/>
      <c r="O18" s="325"/>
      <c r="P18" s="325"/>
      <c r="Q18" s="325"/>
      <c r="R18" s="325"/>
    </row>
    <row r="19" spans="2:18" ht="12.75">
      <c r="B19" s="313"/>
      <c r="C19" s="314" t="s">
        <v>83</v>
      </c>
      <c r="D19" s="401"/>
      <c r="E19" s="401"/>
      <c r="F19" s="449">
        <f>SUM(F9:F18)</f>
        <v>0</v>
      </c>
      <c r="G19" s="448"/>
      <c r="H19" s="402"/>
      <c r="I19" s="402"/>
      <c r="J19" s="402"/>
      <c r="K19" s="402"/>
      <c r="L19" s="402"/>
      <c r="M19" s="402"/>
      <c r="N19" s="447">
        <f>SUM(N9:N18)</f>
        <v>0</v>
      </c>
      <c r="O19" s="447">
        <f>SUM(O9:O18)</f>
        <v>0</v>
      </c>
      <c r="P19" s="447">
        <f>SUM(P9:P18)</f>
        <v>0</v>
      </c>
      <c r="Q19" s="447">
        <f>SUM(Q9:Q18)</f>
        <v>0</v>
      </c>
      <c r="R19" s="403"/>
    </row>
    <row r="21" ht="12.75">
      <c r="C21" s="159" t="s">
        <v>44</v>
      </c>
    </row>
    <row r="22" ht="12.75">
      <c r="C22" s="102" t="s">
        <v>45</v>
      </c>
    </row>
    <row r="23" ht="12.75">
      <c r="C23" s="159" t="s">
        <v>46</v>
      </c>
    </row>
    <row r="24" ht="12.75">
      <c r="C24" s="102"/>
    </row>
    <row r="25" ht="12.75">
      <c r="C25" s="96" t="s">
        <v>47</v>
      </c>
    </row>
    <row r="26" ht="12.75">
      <c r="C26" s="102" t="s">
        <v>48</v>
      </c>
    </row>
    <row r="27" ht="12.75">
      <c r="C27" s="159" t="s">
        <v>49</v>
      </c>
    </row>
    <row r="28" ht="12.75">
      <c r="C28" s="102" t="s">
        <v>38</v>
      </c>
    </row>
  </sheetData>
  <sheetProtection password="C7AC" sheet="1"/>
  <mergeCells count="8">
    <mergeCell ref="D5:Q5"/>
    <mergeCell ref="R5:R7"/>
    <mergeCell ref="B5:B7"/>
    <mergeCell ref="C5:C7"/>
    <mergeCell ref="D6:M6"/>
    <mergeCell ref="O6:P6"/>
    <mergeCell ref="Q6:Q7"/>
    <mergeCell ref="N6:N7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8"/>
  <sheetViews>
    <sheetView view="pageBreakPreview" zoomScaleSheetLayoutView="100" zoomScalePageLayoutView="0" workbookViewId="0" topLeftCell="A1">
      <selection activeCell="N25" sqref="N25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14.375" style="0" customWidth="1"/>
    <col min="4" max="4" width="12.125" style="0" customWidth="1"/>
    <col min="9" max="10" width="8.375" style="0" customWidth="1"/>
    <col min="12" max="12" width="11.75390625" style="0" customWidth="1"/>
    <col min="14" max="15" width="8.00390625" style="0" customWidth="1"/>
    <col min="18" max="18" width="3.00390625" style="0" customWidth="1"/>
  </cols>
  <sheetData>
    <row r="2" ht="12.75">
      <c r="C2" s="1" t="s">
        <v>377</v>
      </c>
    </row>
    <row r="3" ht="12.75">
      <c r="C3" s="1" t="s">
        <v>361</v>
      </c>
    </row>
    <row r="5" spans="2:17" ht="15" customHeight="1">
      <c r="B5" s="522" t="s">
        <v>51</v>
      </c>
      <c r="C5" s="522" t="s">
        <v>219</v>
      </c>
      <c r="D5" s="524" t="s">
        <v>188</v>
      </c>
      <c r="E5" s="525"/>
      <c r="F5" s="524" t="s">
        <v>310</v>
      </c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5"/>
    </row>
    <row r="6" spans="2:17" ht="12.75" customHeight="1">
      <c r="B6" s="522"/>
      <c r="C6" s="522"/>
      <c r="D6" s="517" t="s">
        <v>220</v>
      </c>
      <c r="E6" s="522" t="s">
        <v>189</v>
      </c>
      <c r="F6" s="528" t="s">
        <v>387</v>
      </c>
      <c r="G6" s="529"/>
      <c r="H6" s="529"/>
      <c r="I6" s="529"/>
      <c r="J6" s="529"/>
      <c r="K6" s="530"/>
      <c r="L6" s="517" t="s">
        <v>221</v>
      </c>
      <c r="M6" s="528" t="s">
        <v>190</v>
      </c>
      <c r="N6" s="529"/>
      <c r="O6" s="529"/>
      <c r="P6" s="530"/>
      <c r="Q6" s="517" t="s">
        <v>222</v>
      </c>
    </row>
    <row r="7" spans="2:17" ht="84.75" customHeight="1">
      <c r="B7" s="522"/>
      <c r="C7" s="522"/>
      <c r="D7" s="519"/>
      <c r="E7" s="523"/>
      <c r="F7" s="426" t="s">
        <v>307</v>
      </c>
      <c r="G7" s="426" t="s">
        <v>308</v>
      </c>
      <c r="H7" s="426" t="s">
        <v>309</v>
      </c>
      <c r="I7" s="426" t="s">
        <v>411</v>
      </c>
      <c r="J7" s="434" t="s">
        <v>450</v>
      </c>
      <c r="K7" s="426" t="s">
        <v>313</v>
      </c>
      <c r="L7" s="527"/>
      <c r="M7" s="426" t="s">
        <v>311</v>
      </c>
      <c r="N7" s="426" t="s">
        <v>411</v>
      </c>
      <c r="O7" s="434" t="s">
        <v>450</v>
      </c>
      <c r="P7" s="426" t="s">
        <v>312</v>
      </c>
      <c r="Q7" s="519"/>
    </row>
    <row r="8" spans="2:17" s="425" customFormat="1" ht="12.75">
      <c r="B8" s="423">
        <v>1</v>
      </c>
      <c r="C8" s="427">
        <v>2</v>
      </c>
      <c r="D8" s="427">
        <v>3</v>
      </c>
      <c r="E8" s="427">
        <v>4</v>
      </c>
      <c r="F8" s="427">
        <v>5</v>
      </c>
      <c r="G8" s="427">
        <v>6</v>
      </c>
      <c r="H8" s="427">
        <v>7</v>
      </c>
      <c r="I8" s="427">
        <v>8</v>
      </c>
      <c r="J8" s="427">
        <v>9</v>
      </c>
      <c r="K8" s="427">
        <v>10</v>
      </c>
      <c r="L8" s="428">
        <v>11</v>
      </c>
      <c r="M8" s="427">
        <v>12</v>
      </c>
      <c r="N8" s="427">
        <v>13</v>
      </c>
      <c r="O8" s="427">
        <v>14</v>
      </c>
      <c r="P8" s="427">
        <v>15</v>
      </c>
      <c r="Q8" s="423">
        <v>16</v>
      </c>
    </row>
    <row r="9" spans="2:17" ht="12.75">
      <c r="B9" s="22">
        <v>1</v>
      </c>
      <c r="C9" s="400"/>
      <c r="D9" s="400"/>
      <c r="E9" s="400"/>
      <c r="F9" s="324"/>
      <c r="G9" s="324"/>
      <c r="H9" s="404"/>
      <c r="I9" s="404"/>
      <c r="J9" s="404"/>
      <c r="K9" s="406"/>
      <c r="L9" s="406"/>
      <c r="M9" s="404"/>
      <c r="N9" s="404"/>
      <c r="O9" s="404"/>
      <c r="P9" s="404"/>
      <c r="Q9" s="406"/>
    </row>
    <row r="10" spans="2:17" ht="12.75">
      <c r="B10" s="22">
        <v>2</v>
      </c>
      <c r="C10" s="400"/>
      <c r="D10" s="400"/>
      <c r="E10" s="400"/>
      <c r="F10" s="324"/>
      <c r="G10" s="324"/>
      <c r="H10" s="405"/>
      <c r="I10" s="405"/>
      <c r="J10" s="405"/>
      <c r="K10" s="406"/>
      <c r="L10" s="406"/>
      <c r="M10" s="405"/>
      <c r="N10" s="405"/>
      <c r="O10" s="405"/>
      <c r="P10" s="405"/>
      <c r="Q10" s="406"/>
    </row>
    <row r="11" spans="2:17" ht="12.75">
      <c r="B11" s="22">
        <v>3</v>
      </c>
      <c r="C11" s="400"/>
      <c r="D11" s="400"/>
      <c r="E11" s="400"/>
      <c r="F11" s="324"/>
      <c r="G11" s="324"/>
      <c r="H11" s="404"/>
      <c r="I11" s="404"/>
      <c r="J11" s="404"/>
      <c r="K11" s="406"/>
      <c r="L11" s="406"/>
      <c r="M11" s="404"/>
      <c r="N11" s="404"/>
      <c r="O11" s="404"/>
      <c r="P11" s="404"/>
      <c r="Q11" s="406"/>
    </row>
    <row r="12" spans="2:17" ht="12.75">
      <c r="B12" s="22">
        <v>4</v>
      </c>
      <c r="C12" s="400"/>
      <c r="D12" s="400"/>
      <c r="E12" s="400"/>
      <c r="F12" s="324"/>
      <c r="G12" s="324"/>
      <c r="H12" s="405"/>
      <c r="I12" s="405"/>
      <c r="J12" s="405"/>
      <c r="K12" s="406"/>
      <c r="L12" s="406"/>
      <c r="M12" s="405"/>
      <c r="N12" s="405"/>
      <c r="O12" s="405"/>
      <c r="P12" s="405"/>
      <c r="Q12" s="406"/>
    </row>
    <row r="13" spans="2:17" ht="12.75">
      <c r="B13" s="22">
        <v>5</v>
      </c>
      <c r="C13" s="400"/>
      <c r="D13" s="400"/>
      <c r="E13" s="400"/>
      <c r="F13" s="324"/>
      <c r="G13" s="324"/>
      <c r="H13" s="404"/>
      <c r="I13" s="404"/>
      <c r="J13" s="404"/>
      <c r="K13" s="406"/>
      <c r="L13" s="406"/>
      <c r="M13" s="404"/>
      <c r="N13" s="404"/>
      <c r="O13" s="404"/>
      <c r="P13" s="404"/>
      <c r="Q13" s="406"/>
    </row>
    <row r="14" spans="2:17" ht="12.75">
      <c r="B14" s="22">
        <v>6</v>
      </c>
      <c r="C14" s="400"/>
      <c r="D14" s="400"/>
      <c r="E14" s="400"/>
      <c r="F14" s="324"/>
      <c r="G14" s="324"/>
      <c r="H14" s="405"/>
      <c r="I14" s="405"/>
      <c r="J14" s="405"/>
      <c r="K14" s="406"/>
      <c r="L14" s="406"/>
      <c r="M14" s="405"/>
      <c r="N14" s="405"/>
      <c r="O14" s="405"/>
      <c r="P14" s="405"/>
      <c r="Q14" s="406"/>
    </row>
    <row r="15" spans="2:17" ht="12.75">
      <c r="B15" s="22">
        <v>7</v>
      </c>
      <c r="C15" s="400"/>
      <c r="D15" s="400"/>
      <c r="E15" s="400"/>
      <c r="F15" s="324"/>
      <c r="G15" s="324"/>
      <c r="H15" s="404"/>
      <c r="I15" s="404"/>
      <c r="J15" s="404"/>
      <c r="K15" s="406"/>
      <c r="L15" s="406"/>
      <c r="M15" s="404"/>
      <c r="N15" s="404"/>
      <c r="O15" s="404"/>
      <c r="P15" s="404"/>
      <c r="Q15" s="406"/>
    </row>
    <row r="16" spans="2:17" ht="12.75">
      <c r="B16" s="22">
        <v>8</v>
      </c>
      <c r="C16" s="400"/>
      <c r="D16" s="400"/>
      <c r="E16" s="400"/>
      <c r="F16" s="324"/>
      <c r="G16" s="324"/>
      <c r="H16" s="405"/>
      <c r="I16" s="405"/>
      <c r="J16" s="405"/>
      <c r="K16" s="406"/>
      <c r="L16" s="406"/>
      <c r="M16" s="405"/>
      <c r="N16" s="405"/>
      <c r="O16" s="405"/>
      <c r="P16" s="405"/>
      <c r="Q16" s="406"/>
    </row>
    <row r="17" spans="2:17" ht="12.75">
      <c r="B17" s="22">
        <v>9</v>
      </c>
      <c r="C17" s="400"/>
      <c r="D17" s="400"/>
      <c r="E17" s="400"/>
      <c r="F17" s="324"/>
      <c r="G17" s="324"/>
      <c r="H17" s="404"/>
      <c r="I17" s="404"/>
      <c r="J17" s="404"/>
      <c r="K17" s="406"/>
      <c r="L17" s="406"/>
      <c r="M17" s="404"/>
      <c r="N17" s="404"/>
      <c r="O17" s="404"/>
      <c r="P17" s="404"/>
      <c r="Q17" s="406"/>
    </row>
    <row r="18" spans="2:17" ht="12.75">
      <c r="B18" s="22">
        <v>10</v>
      </c>
      <c r="C18" s="400"/>
      <c r="D18" s="400"/>
      <c r="E18" s="400"/>
      <c r="F18" s="324"/>
      <c r="G18" s="324"/>
      <c r="H18" s="405"/>
      <c r="I18" s="405"/>
      <c r="J18" s="405"/>
      <c r="K18" s="406"/>
      <c r="L18" s="406"/>
      <c r="M18" s="405"/>
      <c r="N18" s="405"/>
      <c r="O18" s="405"/>
      <c r="P18" s="405"/>
      <c r="Q18" s="406"/>
    </row>
    <row r="19" spans="2:17" ht="12.75">
      <c r="B19" s="313"/>
      <c r="C19" s="314" t="s">
        <v>83</v>
      </c>
      <c r="D19" s="326"/>
      <c r="E19" s="326"/>
      <c r="F19" s="326"/>
      <c r="G19" s="326"/>
      <c r="H19" s="450">
        <f>SUM(H9:H18)</f>
        <v>0</v>
      </c>
      <c r="I19" s="326"/>
      <c r="J19" s="326"/>
      <c r="K19" s="326"/>
      <c r="L19" s="327"/>
      <c r="M19" s="451">
        <f>SUM(M9:M18)</f>
        <v>0</v>
      </c>
      <c r="N19" s="328"/>
      <c r="O19" s="328"/>
      <c r="P19" s="329"/>
      <c r="Q19" s="329"/>
    </row>
    <row r="21" ht="12.75">
      <c r="C21" s="159" t="s">
        <v>44</v>
      </c>
    </row>
    <row r="22" ht="12.75">
      <c r="C22" s="102" t="s">
        <v>45</v>
      </c>
    </row>
    <row r="23" ht="12.75">
      <c r="C23" s="159" t="s">
        <v>46</v>
      </c>
    </row>
    <row r="24" ht="12.75">
      <c r="C24" s="102"/>
    </row>
    <row r="25" ht="12.75">
      <c r="C25" s="96" t="s">
        <v>47</v>
      </c>
    </row>
    <row r="26" ht="12.75">
      <c r="C26" s="102" t="s">
        <v>48</v>
      </c>
    </row>
    <row r="27" ht="12.75">
      <c r="C27" s="159" t="s">
        <v>49</v>
      </c>
    </row>
    <row r="28" ht="12.75">
      <c r="C28" s="102" t="s">
        <v>38</v>
      </c>
    </row>
  </sheetData>
  <sheetProtection password="C7AC" sheet="1"/>
  <mergeCells count="10">
    <mergeCell ref="B5:B7"/>
    <mergeCell ref="C5:C7"/>
    <mergeCell ref="E6:E7"/>
    <mergeCell ref="D5:E5"/>
    <mergeCell ref="F5:Q5"/>
    <mergeCell ref="L6:L7"/>
    <mergeCell ref="Q6:Q7"/>
    <mergeCell ref="D6:D7"/>
    <mergeCell ref="F6:K6"/>
    <mergeCell ref="M6:P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6"/>
  <sheetViews>
    <sheetView view="pageBreakPreview" zoomScale="115" zoomScaleSheetLayoutView="115" zoomScalePageLayoutView="0" workbookViewId="0" topLeftCell="A1">
      <selection activeCell="E7" sqref="E7"/>
    </sheetView>
  </sheetViews>
  <sheetFormatPr defaultColWidth="9.00390625" defaultRowHeight="12.75"/>
  <cols>
    <col min="1" max="1" width="5.75390625" style="0" customWidth="1"/>
    <col min="3" max="3" width="27.375" style="0" customWidth="1"/>
    <col min="4" max="4" width="13.625" style="0" customWidth="1"/>
    <col min="5" max="5" width="13.75390625" style="0" customWidth="1"/>
    <col min="6" max="6" width="20.375" style="0" customWidth="1"/>
  </cols>
  <sheetData>
    <row r="2" ht="12.75">
      <c r="B2" s="1" t="s">
        <v>443</v>
      </c>
    </row>
    <row r="3" ht="12.75">
      <c r="B3" s="1" t="s">
        <v>361</v>
      </c>
    </row>
    <row r="5" spans="2:5" ht="17.25" customHeight="1">
      <c r="B5" s="37"/>
      <c r="C5" s="333"/>
      <c r="D5" s="332"/>
      <c r="E5" s="332"/>
    </row>
    <row r="6" spans="2:5" ht="25.5">
      <c r="B6" s="323" t="s">
        <v>51</v>
      </c>
      <c r="C6" s="323" t="s">
        <v>108</v>
      </c>
      <c r="D6" s="323" t="s">
        <v>191</v>
      </c>
      <c r="E6" s="323" t="s">
        <v>223</v>
      </c>
    </row>
    <row r="7" spans="2:5" ht="43.5" customHeight="1">
      <c r="B7" s="330">
        <v>1</v>
      </c>
      <c r="C7" s="331" t="s">
        <v>389</v>
      </c>
      <c r="D7" s="407"/>
      <c r="E7" s="407"/>
    </row>
    <row r="9" ht="12.75">
      <c r="B9" s="159" t="s">
        <v>44</v>
      </c>
    </row>
    <row r="10" ht="12.75">
      <c r="B10" s="102" t="s">
        <v>45</v>
      </c>
    </row>
    <row r="11" ht="12.75">
      <c r="B11" s="159" t="s">
        <v>46</v>
      </c>
    </row>
    <row r="12" ht="12.75">
      <c r="B12" s="102"/>
    </row>
    <row r="13" ht="12.75">
      <c r="B13" s="96" t="s">
        <v>47</v>
      </c>
    </row>
    <row r="14" ht="12.75">
      <c r="B14" s="102" t="s">
        <v>48</v>
      </c>
    </row>
    <row r="15" ht="12.75">
      <c r="B15" s="159" t="s">
        <v>49</v>
      </c>
    </row>
    <row r="16" ht="12.75">
      <c r="B16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5:T29"/>
  <sheetViews>
    <sheetView view="pageBreakPreview" zoomScaleNormal="130" zoomScaleSheetLayoutView="100" zoomScalePageLayoutView="0" workbookViewId="0" topLeftCell="C1">
      <selection activeCell="Q25" sqref="Q25"/>
    </sheetView>
  </sheetViews>
  <sheetFormatPr defaultColWidth="9.00390625" defaultRowHeight="12.75"/>
  <cols>
    <col min="1" max="1" width="3.00390625" style="281" customWidth="1"/>
    <col min="2" max="2" width="5.375" style="281" customWidth="1"/>
    <col min="3" max="3" width="19.875" style="281" customWidth="1"/>
    <col min="4" max="6" width="9.125" style="281" customWidth="1"/>
    <col min="7" max="8" width="8.75390625" style="281" customWidth="1"/>
    <col min="9" max="11" width="9.125" style="281" customWidth="1"/>
    <col min="12" max="13" width="8.25390625" style="281" customWidth="1"/>
    <col min="14" max="17" width="9.125" style="281" customWidth="1"/>
    <col min="18" max="19" width="8.625" style="281" customWidth="1"/>
    <col min="20" max="20" width="9.125" style="281" customWidth="1"/>
    <col min="21" max="21" width="3.00390625" style="281" customWidth="1"/>
    <col min="22" max="16384" width="9.125" style="281" customWidth="1"/>
  </cols>
  <sheetData>
    <row r="5" spans="2:20" ht="12.75">
      <c r="B5" s="69"/>
      <c r="C5" s="337" t="s">
        <v>366</v>
      </c>
      <c r="D5" s="69"/>
      <c r="E5" s="69"/>
      <c r="F5" s="69"/>
      <c r="G5" s="69"/>
      <c r="H5" s="69"/>
      <c r="I5" s="69"/>
      <c r="J5" s="69"/>
      <c r="K5" s="69"/>
      <c r="L5" s="317"/>
      <c r="M5" s="317"/>
      <c r="N5" s="317"/>
      <c r="O5" s="317"/>
      <c r="P5" s="317"/>
      <c r="Q5" s="317"/>
      <c r="R5" s="317"/>
      <c r="S5" s="317"/>
      <c r="T5" s="317"/>
    </row>
    <row r="6" spans="2:20" ht="12.75" customHeight="1">
      <c r="B6" s="531" t="s">
        <v>51</v>
      </c>
      <c r="C6" s="531" t="s">
        <v>219</v>
      </c>
      <c r="D6" s="536" t="s">
        <v>331</v>
      </c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8"/>
    </row>
    <row r="7" spans="2:20" ht="12.75" customHeight="1">
      <c r="B7" s="532"/>
      <c r="C7" s="534"/>
      <c r="D7" s="536" t="s">
        <v>387</v>
      </c>
      <c r="E7" s="537"/>
      <c r="F7" s="537"/>
      <c r="G7" s="537"/>
      <c r="H7" s="537"/>
      <c r="I7" s="538"/>
      <c r="J7" s="531" t="s">
        <v>332</v>
      </c>
      <c r="K7" s="536" t="s">
        <v>190</v>
      </c>
      <c r="L7" s="537"/>
      <c r="M7" s="537"/>
      <c r="N7" s="538"/>
      <c r="O7" s="536" t="s">
        <v>333</v>
      </c>
      <c r="P7" s="537"/>
      <c r="Q7" s="537"/>
      <c r="R7" s="537"/>
      <c r="S7" s="537"/>
      <c r="T7" s="538"/>
    </row>
    <row r="8" spans="2:20" ht="67.5" customHeight="1">
      <c r="B8" s="533"/>
      <c r="C8" s="535"/>
      <c r="D8" s="429" t="s">
        <v>334</v>
      </c>
      <c r="E8" s="429" t="s">
        <v>335</v>
      </c>
      <c r="F8" s="429" t="s">
        <v>336</v>
      </c>
      <c r="G8" s="429" t="s">
        <v>411</v>
      </c>
      <c r="H8" s="430" t="s">
        <v>449</v>
      </c>
      <c r="I8" s="429" t="s">
        <v>80</v>
      </c>
      <c r="J8" s="535"/>
      <c r="K8" s="429" t="s">
        <v>337</v>
      </c>
      <c r="L8" s="429" t="s">
        <v>411</v>
      </c>
      <c r="M8" s="430" t="s">
        <v>449</v>
      </c>
      <c r="N8" s="429" t="s">
        <v>338</v>
      </c>
      <c r="O8" s="429" t="s">
        <v>339</v>
      </c>
      <c r="P8" s="429" t="s">
        <v>79</v>
      </c>
      <c r="Q8" s="429" t="s">
        <v>340</v>
      </c>
      <c r="R8" s="429" t="s">
        <v>411</v>
      </c>
      <c r="S8" s="430" t="s">
        <v>449</v>
      </c>
      <c r="T8" s="429" t="s">
        <v>341</v>
      </c>
    </row>
    <row r="9" spans="2:20" s="433" customFormat="1" ht="12.75">
      <c r="B9" s="431"/>
      <c r="C9" s="432">
        <v>1</v>
      </c>
      <c r="D9" s="432">
        <v>4</v>
      </c>
      <c r="E9" s="432">
        <v>5</v>
      </c>
      <c r="F9" s="432">
        <v>6</v>
      </c>
      <c r="G9" s="432">
        <v>7</v>
      </c>
      <c r="H9" s="432">
        <v>8</v>
      </c>
      <c r="I9" s="432">
        <v>9</v>
      </c>
      <c r="J9" s="432">
        <v>10</v>
      </c>
      <c r="K9" s="432">
        <v>11</v>
      </c>
      <c r="L9" s="432">
        <v>12</v>
      </c>
      <c r="M9" s="432">
        <v>13</v>
      </c>
      <c r="N9" s="432">
        <v>14</v>
      </c>
      <c r="O9" s="432">
        <v>15</v>
      </c>
      <c r="P9" s="432">
        <v>16</v>
      </c>
      <c r="Q9" s="432">
        <v>17</v>
      </c>
      <c r="R9" s="432">
        <v>18</v>
      </c>
      <c r="S9" s="432">
        <v>19</v>
      </c>
      <c r="T9" s="432">
        <v>20</v>
      </c>
    </row>
    <row r="10" spans="2:20" ht="12.75">
      <c r="B10" s="70">
        <v>1</v>
      </c>
      <c r="C10" s="334"/>
      <c r="D10" s="338"/>
      <c r="E10" s="338"/>
      <c r="F10" s="408"/>
      <c r="G10" s="408"/>
      <c r="H10" s="408"/>
      <c r="I10" s="339"/>
      <c r="J10" s="339"/>
      <c r="K10" s="409"/>
      <c r="L10" s="409"/>
      <c r="M10" s="409"/>
      <c r="N10" s="409"/>
      <c r="O10" s="412"/>
      <c r="P10" s="412"/>
      <c r="Q10" s="410"/>
      <c r="R10" s="410"/>
      <c r="S10" s="410"/>
      <c r="T10" s="411"/>
    </row>
    <row r="11" spans="2:20" ht="12.75">
      <c r="B11" s="70">
        <v>2</v>
      </c>
      <c r="C11" s="334"/>
      <c r="D11" s="338"/>
      <c r="E11" s="338"/>
      <c r="F11" s="408"/>
      <c r="G11" s="408"/>
      <c r="H11" s="408"/>
      <c r="I11" s="339"/>
      <c r="J11" s="339"/>
      <c r="K11" s="409"/>
      <c r="L11" s="409"/>
      <c r="M11" s="409"/>
      <c r="N11" s="409"/>
      <c r="O11" s="412"/>
      <c r="P11" s="412"/>
      <c r="Q11" s="410"/>
      <c r="R11" s="410"/>
      <c r="S11" s="410"/>
      <c r="T11" s="411"/>
    </row>
    <row r="12" spans="2:20" ht="12.75">
      <c r="B12" s="70">
        <v>3</v>
      </c>
      <c r="C12" s="334"/>
      <c r="D12" s="338"/>
      <c r="E12" s="338"/>
      <c r="F12" s="408"/>
      <c r="G12" s="408"/>
      <c r="H12" s="408"/>
      <c r="I12" s="339"/>
      <c r="J12" s="339"/>
      <c r="K12" s="409"/>
      <c r="L12" s="409"/>
      <c r="M12" s="409"/>
      <c r="N12" s="409"/>
      <c r="O12" s="412"/>
      <c r="P12" s="412"/>
      <c r="Q12" s="410"/>
      <c r="R12" s="410"/>
      <c r="S12" s="410"/>
      <c r="T12" s="411"/>
    </row>
    <row r="13" spans="2:20" ht="12.75">
      <c r="B13" s="70">
        <v>4</v>
      </c>
      <c r="C13" s="334"/>
      <c r="D13" s="338"/>
      <c r="E13" s="338"/>
      <c r="F13" s="408"/>
      <c r="G13" s="408"/>
      <c r="H13" s="408"/>
      <c r="I13" s="339"/>
      <c r="J13" s="339"/>
      <c r="K13" s="409"/>
      <c r="L13" s="409"/>
      <c r="M13" s="409"/>
      <c r="N13" s="409"/>
      <c r="O13" s="412"/>
      <c r="P13" s="412"/>
      <c r="Q13" s="410"/>
      <c r="R13" s="410"/>
      <c r="S13" s="410"/>
      <c r="T13" s="411"/>
    </row>
    <row r="14" spans="2:20" ht="12.75">
      <c r="B14" s="70">
        <v>5</v>
      </c>
      <c r="C14" s="334"/>
      <c r="D14" s="338"/>
      <c r="E14" s="338"/>
      <c r="F14" s="408"/>
      <c r="G14" s="408"/>
      <c r="H14" s="408"/>
      <c r="I14" s="339"/>
      <c r="J14" s="339"/>
      <c r="K14" s="409"/>
      <c r="L14" s="409"/>
      <c r="M14" s="409"/>
      <c r="N14" s="409"/>
      <c r="O14" s="412"/>
      <c r="P14" s="412"/>
      <c r="Q14" s="410"/>
      <c r="R14" s="410"/>
      <c r="S14" s="410"/>
      <c r="T14" s="411"/>
    </row>
    <row r="15" spans="2:20" ht="12.75">
      <c r="B15" s="70">
        <v>6</v>
      </c>
      <c r="C15" s="334"/>
      <c r="D15" s="338"/>
      <c r="E15" s="338"/>
      <c r="F15" s="408"/>
      <c r="G15" s="408"/>
      <c r="H15" s="408"/>
      <c r="I15" s="339"/>
      <c r="J15" s="339"/>
      <c r="K15" s="409"/>
      <c r="L15" s="409"/>
      <c r="M15" s="409"/>
      <c r="N15" s="409"/>
      <c r="O15" s="412"/>
      <c r="P15" s="412"/>
      <c r="Q15" s="410"/>
      <c r="R15" s="410"/>
      <c r="S15" s="410"/>
      <c r="T15" s="411"/>
    </row>
    <row r="16" spans="2:20" ht="12.75">
      <c r="B16" s="70">
        <v>7</v>
      </c>
      <c r="C16" s="334"/>
      <c r="D16" s="338"/>
      <c r="E16" s="338"/>
      <c r="F16" s="408"/>
      <c r="G16" s="408"/>
      <c r="H16" s="408"/>
      <c r="I16" s="339"/>
      <c r="J16" s="339"/>
      <c r="K16" s="409"/>
      <c r="L16" s="409"/>
      <c r="M16" s="409"/>
      <c r="N16" s="409"/>
      <c r="O16" s="412"/>
      <c r="P16" s="412"/>
      <c r="Q16" s="410"/>
      <c r="R16" s="410"/>
      <c r="S16" s="410"/>
      <c r="T16" s="411"/>
    </row>
    <row r="17" spans="2:20" ht="12.75">
      <c r="B17" s="70">
        <v>8</v>
      </c>
      <c r="C17" s="334"/>
      <c r="D17" s="338"/>
      <c r="E17" s="338"/>
      <c r="F17" s="408"/>
      <c r="G17" s="408"/>
      <c r="H17" s="408"/>
      <c r="I17" s="339"/>
      <c r="J17" s="339"/>
      <c r="K17" s="409"/>
      <c r="L17" s="409"/>
      <c r="M17" s="409"/>
      <c r="N17" s="409"/>
      <c r="O17" s="412"/>
      <c r="P17" s="412"/>
      <c r="Q17" s="410"/>
      <c r="R17" s="410"/>
      <c r="S17" s="410"/>
      <c r="T17" s="411"/>
    </row>
    <row r="18" spans="2:20" ht="12.75">
      <c r="B18" s="70">
        <v>9</v>
      </c>
      <c r="C18" s="334"/>
      <c r="D18" s="338"/>
      <c r="E18" s="338"/>
      <c r="F18" s="408"/>
      <c r="G18" s="408"/>
      <c r="H18" s="408"/>
      <c r="I18" s="339"/>
      <c r="J18" s="339"/>
      <c r="K18" s="409"/>
      <c r="L18" s="409"/>
      <c r="M18" s="409"/>
      <c r="N18" s="409"/>
      <c r="O18" s="412"/>
      <c r="P18" s="412"/>
      <c r="Q18" s="410"/>
      <c r="R18" s="410"/>
      <c r="S18" s="410"/>
      <c r="T18" s="411"/>
    </row>
    <row r="19" spans="2:20" ht="12.75">
      <c r="B19" s="70">
        <v>10</v>
      </c>
      <c r="C19" s="334"/>
      <c r="D19" s="338"/>
      <c r="E19" s="338"/>
      <c r="F19" s="408"/>
      <c r="G19" s="408"/>
      <c r="H19" s="408"/>
      <c r="I19" s="339"/>
      <c r="J19" s="339"/>
      <c r="K19" s="409"/>
      <c r="L19" s="409"/>
      <c r="M19" s="409"/>
      <c r="N19" s="409"/>
      <c r="O19" s="412"/>
      <c r="P19" s="412"/>
      <c r="Q19" s="410"/>
      <c r="R19" s="410"/>
      <c r="S19" s="410"/>
      <c r="T19" s="411"/>
    </row>
    <row r="20" spans="2:20" ht="12.75">
      <c r="B20" s="335"/>
      <c r="C20" s="336" t="s">
        <v>83</v>
      </c>
      <c r="D20" s="340"/>
      <c r="E20" s="340"/>
      <c r="F20" s="341">
        <f>SUM(F10:F19)</f>
        <v>0</v>
      </c>
      <c r="G20" s="340"/>
      <c r="H20" s="340"/>
      <c r="I20" s="340"/>
      <c r="J20" s="342"/>
      <c r="K20" s="452">
        <f>SUM(K10:K19)</f>
        <v>0</v>
      </c>
      <c r="L20" s="343"/>
      <c r="M20" s="343"/>
      <c r="N20" s="344"/>
      <c r="O20" s="344"/>
      <c r="P20" s="344"/>
      <c r="Q20" s="344">
        <f>SUM(Q10:Q19)</f>
        <v>0</v>
      </c>
      <c r="R20" s="344"/>
      <c r="S20" s="344"/>
      <c r="T20" s="344"/>
    </row>
    <row r="22" ht="12.75">
      <c r="C22" s="159" t="s">
        <v>44</v>
      </c>
    </row>
    <row r="23" ht="12.75">
      <c r="C23" s="102" t="s">
        <v>45</v>
      </c>
    </row>
    <row r="24" ht="12.75">
      <c r="C24" s="159" t="s">
        <v>46</v>
      </c>
    </row>
    <row r="25" ht="12.75">
      <c r="C25" s="102"/>
    </row>
    <row r="26" ht="12.75">
      <c r="C26" s="96" t="s">
        <v>47</v>
      </c>
    </row>
    <row r="27" ht="12.75">
      <c r="C27" s="102" t="s">
        <v>48</v>
      </c>
    </row>
    <row r="28" ht="12.75">
      <c r="C28" s="159" t="s">
        <v>49</v>
      </c>
    </row>
    <row r="29" ht="12.75">
      <c r="C29" s="102" t="s">
        <v>38</v>
      </c>
    </row>
  </sheetData>
  <sheetProtection/>
  <mergeCells count="7">
    <mergeCell ref="B6:B8"/>
    <mergeCell ref="C6:C8"/>
    <mergeCell ref="D6:T6"/>
    <mergeCell ref="D7:I7"/>
    <mergeCell ref="J7:J8"/>
    <mergeCell ref="K7:N7"/>
    <mergeCell ref="O7:T7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16.125" style="0" customWidth="1"/>
    <col min="3" max="8" width="12.625" style="0" customWidth="1"/>
    <col min="9" max="9" width="3.75390625" style="0" customWidth="1"/>
  </cols>
  <sheetData>
    <row r="2" ht="12.75">
      <c r="B2" s="4" t="s">
        <v>378</v>
      </c>
    </row>
    <row r="3" ht="12.75">
      <c r="B3" s="4" t="s">
        <v>360</v>
      </c>
    </row>
    <row r="5" spans="2:8" ht="12.75">
      <c r="B5" s="345" t="s">
        <v>216</v>
      </c>
      <c r="C5" s="9"/>
      <c r="D5" s="9"/>
      <c r="E5" s="9"/>
      <c r="F5" s="349"/>
      <c r="G5" s="349"/>
      <c r="H5" s="25"/>
    </row>
    <row r="6" spans="2:8" ht="12.75">
      <c r="B6" s="502" t="s">
        <v>214</v>
      </c>
      <c r="C6" s="501" t="s">
        <v>84</v>
      </c>
      <c r="D6" s="501"/>
      <c r="E6" s="501"/>
      <c r="F6" s="501"/>
      <c r="G6" s="501"/>
      <c r="H6" s="501" t="s">
        <v>65</v>
      </c>
    </row>
    <row r="7" spans="2:8" ht="25.5">
      <c r="B7" s="501"/>
      <c r="C7" s="346" t="s">
        <v>85</v>
      </c>
      <c r="D7" s="346" t="s">
        <v>86</v>
      </c>
      <c r="E7" s="346" t="s">
        <v>87</v>
      </c>
      <c r="F7" s="346" t="s">
        <v>88</v>
      </c>
      <c r="G7" s="346" t="s">
        <v>89</v>
      </c>
      <c r="H7" s="539"/>
    </row>
    <row r="8" spans="2:8" ht="12.75">
      <c r="B8" s="501"/>
      <c r="C8" s="308" t="s">
        <v>90</v>
      </c>
      <c r="D8" s="308" t="s">
        <v>90</v>
      </c>
      <c r="E8" s="308" t="s">
        <v>90</v>
      </c>
      <c r="F8" s="160" t="s">
        <v>90</v>
      </c>
      <c r="G8" s="308" t="s">
        <v>90</v>
      </c>
      <c r="H8" s="308" t="s">
        <v>90</v>
      </c>
    </row>
    <row r="9" spans="2:8" ht="12.75"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</row>
    <row r="10" spans="2:8" ht="19.5" customHeight="1">
      <c r="B10" s="28" t="s">
        <v>91</v>
      </c>
      <c r="C10" s="351"/>
      <c r="D10" s="351"/>
      <c r="E10" s="351"/>
      <c r="F10" s="351"/>
      <c r="G10" s="351"/>
      <c r="H10" s="350">
        <f>SUM(C10:G10)</f>
        <v>0</v>
      </c>
    </row>
    <row r="11" spans="2:8" ht="19.5" customHeight="1">
      <c r="B11" s="28" t="s">
        <v>92</v>
      </c>
      <c r="C11" s="351"/>
      <c r="D11" s="351"/>
      <c r="E11" s="351"/>
      <c r="F11" s="351"/>
      <c r="G11" s="351"/>
      <c r="H11" s="350">
        <f>SUM(C11:G11)</f>
        <v>0</v>
      </c>
    </row>
    <row r="12" spans="2:8" ht="19.5" customHeight="1">
      <c r="B12" s="347" t="s">
        <v>65</v>
      </c>
      <c r="C12" s="348">
        <f aca="true" t="shared" si="0" ref="C12:H12">SUM(C10:C11)</f>
        <v>0</v>
      </c>
      <c r="D12" s="348">
        <f t="shared" si="0"/>
        <v>0</v>
      </c>
      <c r="E12" s="348">
        <f t="shared" si="0"/>
        <v>0</v>
      </c>
      <c r="F12" s="348">
        <f t="shared" si="0"/>
        <v>0</v>
      </c>
      <c r="G12" s="348">
        <f t="shared" si="0"/>
        <v>0</v>
      </c>
      <c r="H12" s="348">
        <f t="shared" si="0"/>
        <v>0</v>
      </c>
    </row>
    <row r="14" ht="12.75">
      <c r="B14" s="159" t="s">
        <v>44</v>
      </c>
    </row>
    <row r="15" ht="12.75">
      <c r="B15" s="102" t="s">
        <v>45</v>
      </c>
    </row>
    <row r="16" ht="12.75">
      <c r="B16" s="159" t="s">
        <v>46</v>
      </c>
    </row>
    <row r="17" ht="12.75">
      <c r="B17" s="102"/>
    </row>
    <row r="18" ht="12.75">
      <c r="B18" s="96" t="s">
        <v>47</v>
      </c>
    </row>
    <row r="19" ht="12.75">
      <c r="B19" s="102" t="s">
        <v>48</v>
      </c>
    </row>
    <row r="20" ht="12.75">
      <c r="B20" s="159" t="s">
        <v>49</v>
      </c>
    </row>
    <row r="21" ht="12.75">
      <c r="B21" s="102" t="s">
        <v>38</v>
      </c>
    </row>
  </sheetData>
  <sheetProtection password="C7AC" sheet="1"/>
  <mergeCells count="3">
    <mergeCell ref="B6:B8"/>
    <mergeCell ref="C6:G6"/>
    <mergeCell ref="H6:H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130" zoomScaleSheetLayoutView="130" zoomScalePageLayoutView="0" workbookViewId="0" topLeftCell="A1">
      <selection activeCell="C8" sqref="C8:F9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7" width="13.875" style="0" customWidth="1"/>
  </cols>
  <sheetData>
    <row r="2" ht="12.75">
      <c r="B2" s="4" t="s">
        <v>378</v>
      </c>
    </row>
    <row r="3" ht="12.75">
      <c r="B3" s="4" t="s">
        <v>360</v>
      </c>
    </row>
    <row r="5" spans="2:7" ht="12.75">
      <c r="B5" s="345" t="s">
        <v>215</v>
      </c>
      <c r="C5" s="4"/>
      <c r="D5" s="4"/>
      <c r="E5" s="4"/>
      <c r="F5" s="4"/>
      <c r="G5" s="58" t="s">
        <v>27</v>
      </c>
    </row>
    <row r="6" spans="2:7" ht="18" customHeight="1">
      <c r="B6" s="308" t="s">
        <v>214</v>
      </c>
      <c r="C6" s="308" t="s">
        <v>93</v>
      </c>
      <c r="D6" s="308" t="s">
        <v>94</v>
      </c>
      <c r="E6" s="308" t="s">
        <v>95</v>
      </c>
      <c r="F6" s="308" t="s">
        <v>96</v>
      </c>
      <c r="G6" s="308" t="s">
        <v>65</v>
      </c>
    </row>
    <row r="7" spans="2:7" ht="12.75"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</row>
    <row r="8" spans="2:7" ht="19.5" customHeight="1">
      <c r="B8" s="28" t="s">
        <v>91</v>
      </c>
      <c r="C8" s="351"/>
      <c r="D8" s="353"/>
      <c r="E8" s="351"/>
      <c r="F8" s="353"/>
      <c r="G8" s="352">
        <f>SUM(C8:F8)</f>
        <v>0</v>
      </c>
    </row>
    <row r="9" spans="2:7" ht="19.5" customHeight="1">
      <c r="B9" s="28" t="s">
        <v>92</v>
      </c>
      <c r="C9" s="351"/>
      <c r="D9" s="353"/>
      <c r="E9" s="351"/>
      <c r="F9" s="353"/>
      <c r="G9" s="352">
        <f>SUM(C9:F9)</f>
        <v>0</v>
      </c>
    </row>
    <row r="10" spans="2:7" ht="19.5" customHeight="1">
      <c r="B10" s="347" t="s">
        <v>65</v>
      </c>
      <c r="C10" s="348">
        <f>SUM(C8:C9)</f>
        <v>0</v>
      </c>
      <c r="D10" s="348">
        <f>SUM(D8:D9)</f>
        <v>0</v>
      </c>
      <c r="E10" s="348">
        <f>SUM(E8:E9)</f>
        <v>0</v>
      </c>
      <c r="F10" s="348">
        <f>SUM(F8:F9)</f>
        <v>0</v>
      </c>
      <c r="G10" s="348">
        <f>SUM(G8:G9)</f>
        <v>0</v>
      </c>
    </row>
    <row r="12" ht="12.75">
      <c r="B12" s="159" t="s">
        <v>44</v>
      </c>
    </row>
    <row r="13" ht="12.75">
      <c r="B13" s="102" t="s">
        <v>45</v>
      </c>
    </row>
    <row r="14" ht="12.75">
      <c r="B14" s="159" t="s">
        <v>46</v>
      </c>
    </row>
    <row r="15" ht="12.75">
      <c r="B15" s="102"/>
    </row>
    <row r="16" ht="12.75">
      <c r="B16" s="96" t="s">
        <v>47</v>
      </c>
    </row>
    <row r="17" ht="12.75">
      <c r="B17" s="102" t="s">
        <v>48</v>
      </c>
    </row>
    <row r="18" ht="12.75">
      <c r="B18" s="159" t="s">
        <v>49</v>
      </c>
    </row>
    <row r="19" ht="12.75">
      <c r="B19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20"/>
  <sheetViews>
    <sheetView view="pageBreakPreview" zoomScale="130" zoomScaleSheetLayoutView="130" zoomScalePageLayoutView="0" workbookViewId="0" topLeftCell="A1">
      <selection activeCell="C9" sqref="C9:E10"/>
    </sheetView>
  </sheetViews>
  <sheetFormatPr defaultColWidth="9.00390625" defaultRowHeight="12.75"/>
  <cols>
    <col min="1" max="1" width="4.375" style="0" customWidth="1"/>
    <col min="2" max="2" width="16.125" style="0" customWidth="1"/>
    <col min="3" max="6" width="15.875" style="0" customWidth="1"/>
  </cols>
  <sheetData>
    <row r="2" ht="12.75">
      <c r="B2" s="4" t="s">
        <v>378</v>
      </c>
    </row>
    <row r="3" ht="12.75">
      <c r="B3" s="4" t="s">
        <v>360</v>
      </c>
    </row>
    <row r="5" spans="2:6" ht="12.75">
      <c r="B5" s="345" t="s">
        <v>217</v>
      </c>
      <c r="C5" s="4"/>
      <c r="D5" s="4"/>
      <c r="E5" s="4"/>
      <c r="F5" s="4"/>
    </row>
    <row r="6" spans="2:6" ht="16.5" customHeight="1">
      <c r="B6" s="501" t="s">
        <v>214</v>
      </c>
      <c r="C6" s="308" t="s">
        <v>97</v>
      </c>
      <c r="D6" s="308" t="s">
        <v>98</v>
      </c>
      <c r="E6" s="308" t="s">
        <v>99</v>
      </c>
      <c r="F6" s="308" t="s">
        <v>100</v>
      </c>
    </row>
    <row r="7" spans="2:6" ht="13.5" customHeight="1">
      <c r="B7" s="501"/>
      <c r="C7" s="160" t="s">
        <v>90</v>
      </c>
      <c r="D7" s="160" t="s">
        <v>90</v>
      </c>
      <c r="E7" s="160" t="s">
        <v>90</v>
      </c>
      <c r="F7" s="160" t="s">
        <v>90</v>
      </c>
    </row>
    <row r="8" spans="2:6" ht="12.75">
      <c r="B8" s="31">
        <v>1</v>
      </c>
      <c r="C8" s="31">
        <v>2</v>
      </c>
      <c r="D8" s="31">
        <v>3</v>
      </c>
      <c r="E8" s="35">
        <v>4</v>
      </c>
      <c r="F8" s="31">
        <v>5</v>
      </c>
    </row>
    <row r="9" spans="2:6" ht="19.5" customHeight="1">
      <c r="B9" s="29" t="s">
        <v>91</v>
      </c>
      <c r="C9" s="356"/>
      <c r="D9" s="356"/>
      <c r="E9" s="357"/>
      <c r="F9" s="399">
        <f>C9+D9-E9</f>
        <v>0</v>
      </c>
    </row>
    <row r="10" spans="2:6" ht="19.5" customHeight="1">
      <c r="B10" s="29" t="s">
        <v>92</v>
      </c>
      <c r="C10" s="356"/>
      <c r="D10" s="356"/>
      <c r="E10" s="357"/>
      <c r="F10" s="399">
        <f>C10+D10-E10</f>
        <v>0</v>
      </c>
    </row>
    <row r="11" spans="2:6" ht="19.5" customHeight="1">
      <c r="B11" s="354" t="s">
        <v>65</v>
      </c>
      <c r="C11" s="355">
        <f>C9+C10</f>
        <v>0</v>
      </c>
      <c r="D11" s="355">
        <f>D9+D10</f>
        <v>0</v>
      </c>
      <c r="E11" s="355">
        <f>E9+E10</f>
        <v>0</v>
      </c>
      <c r="F11" s="355">
        <f>F9+F10</f>
        <v>0</v>
      </c>
    </row>
    <row r="13" ht="12.75">
      <c r="B13" s="159" t="s">
        <v>44</v>
      </c>
    </row>
    <row r="14" ht="12.75">
      <c r="B14" s="102" t="s">
        <v>45</v>
      </c>
    </row>
    <row r="15" ht="12.75">
      <c r="B15" s="159" t="s">
        <v>46</v>
      </c>
    </row>
    <row r="16" ht="12.75">
      <c r="B16" s="102"/>
    </row>
    <row r="17" ht="12.75">
      <c r="B17" s="96" t="s">
        <v>47</v>
      </c>
    </row>
    <row r="18" ht="12.75">
      <c r="B18" s="102" t="s">
        <v>48</v>
      </c>
    </row>
    <row r="19" ht="12.75">
      <c r="B19" s="159" t="s">
        <v>49</v>
      </c>
    </row>
    <row r="20" ht="12.75">
      <c r="B20" s="102" t="s">
        <v>38</v>
      </c>
    </row>
  </sheetData>
  <sheetProtection password="C7AC" sheet="1"/>
  <mergeCells count="1">
    <mergeCell ref="B6:B7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7"/>
  <sheetViews>
    <sheetView view="pageBreakPreview" zoomScaleSheetLayoutView="100" zoomScalePageLayoutView="0" workbookViewId="0" topLeftCell="A1">
      <selection activeCell="C7" sqref="C7:D8"/>
    </sheetView>
  </sheetViews>
  <sheetFormatPr defaultColWidth="9.00390625" defaultRowHeight="12.75"/>
  <cols>
    <col min="1" max="1" width="4.00390625" style="0" customWidth="1"/>
    <col min="2" max="2" width="16.125" style="0" customWidth="1"/>
    <col min="3" max="4" width="14.625" style="0" customWidth="1"/>
  </cols>
  <sheetData>
    <row r="2" ht="12.75">
      <c r="B2" s="4" t="s">
        <v>378</v>
      </c>
    </row>
    <row r="3" ht="12.75">
      <c r="B3" s="4" t="s">
        <v>360</v>
      </c>
    </row>
    <row r="5" spans="2:4" ht="12.75">
      <c r="B5" s="345" t="s">
        <v>371</v>
      </c>
      <c r="C5" s="3"/>
      <c r="D5" s="3"/>
    </row>
    <row r="6" spans="2:4" ht="17.25" customHeight="1">
      <c r="B6" s="308" t="s">
        <v>214</v>
      </c>
      <c r="C6" s="308" t="s">
        <v>101</v>
      </c>
      <c r="D6" s="308" t="s">
        <v>102</v>
      </c>
    </row>
    <row r="7" spans="2:4" ht="17.25" customHeight="1">
      <c r="B7" s="29" t="s">
        <v>91</v>
      </c>
      <c r="C7" s="353"/>
      <c r="D7" s="353"/>
    </row>
    <row r="8" spans="2:4" ht="17.25" customHeight="1">
      <c r="B8" s="29" t="s">
        <v>92</v>
      </c>
      <c r="C8" s="353"/>
      <c r="D8" s="353"/>
    </row>
    <row r="10" ht="12.75">
      <c r="B10" s="159" t="s">
        <v>44</v>
      </c>
    </row>
    <row r="11" ht="12.75">
      <c r="B11" s="102" t="s">
        <v>45</v>
      </c>
    </row>
    <row r="12" ht="12.75">
      <c r="B12" s="159" t="s">
        <v>46</v>
      </c>
    </row>
    <row r="13" ht="12.75">
      <c r="B13" s="102"/>
    </row>
    <row r="14" ht="12.75">
      <c r="B14" s="96" t="s">
        <v>47</v>
      </c>
    </row>
    <row r="15" ht="12.75">
      <c r="B15" s="102" t="s">
        <v>48</v>
      </c>
    </row>
    <row r="16" ht="12.75">
      <c r="B16" s="159" t="s">
        <v>49</v>
      </c>
    </row>
    <row r="17" ht="12.75">
      <c r="B17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20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7" width="11.375" style="0" customWidth="1"/>
    <col min="8" max="9" width="12.00390625" style="0" customWidth="1"/>
  </cols>
  <sheetData>
    <row r="2" ht="12.75">
      <c r="B2" s="4" t="s">
        <v>378</v>
      </c>
    </row>
    <row r="3" ht="12.75">
      <c r="B3" s="4" t="s">
        <v>360</v>
      </c>
    </row>
    <row r="5" spans="2:8" ht="12.75">
      <c r="B5" s="288" t="s">
        <v>218</v>
      </c>
      <c r="C5" s="15"/>
      <c r="D5" s="15"/>
      <c r="E5" s="16"/>
      <c r="F5" s="15"/>
      <c r="G5" s="15"/>
      <c r="H5" s="15"/>
    </row>
    <row r="6" spans="2:9" ht="19.5" customHeight="1">
      <c r="B6" s="502" t="s">
        <v>214</v>
      </c>
      <c r="C6" s="501" t="s">
        <v>84</v>
      </c>
      <c r="D6" s="501"/>
      <c r="E6" s="501"/>
      <c r="F6" s="501"/>
      <c r="G6" s="501"/>
      <c r="H6" s="502" t="s">
        <v>388</v>
      </c>
      <c r="I6" s="502" t="s">
        <v>448</v>
      </c>
    </row>
    <row r="7" spans="2:9" ht="58.5" customHeight="1">
      <c r="B7" s="501"/>
      <c r="C7" s="358" t="s">
        <v>85</v>
      </c>
      <c r="D7" s="358" t="s">
        <v>86</v>
      </c>
      <c r="E7" s="358" t="s">
        <v>87</v>
      </c>
      <c r="F7" s="358" t="s">
        <v>88</v>
      </c>
      <c r="G7" s="358" t="s">
        <v>89</v>
      </c>
      <c r="H7" s="502"/>
      <c r="I7" s="502"/>
    </row>
    <row r="8" spans="2:9" ht="25.5" customHeight="1">
      <c r="B8" s="501"/>
      <c r="C8" s="359" t="s">
        <v>367</v>
      </c>
      <c r="D8" s="359" t="s">
        <v>367</v>
      </c>
      <c r="E8" s="359" t="s">
        <v>368</v>
      </c>
      <c r="F8" s="309" t="s">
        <v>368</v>
      </c>
      <c r="G8" s="359" t="s">
        <v>367</v>
      </c>
      <c r="H8" s="502"/>
      <c r="I8" s="502"/>
    </row>
    <row r="9" spans="2:9" ht="12.75"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417">
        <v>8</v>
      </c>
    </row>
    <row r="10" spans="2:9" ht="21" customHeight="1">
      <c r="B10" s="30" t="s">
        <v>91</v>
      </c>
      <c r="C10" s="351"/>
      <c r="D10" s="351"/>
      <c r="E10" s="351"/>
      <c r="F10" s="351"/>
      <c r="G10" s="351"/>
      <c r="H10" s="351"/>
      <c r="I10" s="439"/>
    </row>
    <row r="11" spans="2:9" ht="21" customHeight="1">
      <c r="B11" s="30" t="s">
        <v>92</v>
      </c>
      <c r="C11" s="351"/>
      <c r="D11" s="351"/>
      <c r="E11" s="351"/>
      <c r="F11" s="351"/>
      <c r="G11" s="351"/>
      <c r="H11" s="351"/>
      <c r="I11" s="439"/>
    </row>
    <row r="13" ht="12.75">
      <c r="B13" s="159" t="s">
        <v>44</v>
      </c>
    </row>
    <row r="14" ht="12.75">
      <c r="B14" s="102" t="s">
        <v>45</v>
      </c>
    </row>
    <row r="15" ht="12.75">
      <c r="B15" s="159" t="s">
        <v>46</v>
      </c>
    </row>
    <row r="16" ht="12.75">
      <c r="B16" s="102"/>
    </row>
    <row r="17" ht="12.75">
      <c r="B17" s="96" t="s">
        <v>47</v>
      </c>
    </row>
    <row r="18" ht="12.75">
      <c r="B18" s="102" t="s">
        <v>48</v>
      </c>
    </row>
    <row r="19" ht="12.75">
      <c r="B19" s="159" t="s">
        <v>49</v>
      </c>
    </row>
    <row r="20" ht="12.75">
      <c r="B20" s="102" t="s">
        <v>38</v>
      </c>
    </row>
  </sheetData>
  <sheetProtection password="C7AC" sheet="1"/>
  <mergeCells count="4">
    <mergeCell ref="B6:B8"/>
    <mergeCell ref="C6:G6"/>
    <mergeCell ref="H6:H8"/>
    <mergeCell ref="I6:I8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28">
      <selection activeCell="C26" sqref="C26"/>
    </sheetView>
  </sheetViews>
  <sheetFormatPr defaultColWidth="9.00390625" defaultRowHeight="12.75"/>
  <cols>
    <col min="1" max="1" width="4.25390625" style="96" customWidth="1"/>
    <col min="2" max="2" width="74.375" style="97" customWidth="1"/>
    <col min="3" max="3" width="18.25390625" style="97" customWidth="1"/>
    <col min="4" max="4" width="4.75390625" style="97" customWidth="1"/>
    <col min="5" max="16384" width="9.125" style="97" customWidth="1"/>
  </cols>
  <sheetData>
    <row r="1" ht="12.75">
      <c r="C1" s="98"/>
    </row>
    <row r="2" spans="1:4" ht="12.75">
      <c r="A2" s="99"/>
      <c r="B2" s="99" t="s">
        <v>373</v>
      </c>
      <c r="C2" s="99"/>
      <c r="D2" s="100"/>
    </row>
    <row r="3" spans="2:4" ht="12.75">
      <c r="B3" s="101" t="s">
        <v>39</v>
      </c>
      <c r="C3" s="102"/>
      <c r="D3" s="100"/>
    </row>
    <row r="4" spans="2:4" ht="12.75">
      <c r="B4" s="101" t="s">
        <v>202</v>
      </c>
      <c r="C4" s="102"/>
      <c r="D4" s="100"/>
    </row>
    <row r="5" spans="2:4" ht="19.5" customHeight="1">
      <c r="B5" s="158" t="s">
        <v>353</v>
      </c>
      <c r="C5" s="103" t="s">
        <v>27</v>
      </c>
      <c r="D5" s="102"/>
    </row>
    <row r="6" spans="1:4" ht="29.25" customHeight="1">
      <c r="A6" s="104" t="s">
        <v>28</v>
      </c>
      <c r="B6" s="105" t="s">
        <v>29</v>
      </c>
      <c r="C6" s="106" t="s">
        <v>30</v>
      </c>
      <c r="D6" s="107"/>
    </row>
    <row r="7" spans="1:4" ht="13.5" customHeight="1">
      <c r="A7" s="108">
        <v>1</v>
      </c>
      <c r="B7" s="109">
        <v>2</v>
      </c>
      <c r="C7" s="110">
        <v>3</v>
      </c>
      <c r="D7" s="107"/>
    </row>
    <row r="8" spans="1:4" ht="13.5" customHeight="1">
      <c r="A8" s="111">
        <v>1</v>
      </c>
      <c r="B8" s="112" t="s">
        <v>31</v>
      </c>
      <c r="C8" s="206"/>
      <c r="D8" s="113"/>
    </row>
    <row r="9" spans="1:4" ht="13.5" customHeight="1">
      <c r="A9" s="111">
        <v>2</v>
      </c>
      <c r="B9" s="112" t="s">
        <v>381</v>
      </c>
      <c r="C9" s="206"/>
      <c r="D9" s="113"/>
    </row>
    <row r="10" spans="1:4" ht="13.5" customHeight="1">
      <c r="A10" s="114">
        <v>3</v>
      </c>
      <c r="B10" s="115" t="s">
        <v>451</v>
      </c>
      <c r="C10" s="207">
        <f>C11+C12+C13</f>
        <v>0</v>
      </c>
      <c r="D10" s="113"/>
    </row>
    <row r="11" spans="1:4" ht="13.5" customHeight="1">
      <c r="A11" s="111"/>
      <c r="B11" s="116" t="s">
        <v>235</v>
      </c>
      <c r="C11" s="206"/>
      <c r="D11" s="113"/>
    </row>
    <row r="12" spans="1:4" ht="13.5" customHeight="1">
      <c r="A12" s="111"/>
      <c r="B12" s="117" t="s">
        <v>363</v>
      </c>
      <c r="C12" s="206"/>
      <c r="D12" s="113"/>
    </row>
    <row r="13" spans="1:4" ht="13.5" customHeight="1">
      <c r="A13" s="111"/>
      <c r="B13" s="74" t="s">
        <v>364</v>
      </c>
      <c r="C13" s="206"/>
      <c r="D13" s="113"/>
    </row>
    <row r="14" spans="1:4" ht="13.5" customHeight="1">
      <c r="A14" s="111">
        <v>4</v>
      </c>
      <c r="B14" s="112" t="s">
        <v>32</v>
      </c>
      <c r="C14" s="206"/>
      <c r="D14" s="113"/>
    </row>
    <row r="15" spans="1:4" ht="13.5" customHeight="1">
      <c r="A15" s="111">
        <v>5</v>
      </c>
      <c r="B15" s="112" t="s">
        <v>33</v>
      </c>
      <c r="C15" s="206"/>
      <c r="D15" s="113"/>
    </row>
    <row r="16" spans="1:4" ht="15" customHeight="1">
      <c r="A16" s="118">
        <v>6</v>
      </c>
      <c r="B16" s="119" t="s">
        <v>386</v>
      </c>
      <c r="C16" s="208">
        <f>C8+C9+C10+C14+C15</f>
        <v>0</v>
      </c>
      <c r="D16" s="120"/>
    </row>
    <row r="17" spans="1:4" ht="13.5" customHeight="1">
      <c r="A17" s="114">
        <v>7</v>
      </c>
      <c r="B17" s="115" t="s">
        <v>200</v>
      </c>
      <c r="C17" s="207">
        <f>C18+C19+C20+C21+C22+C23+C24</f>
        <v>0</v>
      </c>
      <c r="D17" s="113"/>
    </row>
    <row r="18" spans="1:4" ht="13.5" customHeight="1">
      <c r="A18" s="121"/>
      <c r="B18" s="122" t="s">
        <v>383</v>
      </c>
      <c r="C18" s="206"/>
      <c r="D18" s="113"/>
    </row>
    <row r="19" spans="1:4" ht="13.5" customHeight="1">
      <c r="A19" s="121"/>
      <c r="B19" s="122" t="s">
        <v>384</v>
      </c>
      <c r="C19" s="206"/>
      <c r="D19" s="113"/>
    </row>
    <row r="20" spans="1:4" ht="13.5" customHeight="1">
      <c r="A20" s="121"/>
      <c r="B20" s="122" t="s">
        <v>236</v>
      </c>
      <c r="C20" s="206"/>
      <c r="D20" s="113"/>
    </row>
    <row r="21" spans="1:4" ht="13.5" customHeight="1">
      <c r="A21" s="121"/>
      <c r="B21" s="122" t="s">
        <v>272</v>
      </c>
      <c r="C21" s="206"/>
      <c r="D21" s="113"/>
    </row>
    <row r="22" spans="1:4" ht="13.5" customHeight="1">
      <c r="A22" s="121"/>
      <c r="B22" s="122" t="s">
        <v>382</v>
      </c>
      <c r="C22" s="206"/>
      <c r="D22" s="113"/>
    </row>
    <row r="23" spans="1:4" ht="13.5" customHeight="1">
      <c r="A23" s="121"/>
      <c r="B23" s="122" t="s">
        <v>273</v>
      </c>
      <c r="C23" s="206"/>
      <c r="D23" s="113"/>
    </row>
    <row r="24" spans="1:4" ht="13.5" customHeight="1">
      <c r="A24" s="121"/>
      <c r="B24" s="122" t="s">
        <v>385</v>
      </c>
      <c r="C24" s="206"/>
      <c r="D24" s="113"/>
    </row>
    <row r="25" spans="1:4" ht="13.5" customHeight="1">
      <c r="A25" s="121">
        <v>8</v>
      </c>
      <c r="B25" s="112" t="s">
        <v>237</v>
      </c>
      <c r="C25" s="206"/>
      <c r="D25" s="113"/>
    </row>
    <row r="26" spans="1:4" ht="13.5" customHeight="1">
      <c r="A26" s="123">
        <v>9</v>
      </c>
      <c r="B26" s="119" t="s">
        <v>3</v>
      </c>
      <c r="C26" s="208">
        <f>C17-C25</f>
        <v>0</v>
      </c>
      <c r="D26" s="124"/>
    </row>
    <row r="27" spans="1:4" ht="13.5" customHeight="1">
      <c r="A27" s="125">
        <v>10</v>
      </c>
      <c r="B27" s="126" t="s">
        <v>284</v>
      </c>
      <c r="C27" s="207">
        <f>C28+C29</f>
        <v>0</v>
      </c>
      <c r="D27" s="113"/>
    </row>
    <row r="28" spans="1:4" ht="13.5" customHeight="1">
      <c r="A28" s="127"/>
      <c r="B28" s="128" t="s">
        <v>238</v>
      </c>
      <c r="C28" s="206"/>
      <c r="D28" s="113"/>
    </row>
    <row r="29" spans="1:4" ht="13.5" customHeight="1">
      <c r="A29" s="127"/>
      <c r="B29" s="128" t="s">
        <v>239</v>
      </c>
      <c r="C29" s="206"/>
      <c r="D29" s="113"/>
    </row>
    <row r="30" spans="1:4" ht="13.5" customHeight="1">
      <c r="A30" s="54">
        <v>11</v>
      </c>
      <c r="B30" s="129" t="s">
        <v>251</v>
      </c>
      <c r="C30" s="206"/>
      <c r="D30" s="113"/>
    </row>
    <row r="31" spans="1:4" ht="13.5" customHeight="1">
      <c r="A31" s="111"/>
      <c r="B31" s="112" t="s">
        <v>34</v>
      </c>
      <c r="C31" s="206"/>
      <c r="D31" s="113"/>
    </row>
    <row r="32" spans="1:4" ht="13.5" customHeight="1">
      <c r="A32" s="114">
        <v>12</v>
      </c>
      <c r="B32" s="115" t="s">
        <v>240</v>
      </c>
      <c r="C32" s="207">
        <f>C33+C34</f>
        <v>0</v>
      </c>
      <c r="D32" s="130"/>
    </row>
    <row r="33" spans="1:4" ht="13.5" customHeight="1">
      <c r="A33" s="111"/>
      <c r="B33" s="112" t="s">
        <v>285</v>
      </c>
      <c r="C33" s="206"/>
      <c r="D33" s="130"/>
    </row>
    <row r="34" spans="1:4" ht="13.5" customHeight="1">
      <c r="A34" s="111"/>
      <c r="B34" s="112" t="s">
        <v>286</v>
      </c>
      <c r="C34" s="206"/>
      <c r="D34" s="130"/>
    </row>
    <row r="35" spans="1:4" ht="13.5" customHeight="1">
      <c r="A35" s="114">
        <v>13</v>
      </c>
      <c r="B35" s="115" t="s">
        <v>35</v>
      </c>
      <c r="C35" s="207">
        <f>C36+C37+C38</f>
        <v>0</v>
      </c>
      <c r="D35" s="130"/>
    </row>
    <row r="36" spans="1:4" ht="13.5" customHeight="1">
      <c r="A36" s="131"/>
      <c r="B36" s="132" t="s">
        <v>452</v>
      </c>
      <c r="C36" s="206"/>
      <c r="D36" s="130"/>
    </row>
    <row r="37" spans="1:4" ht="13.5" customHeight="1">
      <c r="A37" s="131"/>
      <c r="B37" s="132" t="s">
        <v>186</v>
      </c>
      <c r="C37" s="206"/>
      <c r="D37" s="130"/>
    </row>
    <row r="38" spans="1:4" ht="13.5" customHeight="1">
      <c r="A38" s="131"/>
      <c r="B38" s="132" t="s">
        <v>187</v>
      </c>
      <c r="C38" s="206"/>
      <c r="D38" s="130"/>
    </row>
    <row r="39" spans="1:4" ht="13.5" customHeight="1">
      <c r="A39" s="133">
        <v>14</v>
      </c>
      <c r="B39" s="134" t="s">
        <v>241</v>
      </c>
      <c r="C39" s="207">
        <f>C40+C41+C42+C43</f>
        <v>0</v>
      </c>
      <c r="D39" s="113"/>
    </row>
    <row r="40" spans="1:4" ht="13.5" customHeight="1">
      <c r="A40" s="135"/>
      <c r="B40" s="136" t="s">
        <v>453</v>
      </c>
      <c r="C40" s="206"/>
      <c r="D40" s="113"/>
    </row>
    <row r="41" spans="1:4" ht="13.5" customHeight="1">
      <c r="A41" s="137"/>
      <c r="B41" s="136" t="s">
        <v>242</v>
      </c>
      <c r="C41" s="206"/>
      <c r="D41" s="113"/>
    </row>
    <row r="42" spans="1:4" ht="13.5" customHeight="1">
      <c r="A42" s="138"/>
      <c r="B42" s="136" t="s">
        <v>243</v>
      </c>
      <c r="C42" s="206"/>
      <c r="D42" s="113"/>
    </row>
    <row r="43" spans="1:4" ht="13.5" customHeight="1">
      <c r="A43" s="138"/>
      <c r="B43" s="136" t="s">
        <v>244</v>
      </c>
      <c r="C43" s="206"/>
      <c r="D43" s="113"/>
    </row>
    <row r="44" spans="1:4" ht="13.5" customHeight="1">
      <c r="A44" s="114">
        <v>15</v>
      </c>
      <c r="B44" s="115" t="s">
        <v>36</v>
      </c>
      <c r="C44" s="207">
        <f>C45+C46+C47+C48+C49+C50</f>
        <v>0</v>
      </c>
      <c r="D44" s="113"/>
    </row>
    <row r="45" spans="1:3" ht="13.5" customHeight="1">
      <c r="A45" s="139"/>
      <c r="B45" s="140" t="s">
        <v>252</v>
      </c>
      <c r="C45" s="206"/>
    </row>
    <row r="46" spans="1:3" ht="13.5" customHeight="1">
      <c r="A46" s="139"/>
      <c r="B46" s="140" t="s">
        <v>253</v>
      </c>
      <c r="C46" s="206"/>
    </row>
    <row r="47" spans="1:3" ht="13.5" customHeight="1">
      <c r="A47" s="139"/>
      <c r="B47" s="140" t="s">
        <v>254</v>
      </c>
      <c r="C47" s="206"/>
    </row>
    <row r="48" spans="1:3" ht="13.5" customHeight="1">
      <c r="A48" s="139"/>
      <c r="B48" s="140" t="s">
        <v>255</v>
      </c>
      <c r="C48" s="206"/>
    </row>
    <row r="49" spans="1:3" ht="13.5" customHeight="1">
      <c r="A49" s="139"/>
      <c r="B49" s="140" t="s">
        <v>256</v>
      </c>
      <c r="C49" s="206"/>
    </row>
    <row r="50" spans="1:3" s="142" customFormat="1" ht="13.5" customHeight="1">
      <c r="A50" s="139"/>
      <c r="B50" s="141" t="s">
        <v>257</v>
      </c>
      <c r="C50" s="206"/>
    </row>
    <row r="51" spans="1:4" ht="18" customHeight="1">
      <c r="A51" s="143">
        <v>16</v>
      </c>
      <c r="B51" s="144" t="s">
        <v>395</v>
      </c>
      <c r="C51" s="209">
        <f>C16+C26+C27+C30+C32+C35+C39+C44</f>
        <v>0</v>
      </c>
      <c r="D51" s="145"/>
    </row>
    <row r="52" spans="1:4" ht="13.5" customHeight="1">
      <c r="A52" s="146"/>
      <c r="B52" s="147"/>
      <c r="C52" s="210"/>
      <c r="D52" s="145"/>
    </row>
    <row r="53" spans="1:4" ht="13.5" customHeight="1">
      <c r="A53" s="148"/>
      <c r="B53" s="149" t="s">
        <v>396</v>
      </c>
      <c r="C53" s="207">
        <f>C54+C55+C56+C57</f>
        <v>0</v>
      </c>
      <c r="D53" s="145"/>
    </row>
    <row r="54" spans="1:4" ht="13.5" customHeight="1">
      <c r="A54" s="150"/>
      <c r="B54" s="151" t="s">
        <v>258</v>
      </c>
      <c r="C54" s="206"/>
      <c r="D54" s="113"/>
    </row>
    <row r="55" spans="1:4" ht="13.5" customHeight="1">
      <c r="A55" s="150"/>
      <c r="B55" s="151" t="s">
        <v>401</v>
      </c>
      <c r="C55" s="206"/>
      <c r="D55" s="113"/>
    </row>
    <row r="56" spans="1:4" ht="13.5" customHeight="1">
      <c r="A56" s="150"/>
      <c r="B56" s="151" t="s">
        <v>259</v>
      </c>
      <c r="C56" s="206"/>
      <c r="D56" s="113"/>
    </row>
    <row r="57" spans="1:4" ht="13.5" customHeight="1">
      <c r="A57" s="54"/>
      <c r="B57" s="151" t="s">
        <v>260</v>
      </c>
      <c r="C57" s="206"/>
      <c r="D57" s="113"/>
    </row>
    <row r="58" spans="1:4" ht="8.25" customHeight="1">
      <c r="A58" s="152"/>
      <c r="B58" s="153"/>
      <c r="C58" s="120"/>
      <c r="D58" s="113"/>
    </row>
    <row r="59" spans="1:4" ht="12.75">
      <c r="A59" s="96" t="s">
        <v>201</v>
      </c>
      <c r="B59" s="102"/>
      <c r="C59" s="102"/>
      <c r="D59" s="154"/>
    </row>
    <row r="60" spans="2:4" ht="12.75">
      <c r="B60" s="102" t="s">
        <v>45</v>
      </c>
      <c r="D60" s="155"/>
    </row>
    <row r="61" spans="2:4" ht="12.75">
      <c r="B61" s="498" t="s">
        <v>46</v>
      </c>
      <c r="C61" s="498"/>
      <c r="D61" s="156"/>
    </row>
    <row r="62" spans="1:4" ht="12.75">
      <c r="A62" s="96" t="s">
        <v>37</v>
      </c>
      <c r="B62" s="102"/>
      <c r="C62" s="102"/>
      <c r="D62" s="124"/>
    </row>
    <row r="63" spans="2:3" ht="12.75">
      <c r="B63" s="102" t="s">
        <v>48</v>
      </c>
      <c r="C63" s="102"/>
    </row>
    <row r="64" spans="2:4" ht="12.75">
      <c r="B64" s="498" t="s">
        <v>49</v>
      </c>
      <c r="C64" s="498"/>
      <c r="D64" s="124"/>
    </row>
    <row r="65" spans="2:4" ht="12.75">
      <c r="B65" s="102" t="s">
        <v>2</v>
      </c>
      <c r="D65" s="157"/>
    </row>
  </sheetData>
  <sheetProtection password="C7AC" sheet="1"/>
  <mergeCells count="2">
    <mergeCell ref="B61:C61"/>
    <mergeCell ref="B64:C64"/>
  </mergeCells>
  <printOptions/>
  <pageMargins left="0.4724409448818898" right="0.15748031496062992" top="0.2755905511811024" bottom="0.2362204724409449" header="0.1968503937007874" footer="0.196850393700787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18"/>
  <sheetViews>
    <sheetView view="pageBreakPreview" zoomScaleSheetLayoutView="100" zoomScalePageLayoutView="0" workbookViewId="0" topLeftCell="A1">
      <selection activeCell="D6" sqref="D6:D9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41.875" style="0" customWidth="1"/>
    <col min="4" max="4" width="19.00390625" style="0" customWidth="1"/>
  </cols>
  <sheetData>
    <row r="2" spans="2:3" ht="12.75">
      <c r="B2" s="12" t="s">
        <v>356</v>
      </c>
      <c r="C2" s="4" t="s">
        <v>369</v>
      </c>
    </row>
    <row r="3" spans="2:3" ht="12.75">
      <c r="B3" s="4"/>
      <c r="C3" s="4" t="s">
        <v>359</v>
      </c>
    </row>
    <row r="5" spans="2:4" ht="12.75">
      <c r="B5" s="360" t="s">
        <v>60</v>
      </c>
      <c r="C5" s="345" t="s">
        <v>203</v>
      </c>
      <c r="D5" s="3"/>
    </row>
    <row r="6" spans="2:4" ht="70.5" customHeight="1">
      <c r="B6" s="27">
        <v>1</v>
      </c>
      <c r="C6" s="361" t="s">
        <v>204</v>
      </c>
      <c r="D6" s="371"/>
    </row>
    <row r="7" spans="2:4" ht="63.75" customHeight="1">
      <c r="B7" s="31">
        <v>2</v>
      </c>
      <c r="C7" s="361" t="s">
        <v>205</v>
      </c>
      <c r="D7" s="371"/>
    </row>
    <row r="8" spans="2:4" ht="54" customHeight="1">
      <c r="B8" s="31">
        <v>3</v>
      </c>
      <c r="C8" s="361" t="s">
        <v>314</v>
      </c>
      <c r="D8" s="371"/>
    </row>
    <row r="9" spans="2:4" ht="65.25" customHeight="1">
      <c r="B9" s="31">
        <v>4</v>
      </c>
      <c r="C9" s="361" t="s">
        <v>206</v>
      </c>
      <c r="D9" s="371"/>
    </row>
    <row r="11" ht="12.75">
      <c r="B11" s="159" t="s">
        <v>44</v>
      </c>
    </row>
    <row r="12" ht="12.75">
      <c r="B12" s="102" t="s">
        <v>45</v>
      </c>
    </row>
    <row r="13" ht="12.75">
      <c r="B13" s="159" t="s">
        <v>46</v>
      </c>
    </row>
    <row r="14" ht="12.75">
      <c r="B14" s="102"/>
    </row>
    <row r="15" ht="12.75">
      <c r="B15" s="96" t="s">
        <v>47</v>
      </c>
    </row>
    <row r="16" ht="12.75">
      <c r="B16" s="102" t="s">
        <v>48</v>
      </c>
    </row>
    <row r="17" ht="12.75">
      <c r="B17" s="159" t="s">
        <v>49</v>
      </c>
    </row>
    <row r="18" ht="12.75">
      <c r="B18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19"/>
  <sheetViews>
    <sheetView view="pageBreakPreview" zoomScale="115" zoomScaleSheetLayoutView="115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13.375" style="0" customWidth="1"/>
    <col min="4" max="4" width="12.00390625" style="0" customWidth="1"/>
    <col min="5" max="5" width="14.375" style="0" customWidth="1"/>
    <col min="6" max="6" width="12.75390625" style="0" customWidth="1"/>
  </cols>
  <sheetData>
    <row r="2" spans="3:4" ht="12.75">
      <c r="C2" s="12" t="s">
        <v>356</v>
      </c>
      <c r="D2" s="4" t="s">
        <v>369</v>
      </c>
    </row>
    <row r="3" spans="3:4" ht="12.75">
      <c r="C3" s="4"/>
      <c r="D3" s="4" t="s">
        <v>359</v>
      </c>
    </row>
    <row r="5" spans="2:6" ht="12.75">
      <c r="B5" s="360" t="s">
        <v>63</v>
      </c>
      <c r="C5" s="362" t="s">
        <v>103</v>
      </c>
      <c r="D5" s="13"/>
      <c r="E5" s="19"/>
      <c r="F5" s="19"/>
    </row>
    <row r="6" spans="2:6" ht="69.75" customHeight="1">
      <c r="B6" s="160" t="s">
        <v>40</v>
      </c>
      <c r="C6" s="309" t="s">
        <v>161</v>
      </c>
      <c r="D6" s="160" t="s">
        <v>104</v>
      </c>
      <c r="E6" s="160" t="s">
        <v>207</v>
      </c>
      <c r="F6" s="363" t="s">
        <v>415</v>
      </c>
    </row>
    <row r="7" spans="2:6" ht="12.75">
      <c r="B7" s="59">
        <v>1</v>
      </c>
      <c r="C7" s="33">
        <v>1</v>
      </c>
      <c r="D7" s="31">
        <v>2</v>
      </c>
      <c r="E7" s="51">
        <v>3</v>
      </c>
      <c r="F7" s="42">
        <v>4</v>
      </c>
    </row>
    <row r="8" spans="2:6" ht="12.75">
      <c r="B8" s="59">
        <v>2</v>
      </c>
      <c r="C8" s="34" t="s">
        <v>105</v>
      </c>
      <c r="D8" s="368"/>
      <c r="E8" s="369"/>
      <c r="F8" s="370"/>
    </row>
    <row r="9" spans="2:6" ht="12.75">
      <c r="B9" s="59">
        <v>3</v>
      </c>
      <c r="C9" s="34" t="s">
        <v>106</v>
      </c>
      <c r="D9" s="368"/>
      <c r="E9" s="369"/>
      <c r="F9" s="370"/>
    </row>
    <row r="10" spans="2:6" ht="12.75">
      <c r="B10" s="59">
        <v>4</v>
      </c>
      <c r="C10" s="364" t="s">
        <v>198</v>
      </c>
      <c r="D10" s="365">
        <f>D8+D9</f>
        <v>0</v>
      </c>
      <c r="E10" s="365">
        <f>E8+E9</f>
        <v>0</v>
      </c>
      <c r="F10" s="365">
        <f>F8+F9</f>
        <v>0</v>
      </c>
    </row>
    <row r="12" ht="12.75">
      <c r="C12" s="159" t="s">
        <v>44</v>
      </c>
    </row>
    <row r="13" ht="12.75">
      <c r="C13" s="102" t="s">
        <v>45</v>
      </c>
    </row>
    <row r="14" ht="12.75">
      <c r="C14" s="159" t="s">
        <v>46</v>
      </c>
    </row>
    <row r="15" ht="12.75">
      <c r="C15" s="102"/>
    </row>
    <row r="16" ht="12.75">
      <c r="C16" s="96" t="s">
        <v>47</v>
      </c>
    </row>
    <row r="17" ht="12.75">
      <c r="C17" s="102" t="s">
        <v>48</v>
      </c>
    </row>
    <row r="18" ht="12.75">
      <c r="C18" s="159" t="s">
        <v>49</v>
      </c>
    </row>
    <row r="19" ht="12.75">
      <c r="C19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115" zoomScaleSheetLayoutView="115" zoomScalePageLayoutView="0" workbookViewId="0" topLeftCell="A1">
      <selection activeCell="G10" sqref="G10"/>
    </sheetView>
  </sheetViews>
  <sheetFormatPr defaultColWidth="9.00390625" defaultRowHeight="12.75"/>
  <cols>
    <col min="1" max="1" width="3.875" style="0" customWidth="1"/>
    <col min="2" max="2" width="3.00390625" style="0" customWidth="1"/>
    <col min="3" max="3" width="25.25390625" style="0" customWidth="1"/>
    <col min="4" max="7" width="11.125" style="0" customWidth="1"/>
  </cols>
  <sheetData>
    <row r="2" spans="3:4" ht="12.75">
      <c r="C2" s="12" t="s">
        <v>356</v>
      </c>
      <c r="D2" s="4" t="s">
        <v>369</v>
      </c>
    </row>
    <row r="3" spans="3:4" ht="12.75">
      <c r="C3" s="4"/>
      <c r="D3" s="4" t="s">
        <v>359</v>
      </c>
    </row>
    <row r="5" spans="2:7" ht="12.75">
      <c r="B5" s="366" t="s">
        <v>107</v>
      </c>
      <c r="C5" s="345" t="s">
        <v>316</v>
      </c>
      <c r="D5" s="4"/>
      <c r="E5" s="4"/>
      <c r="F5" s="60"/>
      <c r="G5" s="60"/>
    </row>
    <row r="6" spans="2:7" ht="38.25">
      <c r="B6" s="308" t="s">
        <v>40</v>
      </c>
      <c r="C6" s="308" t="s">
        <v>108</v>
      </c>
      <c r="D6" s="367" t="s">
        <v>109</v>
      </c>
      <c r="E6" s="367" t="s">
        <v>110</v>
      </c>
      <c r="F6" s="367" t="s">
        <v>111</v>
      </c>
      <c r="G6" s="367" t="s">
        <v>112</v>
      </c>
    </row>
    <row r="7" spans="2:7" ht="12.75">
      <c r="B7" s="43">
        <v>1</v>
      </c>
      <c r="C7" s="43">
        <v>2</v>
      </c>
      <c r="D7" s="33">
        <v>3</v>
      </c>
      <c r="E7" s="33">
        <v>4</v>
      </c>
      <c r="F7" s="33">
        <v>5</v>
      </c>
      <c r="G7" s="33">
        <v>6</v>
      </c>
    </row>
    <row r="8" spans="2:7" ht="13.5" customHeight="1">
      <c r="B8" s="21">
        <v>1</v>
      </c>
      <c r="C8" s="2" t="s">
        <v>104</v>
      </c>
      <c r="D8" s="351"/>
      <c r="E8" s="351"/>
      <c r="F8" s="351"/>
      <c r="G8" s="350">
        <f>D8+E8-F8</f>
        <v>0</v>
      </c>
    </row>
    <row r="9" spans="2:7" ht="37.5" customHeight="1">
      <c r="B9" s="21">
        <v>2</v>
      </c>
      <c r="C9" s="32" t="s">
        <v>208</v>
      </c>
      <c r="D9" s="351"/>
      <c r="E9" s="351"/>
      <c r="F9" s="351"/>
      <c r="G9" s="350">
        <f>D9+E9-F9</f>
        <v>0</v>
      </c>
    </row>
    <row r="10" spans="2:7" ht="49.5" customHeight="1">
      <c r="B10" s="21">
        <v>3</v>
      </c>
      <c r="C10" s="32" t="s">
        <v>315</v>
      </c>
      <c r="D10" s="351"/>
      <c r="E10" s="351"/>
      <c r="F10" s="351"/>
      <c r="G10" s="350">
        <f>D10+E10-F10</f>
        <v>0</v>
      </c>
    </row>
    <row r="12" ht="12.75">
      <c r="C12" s="159" t="s">
        <v>44</v>
      </c>
    </row>
    <row r="13" ht="12.75">
      <c r="C13" s="102" t="s">
        <v>45</v>
      </c>
    </row>
    <row r="14" ht="12.75">
      <c r="C14" s="159" t="s">
        <v>46</v>
      </c>
    </row>
    <row r="15" ht="12.75">
      <c r="C15" s="102"/>
    </row>
    <row r="16" ht="12.75">
      <c r="C16" s="96" t="s">
        <v>47</v>
      </c>
    </row>
    <row r="17" ht="12.75">
      <c r="C17" s="102" t="s">
        <v>48</v>
      </c>
    </row>
    <row r="18" ht="12.75">
      <c r="C18" s="159" t="s">
        <v>49</v>
      </c>
    </row>
    <row r="19" ht="12.75">
      <c r="C19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view="pageBreakPreview" zoomScale="110" zoomScaleSheetLayoutView="110" zoomScalePageLayoutView="0" workbookViewId="0" topLeftCell="A1">
      <selection activeCell="D8" sqref="D8:E9"/>
    </sheetView>
  </sheetViews>
  <sheetFormatPr defaultColWidth="9.00390625" defaultRowHeight="12.75"/>
  <cols>
    <col min="1" max="1" width="4.125" style="0" customWidth="1"/>
    <col min="2" max="2" width="5.00390625" style="0" customWidth="1"/>
    <col min="3" max="3" width="24.125" style="0" customWidth="1"/>
    <col min="4" max="5" width="15.25390625" style="0" customWidth="1"/>
  </cols>
  <sheetData>
    <row r="2" spans="2:3" ht="12.75">
      <c r="B2" s="12" t="s">
        <v>356</v>
      </c>
      <c r="C2" s="4" t="s">
        <v>369</v>
      </c>
    </row>
    <row r="3" spans="2:3" ht="12.75">
      <c r="B3" s="4"/>
      <c r="C3" s="4" t="s">
        <v>359</v>
      </c>
    </row>
    <row r="5" spans="2:5" ht="12.75">
      <c r="B5" s="366" t="s">
        <v>113</v>
      </c>
      <c r="C5" s="373" t="s">
        <v>444</v>
      </c>
      <c r="D5" s="349"/>
      <c r="E5" s="349"/>
    </row>
    <row r="6" spans="2:5" ht="12.75">
      <c r="B6" s="308" t="s">
        <v>114</v>
      </c>
      <c r="C6" s="308" t="s">
        <v>108</v>
      </c>
      <c r="D6" s="160" t="s">
        <v>115</v>
      </c>
      <c r="E6" s="160" t="s">
        <v>116</v>
      </c>
    </row>
    <row r="7" spans="2:5" ht="12.75">
      <c r="B7" s="43">
        <v>1</v>
      </c>
      <c r="C7" s="43">
        <v>2</v>
      </c>
      <c r="D7" s="33">
        <v>3</v>
      </c>
      <c r="E7" s="33">
        <v>4</v>
      </c>
    </row>
    <row r="8" spans="2:5" ht="22.5" customHeight="1">
      <c r="B8" s="21">
        <v>1</v>
      </c>
      <c r="C8" s="32" t="s">
        <v>117</v>
      </c>
      <c r="D8" s="372"/>
      <c r="E8" s="351"/>
    </row>
    <row r="9" spans="2:5" ht="22.5" customHeight="1">
      <c r="B9" s="21">
        <v>2</v>
      </c>
      <c r="C9" s="2" t="s">
        <v>209</v>
      </c>
      <c r="D9" s="351"/>
      <c r="E9" s="351"/>
    </row>
    <row r="11" ht="12.75">
      <c r="C11" s="159" t="s">
        <v>44</v>
      </c>
    </row>
    <row r="12" ht="12.75">
      <c r="C12" s="102" t="s">
        <v>45</v>
      </c>
    </row>
    <row r="13" ht="12.75">
      <c r="C13" s="159" t="s">
        <v>46</v>
      </c>
    </row>
    <row r="14" ht="12.75">
      <c r="C14" s="102"/>
    </row>
    <row r="15" ht="12.75">
      <c r="C15" s="96" t="s">
        <v>47</v>
      </c>
    </row>
    <row r="16" ht="12.75">
      <c r="C16" s="102" t="s">
        <v>48</v>
      </c>
    </row>
    <row r="17" ht="12.75">
      <c r="C17" s="159" t="s">
        <v>49</v>
      </c>
    </row>
    <row r="18" ht="12.75">
      <c r="C18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115" zoomScaleSheetLayoutView="115" zoomScalePageLayoutView="0" workbookViewId="0" topLeftCell="A1">
      <selection activeCell="D8" sqref="D8:H12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18.125" style="0" customWidth="1"/>
    <col min="4" max="8" width="16.125" style="0" customWidth="1"/>
    <col min="9" max="9" width="4.125" style="0" customWidth="1"/>
  </cols>
  <sheetData>
    <row r="2" spans="2:3" ht="12.75">
      <c r="B2" s="12" t="s">
        <v>356</v>
      </c>
      <c r="C2" s="4" t="s">
        <v>369</v>
      </c>
    </row>
    <row r="3" spans="2:3" ht="12.75">
      <c r="B3" s="4"/>
      <c r="C3" s="4" t="s">
        <v>359</v>
      </c>
    </row>
    <row r="5" spans="2:8" ht="12.75">
      <c r="B5" s="366" t="s">
        <v>118</v>
      </c>
      <c r="C5" s="345" t="s">
        <v>119</v>
      </c>
      <c r="D5" s="4"/>
      <c r="E5" s="4"/>
      <c r="F5" s="4"/>
      <c r="G5" s="4"/>
      <c r="H5" s="4"/>
    </row>
    <row r="6" spans="2:8" ht="21" customHeight="1">
      <c r="B6" s="308" t="s">
        <v>40</v>
      </c>
      <c r="C6" s="308" t="s">
        <v>161</v>
      </c>
      <c r="D6" s="308" t="s">
        <v>120</v>
      </c>
      <c r="E6" s="308" t="s">
        <v>193</v>
      </c>
      <c r="F6" s="308" t="s">
        <v>121</v>
      </c>
      <c r="G6" s="308" t="s">
        <v>122</v>
      </c>
      <c r="H6" s="308" t="s">
        <v>123</v>
      </c>
    </row>
    <row r="7" spans="2:8" ht="12.7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28.5" customHeight="1">
      <c r="B8" s="21">
        <v>1</v>
      </c>
      <c r="C8" s="2" t="s">
        <v>124</v>
      </c>
      <c r="D8" s="372"/>
      <c r="E8" s="372"/>
      <c r="F8" s="372"/>
      <c r="G8" s="372"/>
      <c r="H8" s="372"/>
    </row>
    <row r="9" spans="2:8" ht="28.5" customHeight="1">
      <c r="B9" s="21">
        <v>2</v>
      </c>
      <c r="C9" s="2" t="s">
        <v>125</v>
      </c>
      <c r="D9" s="372"/>
      <c r="E9" s="372"/>
      <c r="F9" s="372"/>
      <c r="G9" s="372"/>
      <c r="H9" s="372"/>
    </row>
    <row r="10" spans="2:8" ht="28.5" customHeight="1">
      <c r="B10" s="21">
        <v>3</v>
      </c>
      <c r="C10" s="32" t="s">
        <v>126</v>
      </c>
      <c r="D10" s="540"/>
      <c r="E10" s="540"/>
      <c r="F10" s="540"/>
      <c r="G10" s="540"/>
      <c r="H10" s="540"/>
    </row>
    <row r="11" spans="2:8" ht="28.5" customHeight="1">
      <c r="B11" s="21">
        <v>4</v>
      </c>
      <c r="C11" s="32" t="s">
        <v>127</v>
      </c>
      <c r="D11" s="540"/>
      <c r="E11" s="540"/>
      <c r="F11" s="540"/>
      <c r="G11" s="540"/>
      <c r="H11" s="540"/>
    </row>
    <row r="12" spans="2:8" ht="28.5" customHeight="1">
      <c r="B12" s="21">
        <v>5</v>
      </c>
      <c r="C12" s="32" t="s">
        <v>192</v>
      </c>
      <c r="D12" s="541"/>
      <c r="E12" s="541"/>
      <c r="F12" s="541"/>
      <c r="G12" s="541"/>
      <c r="H12" s="541"/>
    </row>
    <row r="14" ht="12.75">
      <c r="C14" s="159" t="s">
        <v>44</v>
      </c>
    </row>
    <row r="15" ht="12.75">
      <c r="C15" s="102" t="s">
        <v>45</v>
      </c>
    </row>
    <row r="16" ht="12.75">
      <c r="C16" s="159" t="s">
        <v>46</v>
      </c>
    </row>
    <row r="17" ht="12.75">
      <c r="C17" s="102"/>
    </row>
    <row r="18" ht="12.75">
      <c r="C18" s="96" t="s">
        <v>47</v>
      </c>
    </row>
    <row r="19" ht="12.75">
      <c r="C19" s="102" t="s">
        <v>48</v>
      </c>
    </row>
    <row r="20" ht="12.75">
      <c r="C20" s="159" t="s">
        <v>49</v>
      </c>
    </row>
    <row r="21" ht="12.75">
      <c r="C21" s="102" t="s">
        <v>38</v>
      </c>
    </row>
  </sheetData>
  <sheetProtection password="C7AC" sheet="1"/>
  <mergeCells count="3">
    <mergeCell ref="D10:H10"/>
    <mergeCell ref="D11:H11"/>
    <mergeCell ref="D12:H12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22"/>
  <sheetViews>
    <sheetView view="pageBreakPreview" zoomScale="130" zoomScaleSheetLayoutView="130" zoomScalePageLayoutView="0" workbookViewId="0" topLeftCell="A1">
      <selection activeCell="E13" sqref="E13"/>
    </sheetView>
  </sheetViews>
  <sheetFormatPr defaultColWidth="9.00390625" defaultRowHeight="12.75"/>
  <cols>
    <col min="1" max="1" width="5.375" style="0" customWidth="1"/>
    <col min="2" max="2" width="4.375" style="0" customWidth="1"/>
    <col min="3" max="3" width="19.875" style="0" customWidth="1"/>
    <col min="4" max="5" width="15.375" style="0" customWidth="1"/>
  </cols>
  <sheetData>
    <row r="2" spans="2:3" ht="12.75">
      <c r="B2" s="12" t="s">
        <v>356</v>
      </c>
      <c r="C2" s="4" t="s">
        <v>369</v>
      </c>
    </row>
    <row r="3" spans="2:3" ht="12.75">
      <c r="B3" s="4"/>
      <c r="C3" s="4" t="s">
        <v>359</v>
      </c>
    </row>
    <row r="5" spans="2:6" ht="12.75">
      <c r="B5" s="345" t="s">
        <v>128</v>
      </c>
      <c r="C5" s="375" t="s">
        <v>129</v>
      </c>
      <c r="D5" s="374"/>
      <c r="E5" s="374"/>
      <c r="F5" s="374"/>
    </row>
    <row r="6" spans="2:6" ht="12.75">
      <c r="B6" s="376"/>
      <c r="C6" s="308" t="s">
        <v>130</v>
      </c>
      <c r="D6" s="308" t="s">
        <v>317</v>
      </c>
      <c r="E6" s="160" t="s">
        <v>318</v>
      </c>
      <c r="F6" s="11"/>
    </row>
    <row r="7" spans="2:6" ht="12.75">
      <c r="B7" s="61">
        <v>1</v>
      </c>
      <c r="C7" s="61">
        <v>2</v>
      </c>
      <c r="D7" s="61">
        <v>3</v>
      </c>
      <c r="E7" s="61">
        <v>4</v>
      </c>
      <c r="F7" s="7"/>
    </row>
    <row r="8" spans="2:6" ht="16.5" customHeight="1">
      <c r="B8" s="21">
        <v>1</v>
      </c>
      <c r="C8" s="10" t="s">
        <v>380</v>
      </c>
      <c r="D8" s="353"/>
      <c r="E8" s="353"/>
      <c r="F8" s="11"/>
    </row>
    <row r="9" spans="2:6" ht="16.5" customHeight="1">
      <c r="B9" s="62">
        <v>2</v>
      </c>
      <c r="C9" s="63" t="s">
        <v>85</v>
      </c>
      <c r="D9" s="353"/>
      <c r="E9" s="353"/>
      <c r="F9" s="8"/>
    </row>
    <row r="10" spans="2:6" ht="16.5" customHeight="1">
      <c r="B10" s="62">
        <v>3</v>
      </c>
      <c r="C10" s="63" t="s">
        <v>342</v>
      </c>
      <c r="D10" s="353"/>
      <c r="E10" s="353"/>
      <c r="F10" s="8"/>
    </row>
    <row r="11" spans="2:6" ht="16.5" customHeight="1">
      <c r="B11" s="62">
        <v>4</v>
      </c>
      <c r="C11" s="63" t="s">
        <v>343</v>
      </c>
      <c r="D11" s="353"/>
      <c r="E11" s="353"/>
      <c r="F11" s="8"/>
    </row>
    <row r="12" spans="2:6" ht="16.5" customHeight="1">
      <c r="B12" s="62">
        <v>5</v>
      </c>
      <c r="C12" s="63" t="s">
        <v>344</v>
      </c>
      <c r="D12" s="353"/>
      <c r="E12" s="353"/>
      <c r="F12" s="8"/>
    </row>
    <row r="13" spans="2:6" ht="21" customHeight="1">
      <c r="B13" s="52"/>
      <c r="C13" s="377" t="s">
        <v>198</v>
      </c>
      <c r="D13" s="377">
        <f>D8+D9+D10+D11+D12</f>
        <v>0</v>
      </c>
      <c r="E13" s="377">
        <f>E8+E9+E10+E11+E12</f>
        <v>0</v>
      </c>
      <c r="F13" s="44"/>
    </row>
    <row r="15" ht="12.75">
      <c r="C15" s="159" t="s">
        <v>44</v>
      </c>
    </row>
    <row r="16" ht="12.75">
      <c r="C16" s="102" t="s">
        <v>45</v>
      </c>
    </row>
    <row r="17" ht="12.75">
      <c r="C17" s="159" t="s">
        <v>46</v>
      </c>
    </row>
    <row r="18" ht="12.75">
      <c r="C18" s="102"/>
    </row>
    <row r="19" ht="12.75">
      <c r="C19" s="96" t="s">
        <v>47</v>
      </c>
    </row>
    <row r="20" ht="12.75">
      <c r="C20" s="102" t="s">
        <v>48</v>
      </c>
    </row>
    <row r="21" ht="12.75">
      <c r="C21" s="159" t="s">
        <v>49</v>
      </c>
    </row>
    <row r="22" ht="12.75">
      <c r="C22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6"/>
  <sheetViews>
    <sheetView view="pageBreakPreview" zoomScaleSheetLayoutView="100" zoomScalePageLayoutView="0" workbookViewId="0" topLeftCell="A1">
      <selection activeCell="C7" sqref="C7:D7"/>
    </sheetView>
  </sheetViews>
  <sheetFormatPr defaultColWidth="9.00390625" defaultRowHeight="12.75"/>
  <cols>
    <col min="1" max="2" width="4.25390625" style="0" customWidth="1"/>
    <col min="3" max="3" width="21.25390625" style="0" customWidth="1"/>
    <col min="4" max="4" width="25.875" style="0" customWidth="1"/>
  </cols>
  <sheetData>
    <row r="2" spans="2:3" ht="12.75">
      <c r="B2" s="12" t="s">
        <v>356</v>
      </c>
      <c r="C2" s="4" t="s">
        <v>369</v>
      </c>
    </row>
    <row r="3" spans="2:3" ht="12.75">
      <c r="B3" s="4"/>
      <c r="C3" s="4" t="s">
        <v>359</v>
      </c>
    </row>
    <row r="5" spans="2:4" ht="12.75">
      <c r="B5" s="366" t="s">
        <v>131</v>
      </c>
      <c r="C5" s="378" t="s">
        <v>132</v>
      </c>
      <c r="D5" s="310"/>
    </row>
    <row r="6" spans="2:4" ht="16.5" customHeight="1">
      <c r="B6" s="308" t="s">
        <v>40</v>
      </c>
      <c r="C6" s="160" t="s">
        <v>133</v>
      </c>
      <c r="D6" s="379" t="s">
        <v>134</v>
      </c>
    </row>
    <row r="7" spans="2:4" ht="18" customHeight="1">
      <c r="B7" s="64">
        <v>1</v>
      </c>
      <c r="C7" s="380"/>
      <c r="D7" s="380"/>
    </row>
    <row r="9" ht="12.75">
      <c r="C9" s="159" t="s">
        <v>44</v>
      </c>
    </row>
    <row r="10" ht="12.75">
      <c r="C10" s="102" t="s">
        <v>45</v>
      </c>
    </row>
    <row r="11" ht="12.75">
      <c r="C11" s="159" t="s">
        <v>46</v>
      </c>
    </row>
    <row r="12" ht="12.75">
      <c r="C12" s="102"/>
    </row>
    <row r="13" ht="12.75">
      <c r="C13" s="96" t="s">
        <v>47</v>
      </c>
    </row>
    <row r="14" ht="12.75">
      <c r="C14" s="102" t="s">
        <v>48</v>
      </c>
    </row>
    <row r="15" ht="12.75">
      <c r="C15" s="159" t="s">
        <v>49</v>
      </c>
    </row>
    <row r="16" ht="12.75">
      <c r="C16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D21"/>
  <sheetViews>
    <sheetView view="pageBreakPreview" zoomScale="120" zoomScaleSheetLayoutView="120" zoomScalePageLayoutView="0" workbookViewId="0" topLeftCell="A1">
      <selection activeCell="D12" sqref="D12"/>
    </sheetView>
  </sheetViews>
  <sheetFormatPr defaultColWidth="9.00390625" defaultRowHeight="12.75"/>
  <cols>
    <col min="1" max="1" width="3.75390625" style="0" customWidth="1"/>
    <col min="2" max="2" width="5.00390625" style="0" customWidth="1"/>
    <col min="3" max="3" width="72.375" style="0" customWidth="1"/>
    <col min="4" max="4" width="17.375" style="0" customWidth="1"/>
  </cols>
  <sheetData>
    <row r="2" spans="2:3" ht="12.75">
      <c r="B2" s="12" t="s">
        <v>356</v>
      </c>
      <c r="C2" s="4" t="s">
        <v>369</v>
      </c>
    </row>
    <row r="3" spans="2:3" ht="12.75">
      <c r="B3" s="4"/>
      <c r="C3" s="4" t="s">
        <v>359</v>
      </c>
    </row>
    <row r="5" spans="2:4" ht="12.75">
      <c r="B5" s="345" t="s">
        <v>199</v>
      </c>
      <c r="C5" s="14"/>
      <c r="D5" s="4"/>
    </row>
    <row r="6" spans="2:4" ht="24.75" customHeight="1">
      <c r="B6" s="382" t="s">
        <v>40</v>
      </c>
      <c r="C6" s="382" t="s">
        <v>108</v>
      </c>
      <c r="D6" s="363" t="s">
        <v>317</v>
      </c>
    </row>
    <row r="7" spans="2:4" ht="21" customHeight="1">
      <c r="B7" s="61">
        <v>1</v>
      </c>
      <c r="C7" s="311" t="s">
        <v>210</v>
      </c>
      <c r="D7" s="383"/>
    </row>
    <row r="8" spans="2:4" ht="21" customHeight="1">
      <c r="B8" s="61">
        <v>2</v>
      </c>
      <c r="C8" s="311" t="s">
        <v>148</v>
      </c>
      <c r="D8" s="383"/>
    </row>
    <row r="9" spans="2:4" ht="21" customHeight="1">
      <c r="B9" s="61">
        <v>3</v>
      </c>
      <c r="C9" s="311" t="s">
        <v>149</v>
      </c>
      <c r="D9" s="383"/>
    </row>
    <row r="10" spans="2:4" ht="21" customHeight="1">
      <c r="B10" s="61">
        <v>4</v>
      </c>
      <c r="C10" s="311" t="s">
        <v>357</v>
      </c>
      <c r="D10" s="383"/>
    </row>
    <row r="11" spans="2:4" ht="21" customHeight="1">
      <c r="B11" s="61">
        <v>5</v>
      </c>
      <c r="C11" s="311" t="s">
        <v>150</v>
      </c>
      <c r="D11" s="383"/>
    </row>
    <row r="12" spans="2:4" ht="25.5" customHeight="1">
      <c r="B12" s="296"/>
      <c r="C12" s="381" t="s">
        <v>151</v>
      </c>
      <c r="D12" s="296">
        <f>D7+D8+D9+D10+D11</f>
        <v>0</v>
      </c>
    </row>
    <row r="14" ht="12.75">
      <c r="C14" s="159" t="s">
        <v>44</v>
      </c>
    </row>
    <row r="15" ht="12.75">
      <c r="C15" s="102" t="s">
        <v>45</v>
      </c>
    </row>
    <row r="16" ht="12.75">
      <c r="C16" s="159" t="s">
        <v>46</v>
      </c>
    </row>
    <row r="17" ht="12.75">
      <c r="C17" s="102"/>
    </row>
    <row r="18" ht="12.75">
      <c r="C18" s="96" t="s">
        <v>47</v>
      </c>
    </row>
    <row r="19" ht="12.75">
      <c r="C19" s="102" t="s">
        <v>48</v>
      </c>
    </row>
    <row r="20" ht="12.75">
      <c r="C20" s="159" t="s">
        <v>49</v>
      </c>
    </row>
    <row r="21" ht="12.75">
      <c r="C21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7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4.125" style="0" customWidth="1"/>
    <col min="3" max="3" width="25.375" style="0" customWidth="1"/>
    <col min="4" max="4" width="17.375" style="0" customWidth="1"/>
    <col min="5" max="5" width="11.125" style="0" customWidth="1"/>
    <col min="6" max="6" width="17.625" style="0" customWidth="1"/>
    <col min="7" max="7" width="11.375" style="0" customWidth="1"/>
    <col min="8" max="8" width="4.00390625" style="0" customWidth="1"/>
  </cols>
  <sheetData>
    <row r="2" spans="2:3" ht="12.75">
      <c r="B2" s="12" t="s">
        <v>356</v>
      </c>
      <c r="C2" s="4" t="s">
        <v>369</v>
      </c>
    </row>
    <row r="3" spans="2:3" ht="12.75">
      <c r="B3" s="4"/>
      <c r="C3" s="4" t="s">
        <v>359</v>
      </c>
    </row>
    <row r="5" spans="2:7" ht="17.25" customHeight="1">
      <c r="B5" s="345" t="s">
        <v>176</v>
      </c>
      <c r="C5" s="345" t="s">
        <v>195</v>
      </c>
      <c r="D5" s="14"/>
      <c r="E5" s="14"/>
      <c r="F5" s="4"/>
      <c r="G5" s="4"/>
    </row>
    <row r="6" spans="2:7" ht="42.75" customHeight="1">
      <c r="B6" s="386" t="s">
        <v>40</v>
      </c>
      <c r="C6" s="363" t="s">
        <v>177</v>
      </c>
      <c r="D6" s="387" t="s">
        <v>178</v>
      </c>
      <c r="E6" s="363" t="s">
        <v>445</v>
      </c>
      <c r="F6" s="363" t="s">
        <v>446</v>
      </c>
      <c r="G6" s="363" t="s">
        <v>211</v>
      </c>
    </row>
    <row r="7" spans="2:7" ht="12.75">
      <c r="B7" s="45">
        <v>1</v>
      </c>
      <c r="C7" s="48">
        <v>2</v>
      </c>
      <c r="D7" s="45">
        <v>3</v>
      </c>
      <c r="E7" s="48">
        <v>4</v>
      </c>
      <c r="F7" s="45">
        <v>5</v>
      </c>
      <c r="G7" s="384">
        <v>6</v>
      </c>
    </row>
    <row r="8" spans="2:7" ht="12.75">
      <c r="B8" s="45">
        <v>1</v>
      </c>
      <c r="C8" s="389"/>
      <c r="D8" s="390"/>
      <c r="E8" s="391"/>
      <c r="F8" s="392"/>
      <c r="G8" s="393"/>
    </row>
    <row r="9" spans="2:7" ht="12.75">
      <c r="B9" s="45">
        <v>2</v>
      </c>
      <c r="C9" s="389"/>
      <c r="D9" s="390"/>
      <c r="E9" s="391"/>
      <c r="F9" s="392"/>
      <c r="G9" s="393"/>
    </row>
    <row r="10" spans="2:7" ht="12.75">
      <c r="B10" s="45">
        <v>3</v>
      </c>
      <c r="C10" s="389"/>
      <c r="D10" s="390"/>
      <c r="E10" s="391"/>
      <c r="F10" s="392"/>
      <c r="G10" s="393"/>
    </row>
    <row r="11" spans="2:7" ht="12.75">
      <c r="B11" s="45">
        <v>4</v>
      </c>
      <c r="C11" s="389"/>
      <c r="D11" s="390"/>
      <c r="E11" s="391"/>
      <c r="F11" s="392"/>
      <c r="G11" s="393"/>
    </row>
    <row r="12" spans="2:7" ht="12.75">
      <c r="B12" s="45">
        <v>5</v>
      </c>
      <c r="C12" s="389"/>
      <c r="D12" s="390"/>
      <c r="E12" s="391"/>
      <c r="F12" s="392"/>
      <c r="G12" s="393"/>
    </row>
    <row r="13" spans="2:7" ht="12.75">
      <c r="B13" s="45">
        <v>6</v>
      </c>
      <c r="C13" s="389"/>
      <c r="D13" s="390"/>
      <c r="E13" s="391"/>
      <c r="F13" s="392"/>
      <c r="G13" s="393"/>
    </row>
    <row r="14" spans="2:7" ht="12.75">
      <c r="B14" s="45">
        <v>7</v>
      </c>
      <c r="C14" s="389"/>
      <c r="D14" s="390"/>
      <c r="E14" s="391"/>
      <c r="F14" s="392"/>
      <c r="G14" s="393"/>
    </row>
    <row r="15" spans="2:7" ht="12.75">
      <c r="B15" s="45">
        <v>8</v>
      </c>
      <c r="C15" s="389"/>
      <c r="D15" s="390"/>
      <c r="E15" s="391"/>
      <c r="F15" s="392"/>
      <c r="G15" s="393"/>
    </row>
    <row r="16" spans="2:7" ht="12.75">
      <c r="B16" s="45">
        <v>9</v>
      </c>
      <c r="C16" s="389"/>
      <c r="D16" s="390"/>
      <c r="E16" s="391"/>
      <c r="F16" s="392"/>
      <c r="G16" s="393"/>
    </row>
    <row r="17" spans="2:7" ht="12.75">
      <c r="B17" s="45">
        <v>10</v>
      </c>
      <c r="C17" s="389"/>
      <c r="D17" s="390"/>
      <c r="E17" s="391"/>
      <c r="F17" s="392"/>
      <c r="G17" s="393"/>
    </row>
    <row r="18" spans="2:7" ht="12.75">
      <c r="B18" s="388"/>
      <c r="C18" s="296" t="s">
        <v>198</v>
      </c>
      <c r="D18" s="394"/>
      <c r="E18" s="322"/>
      <c r="F18" s="395"/>
      <c r="G18" s="322"/>
    </row>
    <row r="20" ht="12.75">
      <c r="C20" s="159" t="s">
        <v>44</v>
      </c>
    </row>
    <row r="21" ht="12.75">
      <c r="C21" s="102" t="s">
        <v>45</v>
      </c>
    </row>
    <row r="22" ht="12.75">
      <c r="C22" s="159" t="s">
        <v>46</v>
      </c>
    </row>
    <row r="23" ht="12.75">
      <c r="C23" s="102"/>
    </row>
    <row r="24" ht="12.75">
      <c r="C24" s="96" t="s">
        <v>47</v>
      </c>
    </row>
    <row r="25" ht="12.75">
      <c r="C25" s="102" t="s">
        <v>48</v>
      </c>
    </row>
    <row r="26" ht="12.75">
      <c r="C26" s="159" t="s">
        <v>49</v>
      </c>
    </row>
    <row r="27" ht="12.75">
      <c r="C27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J18"/>
  <sheetViews>
    <sheetView view="pageBreakPreview" zoomScale="85" zoomScaleSheetLayoutView="85" zoomScalePageLayoutView="0" workbookViewId="0" topLeftCell="A1">
      <selection activeCell="J8" sqref="J8"/>
    </sheetView>
  </sheetViews>
  <sheetFormatPr defaultColWidth="9.00390625" defaultRowHeight="12.75"/>
  <cols>
    <col min="1" max="1" width="6.375" style="0" customWidth="1"/>
    <col min="2" max="2" width="4.625" style="0" customWidth="1"/>
    <col min="3" max="3" width="23.75390625" style="0" customWidth="1"/>
    <col min="4" max="4" width="35.25390625" style="0" customWidth="1"/>
    <col min="5" max="9" width="13.00390625" style="0" customWidth="1"/>
    <col min="10" max="10" width="13.25390625" style="0" customWidth="1"/>
  </cols>
  <sheetData>
    <row r="2" spans="2:3" ht="12.75">
      <c r="B2" s="12" t="s">
        <v>356</v>
      </c>
      <c r="C2" s="4" t="s">
        <v>369</v>
      </c>
    </row>
    <row r="3" spans="2:3" ht="12.75">
      <c r="B3" s="4"/>
      <c r="C3" s="4" t="s">
        <v>359</v>
      </c>
    </row>
    <row r="5" spans="2:9" ht="12.75">
      <c r="B5" s="15" t="s">
        <v>196</v>
      </c>
      <c r="C5" s="542" t="s">
        <v>358</v>
      </c>
      <c r="D5" s="542"/>
      <c r="E5" s="542"/>
      <c r="F5" s="542"/>
      <c r="G5" s="16"/>
      <c r="H5" s="16"/>
      <c r="I5" s="16"/>
    </row>
    <row r="6" spans="2:10" ht="109.5" customHeight="1">
      <c r="B6" s="379" t="s">
        <v>40</v>
      </c>
      <c r="C6" s="382" t="s">
        <v>182</v>
      </c>
      <c r="D6" s="363" t="s">
        <v>447</v>
      </c>
      <c r="E6" s="363" t="s">
        <v>180</v>
      </c>
      <c r="F6" s="363" t="s">
        <v>212</v>
      </c>
      <c r="G6" s="363" t="s">
        <v>213</v>
      </c>
      <c r="H6" s="363" t="s">
        <v>181</v>
      </c>
      <c r="I6" s="363" t="s">
        <v>370</v>
      </c>
      <c r="J6" s="363" t="s">
        <v>448</v>
      </c>
    </row>
    <row r="7" spans="2:10" ht="12.75">
      <c r="B7" s="47">
        <v>1</v>
      </c>
      <c r="C7" s="46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17">
        <v>9</v>
      </c>
    </row>
    <row r="8" spans="2:10" ht="74.25" customHeight="1">
      <c r="B8" s="49">
        <v>1</v>
      </c>
      <c r="C8" s="18" t="s">
        <v>319</v>
      </c>
      <c r="D8" s="396"/>
      <c r="E8" s="396"/>
      <c r="F8" s="397"/>
      <c r="G8" s="397"/>
      <c r="H8" s="397"/>
      <c r="I8" s="397"/>
      <c r="J8" s="418"/>
    </row>
    <row r="9" spans="2:10" ht="74.25" customHeight="1">
      <c r="B9" s="42">
        <v>2</v>
      </c>
      <c r="C9" s="18" t="s">
        <v>35</v>
      </c>
      <c r="D9" s="396"/>
      <c r="E9" s="397"/>
      <c r="F9" s="397"/>
      <c r="G9" s="397"/>
      <c r="H9" s="397"/>
      <c r="I9" s="397"/>
      <c r="J9" s="418"/>
    </row>
    <row r="11" ht="12.75">
      <c r="C11" s="159" t="s">
        <v>44</v>
      </c>
    </row>
    <row r="12" ht="12.75">
      <c r="C12" s="102" t="s">
        <v>45</v>
      </c>
    </row>
    <row r="13" ht="12.75">
      <c r="C13" s="159" t="s">
        <v>46</v>
      </c>
    </row>
    <row r="14" ht="12.75">
      <c r="C14" s="102"/>
    </row>
    <row r="15" ht="12.75">
      <c r="C15" s="96" t="s">
        <v>47</v>
      </c>
    </row>
    <row r="16" ht="12.75">
      <c r="C16" s="102" t="s">
        <v>48</v>
      </c>
    </row>
    <row r="17" ht="12.75">
      <c r="C17" s="159" t="s">
        <v>49</v>
      </c>
    </row>
    <row r="18" ht="12.75">
      <c r="C18" s="102" t="s">
        <v>38</v>
      </c>
    </row>
  </sheetData>
  <sheetProtection password="C7AC" sheet="1"/>
  <mergeCells count="1">
    <mergeCell ref="C5:F5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view="pageBreakPreview" zoomScale="90" zoomScaleSheetLayoutView="90" zoomScalePageLayoutView="0" workbookViewId="0" topLeftCell="A5">
      <selection activeCell="C48" sqref="C48"/>
    </sheetView>
  </sheetViews>
  <sheetFormatPr defaultColWidth="9.00390625" defaultRowHeight="12.75"/>
  <cols>
    <col min="1" max="1" width="5.125" style="97" customWidth="1"/>
    <col min="2" max="2" width="72.00390625" style="97" customWidth="1"/>
    <col min="3" max="3" width="16.00390625" style="97" customWidth="1"/>
    <col min="4" max="4" width="4.75390625" style="97" customWidth="1"/>
    <col min="5" max="16384" width="9.125" style="97" customWidth="1"/>
  </cols>
  <sheetData>
    <row r="1" spans="1:3" ht="12" customHeight="1">
      <c r="A1" s="99"/>
      <c r="B1" s="99"/>
      <c r="C1" s="99"/>
    </row>
    <row r="2" spans="1:3" ht="12" customHeight="1">
      <c r="A2" s="102"/>
      <c r="B2" s="99" t="s">
        <v>373</v>
      </c>
      <c r="C2" s="162"/>
    </row>
    <row r="3" spans="1:3" ht="12" customHeight="1">
      <c r="A3" s="102"/>
      <c r="B3" s="101" t="s">
        <v>39</v>
      </c>
      <c r="C3" s="162"/>
    </row>
    <row r="4" spans="1:3" ht="12" customHeight="1">
      <c r="A4" s="102"/>
      <c r="B4" s="101" t="s">
        <v>202</v>
      </c>
      <c r="C4" s="163"/>
    </row>
    <row r="5" spans="1:3" ht="15.75" customHeight="1">
      <c r="A5" s="164"/>
      <c r="B5" s="165" t="s">
        <v>352</v>
      </c>
      <c r="C5" s="103" t="s">
        <v>27</v>
      </c>
    </row>
    <row r="6" spans="1:3" s="169" customFormat="1" ht="12" customHeight="1">
      <c r="A6" s="166" t="s">
        <v>40</v>
      </c>
      <c r="B6" s="167" t="s">
        <v>29</v>
      </c>
      <c r="C6" s="168" t="s">
        <v>30</v>
      </c>
    </row>
    <row r="7" spans="1:3" s="169" customFormat="1" ht="12" customHeight="1">
      <c r="A7" s="170">
        <v>1</v>
      </c>
      <c r="B7" s="171">
        <v>2</v>
      </c>
      <c r="C7" s="211">
        <v>3</v>
      </c>
    </row>
    <row r="8" spans="1:3" ht="12" customHeight="1">
      <c r="A8" s="172">
        <v>1</v>
      </c>
      <c r="B8" s="173" t="s">
        <v>245</v>
      </c>
      <c r="C8" s="206"/>
    </row>
    <row r="9" spans="1:3" ht="12" customHeight="1">
      <c r="A9" s="174">
        <v>2</v>
      </c>
      <c r="B9" s="175" t="s">
        <v>287</v>
      </c>
      <c r="C9" s="207">
        <f>C10+C11</f>
        <v>0</v>
      </c>
    </row>
    <row r="10" spans="1:3" ht="12" customHeight="1">
      <c r="A10" s="176"/>
      <c r="B10" s="173" t="s">
        <v>289</v>
      </c>
      <c r="C10" s="206"/>
    </row>
    <row r="11" spans="1:3" ht="12" customHeight="1">
      <c r="A11" s="176"/>
      <c r="B11" s="173" t="s">
        <v>288</v>
      </c>
      <c r="C11" s="206"/>
    </row>
    <row r="12" spans="1:3" ht="12" customHeight="1">
      <c r="A12" s="177">
        <v>3</v>
      </c>
      <c r="B12" s="178" t="s">
        <v>350</v>
      </c>
      <c r="C12" s="207">
        <f>C8+C9</f>
        <v>0</v>
      </c>
    </row>
    <row r="13" spans="1:3" ht="12" customHeight="1">
      <c r="A13" s="174">
        <v>4</v>
      </c>
      <c r="B13" s="179" t="s">
        <v>290</v>
      </c>
      <c r="C13" s="207">
        <f>C14+C16+C17+C18+C19</f>
        <v>0</v>
      </c>
    </row>
    <row r="14" spans="1:3" ht="12" customHeight="1">
      <c r="A14" s="180"/>
      <c r="B14" s="181" t="s">
        <v>291</v>
      </c>
      <c r="C14" s="206"/>
    </row>
    <row r="15" spans="1:3" ht="12" customHeight="1">
      <c r="A15" s="180"/>
      <c r="B15" s="181" t="s">
        <v>292</v>
      </c>
      <c r="C15" s="206"/>
    </row>
    <row r="16" spans="1:3" ht="12" customHeight="1">
      <c r="A16" s="180"/>
      <c r="B16" s="181" t="s">
        <v>261</v>
      </c>
      <c r="C16" s="206"/>
    </row>
    <row r="17" spans="1:3" ht="12" customHeight="1">
      <c r="A17" s="180"/>
      <c r="B17" s="181" t="s">
        <v>262</v>
      </c>
      <c r="C17" s="206"/>
    </row>
    <row r="18" spans="1:3" ht="12" customHeight="1">
      <c r="A18" s="180"/>
      <c r="B18" s="182" t="s">
        <v>263</v>
      </c>
      <c r="C18" s="206"/>
    </row>
    <row r="19" spans="1:3" ht="12" customHeight="1">
      <c r="A19" s="180"/>
      <c r="B19" s="182" t="s">
        <v>264</v>
      </c>
      <c r="C19" s="206"/>
    </row>
    <row r="20" spans="1:3" ht="12" customHeight="1">
      <c r="A20" s="183">
        <v>5</v>
      </c>
      <c r="B20" s="173" t="s">
        <v>246</v>
      </c>
      <c r="C20" s="206"/>
    </row>
    <row r="21" spans="1:3" ht="12" customHeight="1">
      <c r="A21" s="183">
        <v>6</v>
      </c>
      <c r="B21" s="173" t="s">
        <v>41</v>
      </c>
      <c r="C21" s="206"/>
    </row>
    <row r="22" spans="1:3" ht="12" customHeight="1">
      <c r="A22" s="184">
        <v>7</v>
      </c>
      <c r="B22" s="175" t="s">
        <v>294</v>
      </c>
      <c r="C22" s="207">
        <f>C23+C24+C25+C26+C27+C28+C29+C30</f>
        <v>0</v>
      </c>
    </row>
    <row r="23" spans="1:3" s="142" customFormat="1" ht="12" customHeight="1">
      <c r="A23" s="185"/>
      <c r="B23" s="112" t="s">
        <v>295</v>
      </c>
      <c r="C23" s="206"/>
    </row>
    <row r="24" spans="1:3" s="142" customFormat="1" ht="12" customHeight="1">
      <c r="A24" s="185"/>
      <c r="B24" s="112" t="s">
        <v>296</v>
      </c>
      <c r="C24" s="206"/>
    </row>
    <row r="25" spans="1:3" s="142" customFormat="1" ht="12" customHeight="1">
      <c r="A25" s="185"/>
      <c r="B25" s="112" t="s">
        <v>349</v>
      </c>
      <c r="C25" s="206"/>
    </row>
    <row r="26" spans="1:3" s="142" customFormat="1" ht="12" customHeight="1">
      <c r="A26" s="185"/>
      <c r="B26" s="112" t="s">
        <v>297</v>
      </c>
      <c r="C26" s="206"/>
    </row>
    <row r="27" spans="1:3" s="142" customFormat="1" ht="12" customHeight="1">
      <c r="A27" s="185"/>
      <c r="B27" s="112" t="s">
        <v>265</v>
      </c>
      <c r="C27" s="206"/>
    </row>
    <row r="28" spans="1:3" s="142" customFormat="1" ht="12" customHeight="1">
      <c r="A28" s="185"/>
      <c r="B28" s="112" t="s">
        <v>266</v>
      </c>
      <c r="C28" s="206"/>
    </row>
    <row r="29" spans="1:3" s="142" customFormat="1" ht="12" customHeight="1">
      <c r="A29" s="185"/>
      <c r="B29" s="112" t="s">
        <v>267</v>
      </c>
      <c r="C29" s="206"/>
    </row>
    <row r="30" spans="1:3" ht="12" customHeight="1">
      <c r="A30" s="180"/>
      <c r="B30" s="181" t="s">
        <v>268</v>
      </c>
      <c r="C30" s="206"/>
    </row>
    <row r="31" spans="1:3" ht="12" customHeight="1">
      <c r="A31" s="186">
        <v>8</v>
      </c>
      <c r="B31" s="175" t="s">
        <v>293</v>
      </c>
      <c r="C31" s="207">
        <f>C32+C33+C34+C35+C36</f>
        <v>0</v>
      </c>
    </row>
    <row r="32" spans="1:3" ht="12" customHeight="1">
      <c r="A32" s="187"/>
      <c r="B32" s="181" t="s">
        <v>269</v>
      </c>
      <c r="C32" s="206"/>
    </row>
    <row r="33" spans="1:3" ht="12" customHeight="1">
      <c r="A33" s="187"/>
      <c r="B33" s="181" t="s">
        <v>397</v>
      </c>
      <c r="C33" s="206"/>
    </row>
    <row r="34" spans="1:3" ht="12" customHeight="1">
      <c r="A34" s="187"/>
      <c r="B34" s="181" t="s">
        <v>398</v>
      </c>
      <c r="C34" s="206"/>
    </row>
    <row r="35" spans="1:3" ht="12" customHeight="1">
      <c r="A35" s="187"/>
      <c r="B35" s="181" t="s">
        <v>399</v>
      </c>
      <c r="C35" s="206"/>
    </row>
    <row r="36" spans="1:3" ht="12" customHeight="1">
      <c r="A36" s="188"/>
      <c r="B36" s="189" t="s">
        <v>400</v>
      </c>
      <c r="C36" s="206"/>
    </row>
    <row r="37" spans="1:3" ht="12" customHeight="1">
      <c r="A37" s="190">
        <v>9</v>
      </c>
      <c r="B37" s="191" t="s">
        <v>351</v>
      </c>
      <c r="C37" s="209">
        <f>C12+C13+C20+C21+C22+C31</f>
        <v>0</v>
      </c>
    </row>
    <row r="38" spans="1:3" ht="12.75" customHeight="1">
      <c r="A38" s="192"/>
      <c r="B38" s="193" t="s">
        <v>330</v>
      </c>
      <c r="C38" s="212"/>
    </row>
    <row r="39" spans="1:3" ht="12" customHeight="1">
      <c r="A39" s="194">
        <v>10</v>
      </c>
      <c r="B39" s="195" t="s">
        <v>298</v>
      </c>
      <c r="C39" s="206"/>
    </row>
    <row r="40" spans="1:3" ht="12" customHeight="1">
      <c r="A40" s="194">
        <v>11</v>
      </c>
      <c r="B40" s="195" t="s">
        <v>42</v>
      </c>
      <c r="C40" s="206"/>
    </row>
    <row r="41" spans="1:3" ht="12" customHeight="1">
      <c r="A41" s="183">
        <v>12</v>
      </c>
      <c r="B41" s="196" t="s">
        <v>248</v>
      </c>
      <c r="C41" s="206"/>
    </row>
    <row r="42" spans="1:3" ht="12" customHeight="1">
      <c r="A42" s="183">
        <v>13</v>
      </c>
      <c r="B42" s="74" t="s">
        <v>249</v>
      </c>
      <c r="C42" s="206"/>
    </row>
    <row r="43" spans="1:3" ht="12" customHeight="1">
      <c r="A43" s="183">
        <v>14</v>
      </c>
      <c r="B43" s="74" t="s">
        <v>250</v>
      </c>
      <c r="C43" s="206"/>
    </row>
    <row r="44" spans="1:3" ht="12" customHeight="1">
      <c r="A44" s="184">
        <v>15</v>
      </c>
      <c r="B44" s="175" t="s">
        <v>43</v>
      </c>
      <c r="C44" s="207">
        <f>C45+C46</f>
        <v>0</v>
      </c>
    </row>
    <row r="45" spans="1:3" ht="12" customHeight="1">
      <c r="A45" s="180"/>
      <c r="B45" s="197" t="s">
        <v>270</v>
      </c>
      <c r="C45" s="206"/>
    </row>
    <row r="46" spans="1:3" ht="12" customHeight="1">
      <c r="A46" s="180"/>
      <c r="B46" s="197" t="s">
        <v>271</v>
      </c>
      <c r="C46" s="206"/>
    </row>
    <row r="47" spans="1:3" ht="12" customHeight="1">
      <c r="A47" s="198">
        <v>16</v>
      </c>
      <c r="B47" s="199" t="s">
        <v>424</v>
      </c>
      <c r="C47" s="213">
        <f>C39+C40+C41+C42+C43+C44</f>
        <v>0</v>
      </c>
    </row>
    <row r="48" spans="1:3" ht="30" customHeight="1">
      <c r="A48" s="200">
        <v>17</v>
      </c>
      <c r="B48" s="201" t="s">
        <v>423</v>
      </c>
      <c r="C48" s="213">
        <f>C37+C47</f>
        <v>0</v>
      </c>
    </row>
    <row r="49" spans="1:3" ht="12" customHeight="1">
      <c r="A49" s="202"/>
      <c r="B49" s="161" t="s">
        <v>324</v>
      </c>
      <c r="C49" s="214"/>
    </row>
    <row r="50" spans="1:3" ht="12" customHeight="1">
      <c r="A50" s="55" t="s">
        <v>40</v>
      </c>
      <c r="B50" s="68" t="s">
        <v>64</v>
      </c>
      <c r="C50" s="204" t="s">
        <v>30</v>
      </c>
    </row>
    <row r="51" spans="1:3" ht="12" customHeight="1">
      <c r="A51" s="55">
        <v>1</v>
      </c>
      <c r="B51" s="75" t="s">
        <v>325</v>
      </c>
      <c r="C51" s="206"/>
    </row>
    <row r="52" spans="1:3" ht="12" customHeight="1">
      <c r="A52" s="55">
        <v>2</v>
      </c>
      <c r="B52" s="68" t="s">
        <v>326</v>
      </c>
      <c r="C52" s="206"/>
    </row>
    <row r="53" spans="1:3" ht="12" customHeight="1">
      <c r="A53" s="55">
        <v>3</v>
      </c>
      <c r="B53" s="68" t="s">
        <v>327</v>
      </c>
      <c r="C53" s="206"/>
    </row>
    <row r="54" spans="1:3" ht="12" customHeight="1">
      <c r="A54" s="55">
        <v>4</v>
      </c>
      <c r="B54" s="68" t="s">
        <v>328</v>
      </c>
      <c r="C54" s="206"/>
    </row>
    <row r="55" spans="1:3" ht="12" customHeight="1">
      <c r="A55" s="55">
        <v>5</v>
      </c>
      <c r="B55" s="68" t="s">
        <v>329</v>
      </c>
      <c r="C55" s="206"/>
    </row>
    <row r="56" spans="1:3" ht="12" customHeight="1">
      <c r="A56" s="202"/>
      <c r="B56" s="145"/>
      <c r="C56" s="203"/>
    </row>
    <row r="57" spans="1:3" ht="12" customHeight="1">
      <c r="A57" s="202"/>
      <c r="B57" s="145"/>
      <c r="C57" s="203"/>
    </row>
    <row r="58" spans="1:3" ht="12" customHeight="1">
      <c r="A58" s="205"/>
      <c r="B58" s="159" t="s">
        <v>44</v>
      </c>
      <c r="C58" s="102"/>
    </row>
    <row r="59" ht="12" customHeight="1">
      <c r="B59" s="102" t="s">
        <v>45</v>
      </c>
    </row>
    <row r="60" ht="12" customHeight="1">
      <c r="B60" s="159" t="s">
        <v>46</v>
      </c>
    </row>
    <row r="61" spans="2:3" ht="12" customHeight="1">
      <c r="B61" s="102"/>
      <c r="C61" s="99"/>
    </row>
    <row r="62" ht="12" customHeight="1">
      <c r="B62" s="96" t="s">
        <v>47</v>
      </c>
    </row>
    <row r="63" spans="2:3" ht="12" customHeight="1">
      <c r="B63" s="102" t="s">
        <v>48</v>
      </c>
      <c r="C63" s="102"/>
    </row>
    <row r="64" spans="2:3" ht="12" customHeight="1">
      <c r="B64" s="159" t="s">
        <v>49</v>
      </c>
      <c r="C64" s="102"/>
    </row>
    <row r="65" ht="12" customHeight="1">
      <c r="B65" s="102" t="s">
        <v>38</v>
      </c>
    </row>
    <row r="66" ht="12" customHeight="1"/>
  </sheetData>
  <sheetProtection password="C7AC" sheet="1"/>
  <printOptions/>
  <pageMargins left="0.2362204724409449" right="0.15748031496062992" top="0.2362204724409449" bottom="0.2362204724409449" header="0.1968503937007874" footer="0.1968503937007874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H25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31.125" style="0" customWidth="1"/>
    <col min="4" max="4" width="26.375" style="0" customWidth="1"/>
    <col min="5" max="8" width="15.875" style="0" customWidth="1"/>
    <col min="9" max="9" width="4.625" style="0" customWidth="1"/>
  </cols>
  <sheetData>
    <row r="3" spans="2:8" ht="12.75">
      <c r="B3" s="4"/>
      <c r="C3" s="543" t="s">
        <v>379</v>
      </c>
      <c r="D3" s="543"/>
      <c r="E3" s="543"/>
      <c r="F3" s="543"/>
      <c r="G3" s="543"/>
      <c r="H3" s="543"/>
    </row>
    <row r="4" spans="2:8" ht="12.75">
      <c r="B4" s="4"/>
      <c r="C4" s="543" t="s">
        <v>359</v>
      </c>
      <c r="D4" s="543"/>
      <c r="E4" s="543"/>
      <c r="F4" s="543"/>
      <c r="G4" s="543"/>
      <c r="H4" s="543"/>
    </row>
    <row r="5" spans="2:8" ht="12.75">
      <c r="B5" s="4"/>
      <c r="C5" s="50"/>
      <c r="D5" s="50"/>
      <c r="E5" s="50"/>
      <c r="F5" s="50"/>
      <c r="G5" s="50"/>
      <c r="H5" s="50"/>
    </row>
    <row r="6" spans="2:8" ht="51">
      <c r="B6" s="309" t="s">
        <v>183</v>
      </c>
      <c r="C6" s="309" t="s">
        <v>135</v>
      </c>
      <c r="D6" s="309" t="s">
        <v>136</v>
      </c>
      <c r="E6" s="309" t="s">
        <v>137</v>
      </c>
      <c r="F6" s="309" t="s">
        <v>138</v>
      </c>
      <c r="G6" s="309" t="s">
        <v>139</v>
      </c>
      <c r="H6" s="309" t="s">
        <v>140</v>
      </c>
    </row>
    <row r="7" spans="2:8" ht="12.75">
      <c r="B7" s="38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</row>
    <row r="8" spans="2:8" ht="84.75" customHeight="1">
      <c r="B8" s="38">
        <v>1</v>
      </c>
      <c r="C8" s="17" t="s">
        <v>141</v>
      </c>
      <c r="D8" s="36" t="s">
        <v>347</v>
      </c>
      <c r="E8" s="413"/>
      <c r="F8" s="398"/>
      <c r="G8" s="413"/>
      <c r="H8" s="413"/>
    </row>
    <row r="9" spans="2:8" ht="76.5">
      <c r="B9" s="38">
        <v>2</v>
      </c>
      <c r="C9" s="17" t="s">
        <v>142</v>
      </c>
      <c r="D9" s="385" t="s">
        <v>348</v>
      </c>
      <c r="E9" s="414"/>
      <c r="F9" s="398"/>
      <c r="G9" s="398"/>
      <c r="H9" s="414"/>
    </row>
    <row r="10" spans="2:8" ht="51">
      <c r="B10" s="38">
        <v>3</v>
      </c>
      <c r="C10" s="17" t="s">
        <v>143</v>
      </c>
      <c r="D10" s="36" t="s">
        <v>320</v>
      </c>
      <c r="E10" s="414"/>
      <c r="F10" s="398"/>
      <c r="G10" s="398"/>
      <c r="H10" s="414"/>
    </row>
    <row r="11" spans="2:8" ht="38.25">
      <c r="B11" s="38">
        <v>4</v>
      </c>
      <c r="C11" s="17" t="s">
        <v>144</v>
      </c>
      <c r="D11" s="36" t="s">
        <v>321</v>
      </c>
      <c r="E11" s="414"/>
      <c r="F11" s="398"/>
      <c r="G11" s="398"/>
      <c r="H11" s="414"/>
    </row>
    <row r="12" spans="2:8" ht="20.25" customHeight="1">
      <c r="B12" s="38">
        <v>5</v>
      </c>
      <c r="C12" s="17" t="s">
        <v>184</v>
      </c>
      <c r="D12" s="36" t="s">
        <v>322</v>
      </c>
      <c r="E12" s="414"/>
      <c r="F12" s="398"/>
      <c r="G12" s="398"/>
      <c r="H12" s="414"/>
    </row>
    <row r="13" spans="2:8" ht="25.5">
      <c r="B13" s="38">
        <v>6</v>
      </c>
      <c r="C13" s="17" t="s">
        <v>185</v>
      </c>
      <c r="D13" s="36" t="s">
        <v>345</v>
      </c>
      <c r="E13" s="414"/>
      <c r="F13" s="398"/>
      <c r="G13" s="398"/>
      <c r="H13" s="414"/>
    </row>
    <row r="14" spans="2:8" ht="35.25" customHeight="1">
      <c r="B14" s="38">
        <v>7</v>
      </c>
      <c r="C14" s="17" t="s">
        <v>145</v>
      </c>
      <c r="D14" s="36" t="s">
        <v>323</v>
      </c>
      <c r="E14" s="415"/>
      <c r="F14" s="398"/>
      <c r="G14" s="398"/>
      <c r="H14" s="398"/>
    </row>
    <row r="15" spans="2:8" ht="27" customHeight="1">
      <c r="B15" s="38">
        <v>8</v>
      </c>
      <c r="C15" s="17" t="s">
        <v>146</v>
      </c>
      <c r="D15" s="36" t="s">
        <v>346</v>
      </c>
      <c r="E15" s="415"/>
      <c r="F15" s="398"/>
      <c r="G15" s="398"/>
      <c r="H15" s="398"/>
    </row>
    <row r="16" spans="2:8" ht="25.5">
      <c r="B16" s="38">
        <v>9</v>
      </c>
      <c r="C16" s="17" t="s">
        <v>147</v>
      </c>
      <c r="D16" s="17"/>
      <c r="E16" s="398"/>
      <c r="F16" s="398"/>
      <c r="G16" s="398"/>
      <c r="H16" s="398"/>
    </row>
    <row r="18" ht="12.75">
      <c r="C18" s="159" t="s">
        <v>44</v>
      </c>
    </row>
    <row r="19" ht="12.75">
      <c r="C19" s="102" t="s">
        <v>45</v>
      </c>
    </row>
    <row r="20" ht="12.75">
      <c r="C20" s="159" t="s">
        <v>46</v>
      </c>
    </row>
    <row r="21" ht="12.75">
      <c r="C21" s="102"/>
    </row>
    <row r="22" ht="12.75">
      <c r="C22" s="96" t="s">
        <v>47</v>
      </c>
    </row>
    <row r="23" ht="12.75">
      <c r="C23" s="102" t="s">
        <v>48</v>
      </c>
    </row>
    <row r="24" ht="12.75">
      <c r="C24" s="159" t="s">
        <v>49</v>
      </c>
    </row>
    <row r="25" ht="12.75">
      <c r="C25" s="102" t="s">
        <v>38</v>
      </c>
    </row>
  </sheetData>
  <sheetProtection password="C7AC" sheet="1"/>
  <mergeCells count="2">
    <mergeCell ref="C3:H3"/>
    <mergeCell ref="C4:H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4" sqref="O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110" zoomScaleSheetLayoutView="110"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221" customWidth="1"/>
    <col min="2" max="2" width="58.00390625" style="220" customWidth="1"/>
    <col min="3" max="3" width="15.625" style="220" customWidth="1"/>
    <col min="4" max="4" width="14.75390625" style="220" customWidth="1"/>
    <col min="5" max="5" width="4.625" style="220" customWidth="1"/>
    <col min="6" max="16384" width="9.125" style="220" customWidth="1"/>
  </cols>
  <sheetData>
    <row r="1" spans="1:10" ht="12.75">
      <c r="A1" s="219"/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B2" s="222" t="s">
        <v>374</v>
      </c>
    </row>
    <row r="3" spans="1:4" ht="12.75">
      <c r="A3" s="223"/>
      <c r="B3" s="224" t="s">
        <v>50</v>
      </c>
      <c r="D3" s="225"/>
    </row>
    <row r="4" ht="12.75">
      <c r="B4" s="224" t="s">
        <v>362</v>
      </c>
    </row>
    <row r="5" spans="2:4" ht="12.75">
      <c r="B5" s="226"/>
      <c r="C5" s="227"/>
      <c r="D5" s="228" t="s">
        <v>27</v>
      </c>
    </row>
    <row r="6" spans="1:4" ht="36.75" customHeight="1">
      <c r="A6" s="229" t="s">
        <v>51</v>
      </c>
      <c r="B6" s="166" t="s">
        <v>52</v>
      </c>
      <c r="C6" s="168" t="s">
        <v>160</v>
      </c>
      <c r="D6" s="168" t="s">
        <v>234</v>
      </c>
    </row>
    <row r="7" spans="1:4" s="233" customFormat="1" ht="12" customHeight="1">
      <c r="A7" s="230">
        <v>1</v>
      </c>
      <c r="B7" s="231">
        <v>2</v>
      </c>
      <c r="C7" s="232">
        <v>3</v>
      </c>
      <c r="D7" s="232">
        <v>4</v>
      </c>
    </row>
    <row r="8" spans="1:4" ht="18" customHeight="1">
      <c r="A8" s="234">
        <v>1</v>
      </c>
      <c r="B8" s="235" t="s">
        <v>354</v>
      </c>
      <c r="C8" s="236">
        <f>C9+C10+C14</f>
        <v>0</v>
      </c>
      <c r="D8" s="236">
        <f>D9+D10+D14</f>
        <v>0</v>
      </c>
    </row>
    <row r="9" spans="1:4" ht="12.75">
      <c r="A9" s="237"/>
      <c r="B9" s="238" t="s">
        <v>403</v>
      </c>
      <c r="C9" s="206"/>
      <c r="D9" s="206"/>
    </row>
    <row r="10" spans="1:4" ht="27.75" customHeight="1">
      <c r="A10" s="237"/>
      <c r="B10" s="239" t="s">
        <v>454</v>
      </c>
      <c r="C10" s="240">
        <f>C11+C12+C13</f>
        <v>0</v>
      </c>
      <c r="D10" s="240">
        <f>D11+D12+D13</f>
        <v>0</v>
      </c>
    </row>
    <row r="11" spans="1:4" ht="13.5" customHeight="1">
      <c r="A11" s="237"/>
      <c r="B11" s="116" t="s">
        <v>407</v>
      </c>
      <c r="C11" s="206"/>
      <c r="D11" s="206"/>
    </row>
    <row r="12" spans="1:4" ht="13.5" customHeight="1">
      <c r="A12" s="237"/>
      <c r="B12" s="117" t="s">
        <v>405</v>
      </c>
      <c r="C12" s="206"/>
      <c r="D12" s="206"/>
    </row>
    <row r="13" spans="1:4" ht="16.5" customHeight="1">
      <c r="A13" s="237"/>
      <c r="B13" s="74" t="s">
        <v>406</v>
      </c>
      <c r="C13" s="206"/>
      <c r="D13" s="206"/>
    </row>
    <row r="14" spans="1:4" ht="12.75">
      <c r="A14" s="237"/>
      <c r="B14" s="241" t="s">
        <v>404</v>
      </c>
      <c r="C14" s="240">
        <f>C15+C16+C17+C18+C19+C20</f>
        <v>0</v>
      </c>
      <c r="D14" s="240">
        <f>D15+D16+D17+D18+D19+D20</f>
        <v>0</v>
      </c>
    </row>
    <row r="15" spans="1:4" ht="12.75">
      <c r="A15" s="242"/>
      <c r="B15" s="122" t="s">
        <v>427</v>
      </c>
      <c r="C15" s="206"/>
      <c r="D15" s="206"/>
    </row>
    <row r="16" spans="1:4" ht="12.75">
      <c r="A16" s="242"/>
      <c r="B16" s="122" t="s">
        <v>426</v>
      </c>
      <c r="C16" s="206"/>
      <c r="D16" s="206"/>
    </row>
    <row r="17" spans="1:4" ht="12.75">
      <c r="A17" s="242"/>
      <c r="B17" s="122" t="s">
        <v>408</v>
      </c>
      <c r="C17" s="206"/>
      <c r="D17" s="206"/>
    </row>
    <row r="18" spans="1:4" ht="12.75">
      <c r="A18" s="242"/>
      <c r="B18" s="122" t="s">
        <v>409</v>
      </c>
      <c r="C18" s="206"/>
      <c r="D18" s="206"/>
    </row>
    <row r="19" spans="1:4" ht="12.75">
      <c r="A19" s="242"/>
      <c r="B19" s="122" t="s">
        <v>410</v>
      </c>
      <c r="C19" s="206"/>
      <c r="D19" s="206"/>
    </row>
    <row r="20" spans="1:4" ht="12.75">
      <c r="A20" s="242"/>
      <c r="B20" s="122" t="s">
        <v>425</v>
      </c>
      <c r="C20" s="206"/>
      <c r="D20" s="206"/>
    </row>
    <row r="21" spans="1:4" ht="14.25" customHeight="1">
      <c r="A21" s="243">
        <v>2</v>
      </c>
      <c r="B21" s="244" t="s">
        <v>365</v>
      </c>
      <c r="C21" s="206"/>
      <c r="D21" s="206"/>
    </row>
    <row r="22" spans="1:4" ht="12.75">
      <c r="A22" s="245">
        <v>3</v>
      </c>
      <c r="B22" s="246" t="s">
        <v>299</v>
      </c>
      <c r="C22" s="206"/>
      <c r="D22" s="206"/>
    </row>
    <row r="23" spans="1:4" ht="27" customHeight="1">
      <c r="A23" s="245">
        <v>4</v>
      </c>
      <c r="B23" s="247" t="s">
        <v>300</v>
      </c>
      <c r="C23" s="206"/>
      <c r="D23" s="206"/>
    </row>
    <row r="24" spans="1:4" ht="12.75">
      <c r="A24" s="248">
        <v>5</v>
      </c>
      <c r="B24" s="249" t="s">
        <v>247</v>
      </c>
      <c r="C24" s="206"/>
      <c r="D24" s="206"/>
    </row>
    <row r="25" spans="1:4" s="5" customFormat="1" ht="12.75">
      <c r="A25" s="215">
        <v>6</v>
      </c>
      <c r="B25" s="216" t="s">
        <v>274</v>
      </c>
      <c r="C25" s="207">
        <f>C8-C21-C22-C23-C24</f>
        <v>0</v>
      </c>
      <c r="D25" s="207">
        <f>D8-D21-D22-D23-D24</f>
        <v>0</v>
      </c>
    </row>
    <row r="26" spans="1:4" s="5" customFormat="1" ht="12.75">
      <c r="A26" s="6">
        <v>7</v>
      </c>
      <c r="B26" s="24" t="s">
        <v>275</v>
      </c>
      <c r="C26" s="206"/>
      <c r="D26" s="206"/>
    </row>
    <row r="27" spans="1:4" s="5" customFormat="1" ht="12.75">
      <c r="A27" s="217">
        <v>8</v>
      </c>
      <c r="B27" s="218" t="s">
        <v>276</v>
      </c>
      <c r="C27" s="207">
        <f>C25-C26</f>
        <v>0</v>
      </c>
      <c r="D27" s="207">
        <f>D25-D26</f>
        <v>0</v>
      </c>
    </row>
    <row r="28" spans="1:4" ht="12.75">
      <c r="A28" s="250">
        <v>9</v>
      </c>
      <c r="B28" s="251" t="s">
        <v>301</v>
      </c>
      <c r="C28" s="207">
        <f>C29+C30+C31+C32+C33</f>
        <v>0</v>
      </c>
      <c r="D28" s="207">
        <f>D29+D30+D31+D32+D33</f>
        <v>0</v>
      </c>
    </row>
    <row r="29" spans="1:4" ht="12.75">
      <c r="A29" s="252"/>
      <c r="B29" s="253" t="s">
        <v>277</v>
      </c>
      <c r="C29" s="206"/>
      <c r="D29" s="206"/>
    </row>
    <row r="30" spans="1:4" ht="12.75">
      <c r="A30" s="252"/>
      <c r="B30" s="254" t="s">
        <v>302</v>
      </c>
      <c r="C30" s="206"/>
      <c r="D30" s="206"/>
    </row>
    <row r="31" spans="1:4" ht="12.75">
      <c r="A31" s="252"/>
      <c r="B31" s="254" t="s">
        <v>278</v>
      </c>
      <c r="C31" s="206"/>
      <c r="D31" s="206"/>
    </row>
    <row r="32" spans="1:4" ht="12.75">
      <c r="A32" s="245"/>
      <c r="B32" s="255" t="s">
        <v>279</v>
      </c>
      <c r="C32" s="206"/>
      <c r="D32" s="206"/>
    </row>
    <row r="33" spans="1:4" ht="12.75">
      <c r="A33" s="248"/>
      <c r="B33" s="255" t="s">
        <v>280</v>
      </c>
      <c r="C33" s="206"/>
      <c r="D33" s="206"/>
    </row>
    <row r="34" spans="1:4" ht="15.75" customHeight="1">
      <c r="A34" s="256">
        <v>10</v>
      </c>
      <c r="B34" s="257" t="s">
        <v>355</v>
      </c>
      <c r="C34" s="258">
        <f>C35+C37+C38+C39+C40+C43+C44+C45+C46</f>
        <v>0</v>
      </c>
      <c r="D34" s="258">
        <f>D35+D37+D38+D39+D40+D43+D44+D45+D46</f>
        <v>0</v>
      </c>
    </row>
    <row r="35" spans="1:4" ht="12.75">
      <c r="A35" s="252">
        <v>11</v>
      </c>
      <c r="B35" s="255" t="s">
        <v>53</v>
      </c>
      <c r="C35" s="206"/>
      <c r="D35" s="206"/>
    </row>
    <row r="36" spans="1:4" ht="12.75">
      <c r="A36" s="252"/>
      <c r="B36" s="259" t="s">
        <v>303</v>
      </c>
      <c r="C36" s="206"/>
      <c r="D36" s="206"/>
    </row>
    <row r="37" spans="1:4" ht="12.75">
      <c r="A37" s="252">
        <v>12</v>
      </c>
      <c r="B37" s="255" t="s">
        <v>54</v>
      </c>
      <c r="C37" s="206"/>
      <c r="D37" s="206"/>
    </row>
    <row r="38" spans="1:4" ht="12.75" customHeight="1">
      <c r="A38" s="252">
        <v>13</v>
      </c>
      <c r="B38" s="260" t="s">
        <v>281</v>
      </c>
      <c r="C38" s="206"/>
      <c r="D38" s="206"/>
    </row>
    <row r="39" spans="1:4" ht="12.75">
      <c r="A39" s="252">
        <v>14</v>
      </c>
      <c r="B39" s="255" t="s">
        <v>55</v>
      </c>
      <c r="C39" s="206"/>
      <c r="D39" s="206"/>
    </row>
    <row r="40" spans="1:4" ht="12.75">
      <c r="A40" s="261">
        <v>15</v>
      </c>
      <c r="B40" s="262" t="s">
        <v>282</v>
      </c>
      <c r="C40" s="258">
        <f>C41+C42</f>
        <v>0</v>
      </c>
      <c r="D40" s="258">
        <f>D41+D42</f>
        <v>0</v>
      </c>
    </row>
    <row r="41" spans="1:4" ht="12.75">
      <c r="A41" s="252"/>
      <c r="B41" s="255" t="s">
        <v>304</v>
      </c>
      <c r="C41" s="206"/>
      <c r="D41" s="206"/>
    </row>
    <row r="42" spans="1:4" ht="18" customHeight="1">
      <c r="A42" s="252"/>
      <c r="B42" s="260" t="s">
        <v>305</v>
      </c>
      <c r="C42" s="206"/>
      <c r="D42" s="206"/>
    </row>
    <row r="43" spans="1:4" ht="13.5" customHeight="1">
      <c r="A43" s="252">
        <v>16</v>
      </c>
      <c r="B43" s="254" t="s">
        <v>56</v>
      </c>
      <c r="C43" s="206"/>
      <c r="D43" s="206"/>
    </row>
    <row r="44" spans="1:4" ht="12.75">
      <c r="A44" s="263">
        <v>17</v>
      </c>
      <c r="B44" s="254" t="s">
        <v>57</v>
      </c>
      <c r="C44" s="206"/>
      <c r="D44" s="206"/>
    </row>
    <row r="45" spans="1:4" ht="12.75">
      <c r="A45" s="263">
        <v>18</v>
      </c>
      <c r="B45" s="254" t="s">
        <v>58</v>
      </c>
      <c r="C45" s="206"/>
      <c r="D45" s="206"/>
    </row>
    <row r="46" spans="1:4" ht="12.75">
      <c r="A46" s="264">
        <v>19</v>
      </c>
      <c r="B46" s="255" t="s">
        <v>59</v>
      </c>
      <c r="C46" s="206"/>
      <c r="D46" s="206"/>
    </row>
    <row r="47" spans="1:4" ht="18" customHeight="1">
      <c r="A47" s="250">
        <v>20</v>
      </c>
      <c r="B47" s="262" t="s">
        <v>414</v>
      </c>
      <c r="C47" s="265">
        <f>C27+C28-C34</f>
        <v>0</v>
      </c>
      <c r="D47" s="265">
        <f>D27+D28-D34</f>
        <v>0</v>
      </c>
    </row>
    <row r="48" spans="1:4" s="5" customFormat="1" ht="12.75">
      <c r="A48" s="26">
        <v>21</v>
      </c>
      <c r="B48" s="72" t="s">
        <v>283</v>
      </c>
      <c r="C48" s="206"/>
      <c r="D48" s="206"/>
    </row>
    <row r="49" spans="1:4" s="5" customFormat="1" ht="12.75">
      <c r="A49" s="71">
        <v>22</v>
      </c>
      <c r="B49" s="73" t="s">
        <v>402</v>
      </c>
      <c r="C49" s="206"/>
      <c r="D49" s="206"/>
    </row>
    <row r="50" spans="1:4" ht="19.5" customHeight="1">
      <c r="A50" s="190">
        <v>23</v>
      </c>
      <c r="B50" s="266" t="s">
        <v>428</v>
      </c>
      <c r="C50" s="267">
        <f>C47-C48-C49</f>
        <v>0</v>
      </c>
      <c r="D50" s="267">
        <f>D47-D48-D49</f>
        <v>0</v>
      </c>
    </row>
    <row r="51" spans="1:4" ht="18" customHeight="1">
      <c r="A51" s="268"/>
      <c r="B51" s="269"/>
      <c r="C51" s="270"/>
      <c r="D51" s="270"/>
    </row>
    <row r="52" spans="1:4" ht="18" customHeight="1">
      <c r="A52" s="205"/>
      <c r="B52" s="159" t="s">
        <v>44</v>
      </c>
      <c r="C52" s="270"/>
      <c r="D52" s="270"/>
    </row>
    <row r="53" spans="1:4" ht="12.75">
      <c r="A53" s="97"/>
      <c r="B53" s="102" t="s">
        <v>45</v>
      </c>
      <c r="C53" s="271"/>
      <c r="D53" s="271"/>
    </row>
    <row r="54" spans="1:4" ht="12.75">
      <c r="A54" s="97"/>
      <c r="B54" s="159" t="s">
        <v>46</v>
      </c>
      <c r="C54" s="272"/>
      <c r="D54" s="272"/>
    </row>
    <row r="55" spans="1:4" s="233" customFormat="1" ht="12.75">
      <c r="A55" s="97"/>
      <c r="B55" s="102"/>
      <c r="C55" s="273"/>
      <c r="D55" s="273"/>
    </row>
    <row r="56" spans="1:2" ht="12.75">
      <c r="A56" s="97"/>
      <c r="B56" s="96" t="s">
        <v>47</v>
      </c>
    </row>
    <row r="57" spans="1:2" s="233" customFormat="1" ht="12.75">
      <c r="A57" s="97"/>
      <c r="B57" s="102" t="s">
        <v>48</v>
      </c>
    </row>
    <row r="58" spans="1:2" s="233" customFormat="1" ht="12.75">
      <c r="A58" s="97"/>
      <c r="B58" s="159" t="s">
        <v>49</v>
      </c>
    </row>
    <row r="59" spans="1:4" ht="12.75">
      <c r="A59" s="97"/>
      <c r="B59" s="102" t="s">
        <v>38</v>
      </c>
      <c r="D59" s="271"/>
    </row>
  </sheetData>
  <sheetProtection password="C7AC" sheet="1"/>
  <printOptions/>
  <pageMargins left="0.1968503937007874" right="0.15748031496062992" top="0.2755905511811024" bottom="0.2362204724409449" header="0.1968503937007874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view="pageBreakPreview" zoomScale="110" zoomScaleSheetLayoutView="110" zoomScalePageLayoutView="0" workbookViewId="0" topLeftCell="A1">
      <selection activeCell="C18" sqref="C18"/>
    </sheetView>
  </sheetViews>
  <sheetFormatPr defaultColWidth="9.00390625" defaultRowHeight="12.75"/>
  <cols>
    <col min="1" max="1" width="6.25390625" style="0" customWidth="1"/>
    <col min="2" max="2" width="44.25390625" style="0" customWidth="1"/>
    <col min="3" max="3" width="17.75390625" style="0" customWidth="1"/>
    <col min="4" max="5" width="15.125" style="0" customWidth="1"/>
    <col min="6" max="6" width="12.00390625" style="0" customWidth="1"/>
  </cols>
  <sheetData>
    <row r="2" spans="2:3" ht="12.75">
      <c r="B2" s="66" t="s">
        <v>375</v>
      </c>
      <c r="C2" s="16" t="s">
        <v>412</v>
      </c>
    </row>
    <row r="3" spans="2:3" ht="12.75">
      <c r="B3" s="57" t="s">
        <v>359</v>
      </c>
      <c r="C3" s="16"/>
    </row>
    <row r="6" spans="1:5" ht="12.75">
      <c r="A6" s="288" t="s">
        <v>60</v>
      </c>
      <c r="B6" s="288" t="s">
        <v>224</v>
      </c>
      <c r="C6" s="16"/>
      <c r="D6" s="15"/>
      <c r="E6" s="65" t="s">
        <v>27</v>
      </c>
    </row>
    <row r="7" spans="1:6" ht="12.75">
      <c r="A7" s="501" t="s">
        <v>40</v>
      </c>
      <c r="B7" s="499" t="s">
        <v>227</v>
      </c>
      <c r="C7" s="502" t="s">
        <v>61</v>
      </c>
      <c r="D7" s="502"/>
      <c r="E7" s="502"/>
      <c r="F7" s="502"/>
    </row>
    <row r="8" spans="1:6" ht="89.25">
      <c r="A8" s="501"/>
      <c r="B8" s="500"/>
      <c r="C8" s="160" t="s">
        <v>164</v>
      </c>
      <c r="D8" s="160" t="s">
        <v>392</v>
      </c>
      <c r="E8" s="160" t="s">
        <v>225</v>
      </c>
      <c r="F8" s="419" t="s">
        <v>449</v>
      </c>
    </row>
    <row r="9" spans="1:6" ht="12.75">
      <c r="A9" s="20">
        <v>1</v>
      </c>
      <c r="B9" s="20">
        <v>2</v>
      </c>
      <c r="C9" s="51">
        <v>3</v>
      </c>
      <c r="D9" s="51">
        <v>4</v>
      </c>
      <c r="E9" s="51">
        <v>5</v>
      </c>
      <c r="F9" s="417">
        <v>6</v>
      </c>
    </row>
    <row r="10" spans="1:6" ht="12.75">
      <c r="A10" s="20">
        <v>1</v>
      </c>
      <c r="B10" s="67" t="s">
        <v>62</v>
      </c>
      <c r="C10" s="435"/>
      <c r="D10" s="435"/>
      <c r="E10" s="435"/>
      <c r="F10" s="436"/>
    </row>
    <row r="11" spans="1:6" ht="12.75">
      <c r="A11" s="23">
        <v>2</v>
      </c>
      <c r="B11" s="67" t="s">
        <v>165</v>
      </c>
      <c r="C11" s="437"/>
      <c r="D11" s="437"/>
      <c r="E11" s="438"/>
      <c r="F11" s="436"/>
    </row>
    <row r="12" spans="1:6" ht="12.75">
      <c r="A12" s="20">
        <v>3</v>
      </c>
      <c r="B12" s="67" t="s">
        <v>166</v>
      </c>
      <c r="C12" s="435"/>
      <c r="D12" s="435"/>
      <c r="E12" s="435"/>
      <c r="F12" s="436"/>
    </row>
    <row r="13" spans="1:6" ht="12.75">
      <c r="A13" s="20">
        <v>4</v>
      </c>
      <c r="B13" s="67" t="s">
        <v>167</v>
      </c>
      <c r="C13" s="437"/>
      <c r="D13" s="437"/>
      <c r="E13" s="438"/>
      <c r="F13" s="436"/>
    </row>
    <row r="14" spans="1:6" ht="12.75">
      <c r="A14" s="23">
        <v>5</v>
      </c>
      <c r="B14" s="67" t="s">
        <v>168</v>
      </c>
      <c r="C14" s="435"/>
      <c r="D14" s="435"/>
      <c r="E14" s="435"/>
      <c r="F14" s="436"/>
    </row>
    <row r="15" spans="1:6" ht="12.75">
      <c r="A15" s="274">
        <v>6</v>
      </c>
      <c r="B15" s="275" t="s">
        <v>226</v>
      </c>
      <c r="C15" s="274">
        <f>C10+C11+C12+C13+C14</f>
        <v>0</v>
      </c>
      <c r="D15" s="274">
        <f>D10+D11+D12+D13+D14</f>
        <v>0</v>
      </c>
      <c r="E15" s="274">
        <f>E10+E11+E12+E13+E14</f>
        <v>0</v>
      </c>
      <c r="F15" s="274">
        <f>F10+F11+F12+F13+F14</f>
        <v>0</v>
      </c>
    </row>
    <row r="16" spans="1:6" ht="12.75">
      <c r="A16" s="274">
        <v>7</v>
      </c>
      <c r="B16" s="275" t="s">
        <v>306</v>
      </c>
      <c r="C16" s="274">
        <f>C17+C18</f>
        <v>0</v>
      </c>
      <c r="D16" s="274">
        <f>D17+D18</f>
        <v>0</v>
      </c>
      <c r="E16" s="274">
        <f>E17+E18</f>
        <v>0</v>
      </c>
      <c r="F16" s="274">
        <f>F17+F18</f>
        <v>0</v>
      </c>
    </row>
    <row r="17" spans="1:6" ht="12.75">
      <c r="A17" s="444">
        <v>8</v>
      </c>
      <c r="B17" s="445" t="s">
        <v>169</v>
      </c>
      <c r="C17" s="438"/>
      <c r="D17" s="438"/>
      <c r="E17" s="438"/>
      <c r="F17" s="436"/>
    </row>
    <row r="18" spans="1:6" ht="12.75">
      <c r="A18" s="443">
        <v>9</v>
      </c>
      <c r="B18" s="445" t="s">
        <v>170</v>
      </c>
      <c r="C18" s="438"/>
      <c r="D18" s="438"/>
      <c r="E18" s="438"/>
      <c r="F18" s="436"/>
    </row>
    <row r="19" spans="1:6" ht="25.5" customHeight="1">
      <c r="A19" s="444">
        <v>10</v>
      </c>
      <c r="B19" s="446" t="s">
        <v>228</v>
      </c>
      <c r="C19" s="438"/>
      <c r="D19" s="438"/>
      <c r="E19" s="438"/>
      <c r="F19" s="436"/>
    </row>
    <row r="20" spans="1:6" ht="25.5" customHeight="1">
      <c r="A20" s="443">
        <v>11</v>
      </c>
      <c r="B20" s="446" t="s">
        <v>229</v>
      </c>
      <c r="C20" s="438"/>
      <c r="D20" s="438"/>
      <c r="E20" s="438"/>
      <c r="F20" s="436"/>
    </row>
    <row r="22" spans="1:2" ht="12.75">
      <c r="A22" s="205"/>
      <c r="B22" s="159" t="s">
        <v>44</v>
      </c>
    </row>
    <row r="23" spans="1:2" ht="12.75">
      <c r="A23" s="97"/>
      <c r="B23" s="102" t="s">
        <v>45</v>
      </c>
    </row>
    <row r="24" spans="1:2" ht="12.75">
      <c r="A24" s="97"/>
      <c r="B24" s="159" t="s">
        <v>46</v>
      </c>
    </row>
    <row r="25" spans="1:2" ht="12.75">
      <c r="A25" s="97"/>
      <c r="B25" s="102"/>
    </row>
    <row r="26" spans="1:2" ht="12.75">
      <c r="A26" s="97"/>
      <c r="B26" s="96" t="s">
        <v>47</v>
      </c>
    </row>
    <row r="27" spans="1:2" ht="12.75">
      <c r="A27" s="97"/>
      <c r="B27" s="102" t="s">
        <v>48</v>
      </c>
    </row>
    <row r="28" spans="1:2" ht="12.75">
      <c r="A28" s="97"/>
      <c r="B28" s="159" t="s">
        <v>49</v>
      </c>
    </row>
    <row r="29" spans="1:2" ht="12.75">
      <c r="A29" s="97"/>
      <c r="B29" s="102" t="s">
        <v>38</v>
      </c>
    </row>
  </sheetData>
  <sheetProtection password="C7AC" sheet="1"/>
  <mergeCells count="3">
    <mergeCell ref="B7:B8"/>
    <mergeCell ref="A7:A8"/>
    <mergeCell ref="C7:F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21.75390625" style="0" customWidth="1"/>
    <col min="4" max="4" width="12.375" style="0" customWidth="1"/>
    <col min="5" max="5" width="10.625" style="0" customWidth="1"/>
    <col min="6" max="6" width="10.00390625" style="0" customWidth="1"/>
    <col min="7" max="7" width="12.25390625" style="0" customWidth="1"/>
    <col min="8" max="8" width="11.00390625" style="0" customWidth="1"/>
    <col min="9" max="9" width="9.875" style="0" customWidth="1"/>
    <col min="10" max="10" width="10.75390625" style="0" customWidth="1"/>
    <col min="11" max="12" width="10.625" style="0" customWidth="1"/>
    <col min="13" max="13" width="9.625" style="0" customWidth="1"/>
    <col min="14" max="14" width="11.375" style="0" customWidth="1"/>
    <col min="15" max="15" width="15.25390625" style="0" customWidth="1"/>
  </cols>
  <sheetData>
    <row r="1" spans="1:15" ht="12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2" customHeight="1">
      <c r="A2" s="281"/>
      <c r="B2" s="281"/>
      <c r="C2" s="66" t="s">
        <v>375</v>
      </c>
      <c r="D2" s="16" t="s">
        <v>412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ht="12" customHeight="1">
      <c r="A3" s="281"/>
      <c r="B3" s="281"/>
      <c r="C3" s="57" t="s">
        <v>359</v>
      </c>
      <c r="D3" s="16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2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ht="18.75" customHeight="1">
      <c r="A5" s="281"/>
      <c r="B5" s="282" t="s">
        <v>63</v>
      </c>
      <c r="C5" s="283" t="s">
        <v>230</v>
      </c>
      <c r="D5" s="283"/>
      <c r="E5" s="283"/>
      <c r="F5" s="283"/>
      <c r="G5" s="284"/>
      <c r="H5" s="285"/>
      <c r="I5" s="96"/>
      <c r="J5" s="96"/>
      <c r="K5" s="96"/>
      <c r="L5" s="96"/>
      <c r="M5" s="96"/>
      <c r="N5" s="96"/>
      <c r="O5" s="281"/>
    </row>
    <row r="6" spans="1:15" ht="89.25">
      <c r="A6" s="281"/>
      <c r="B6" s="292" t="s">
        <v>40</v>
      </c>
      <c r="C6" s="293" t="s">
        <v>64</v>
      </c>
      <c r="D6" s="293" t="s">
        <v>429</v>
      </c>
      <c r="E6" s="293" t="s">
        <v>66</v>
      </c>
      <c r="F6" s="294" t="s">
        <v>430</v>
      </c>
      <c r="G6" s="293" t="s">
        <v>431</v>
      </c>
      <c r="H6" s="293" t="s">
        <v>433</v>
      </c>
      <c r="I6" s="293" t="s">
        <v>432</v>
      </c>
      <c r="J6" s="293" t="s">
        <v>67</v>
      </c>
      <c r="K6" s="293" t="s">
        <v>162</v>
      </c>
      <c r="L6" s="293" t="s">
        <v>163</v>
      </c>
      <c r="M6" s="293" t="s">
        <v>434</v>
      </c>
      <c r="N6" s="416" t="s">
        <v>393</v>
      </c>
      <c r="O6" s="420" t="s">
        <v>448</v>
      </c>
    </row>
    <row r="7" spans="1:15" ht="12.75">
      <c r="A7" s="281"/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21">
        <v>14</v>
      </c>
    </row>
    <row r="8" spans="1:15" ht="12.75">
      <c r="A8" s="281"/>
      <c r="B8" s="55">
        <v>1</v>
      </c>
      <c r="C8" s="286" t="s">
        <v>68</v>
      </c>
      <c r="D8" s="279">
        <f>G8+H8+J8+K8+L8</f>
        <v>0</v>
      </c>
      <c r="E8" s="307"/>
      <c r="F8" s="280">
        <f>I8+M8</f>
        <v>0</v>
      </c>
      <c r="G8" s="305"/>
      <c r="H8" s="305"/>
      <c r="I8" s="287">
        <f>H8*0.1</f>
        <v>0</v>
      </c>
      <c r="J8" s="305"/>
      <c r="K8" s="305"/>
      <c r="L8" s="305"/>
      <c r="M8" s="287">
        <f>J8*0.25+K8*0.5+L8</f>
        <v>0</v>
      </c>
      <c r="N8" s="305"/>
      <c r="O8" s="439"/>
    </row>
    <row r="9" spans="1:15" ht="12.75">
      <c r="A9" s="281"/>
      <c r="B9" s="55">
        <v>2</v>
      </c>
      <c r="C9" s="286" t="s">
        <v>69</v>
      </c>
      <c r="D9" s="279">
        <f aca="true" t="shared" si="0" ref="D9:D16">G9+H9+J9+K9+L9</f>
        <v>0</v>
      </c>
      <c r="E9" s="307"/>
      <c r="F9" s="280">
        <f aca="true" t="shared" si="1" ref="F9:F16">I9+M9</f>
        <v>0</v>
      </c>
      <c r="G9" s="305"/>
      <c r="H9" s="305"/>
      <c r="I9" s="287">
        <f aca="true" t="shared" si="2" ref="I9:I16">H9*0.1</f>
        <v>0</v>
      </c>
      <c r="J9" s="305"/>
      <c r="K9" s="305"/>
      <c r="L9" s="305"/>
      <c r="M9" s="287">
        <f aca="true" t="shared" si="3" ref="M9:M16">J9*0.25+K9*0.5+L9</f>
        <v>0</v>
      </c>
      <c r="N9" s="305"/>
      <c r="O9" s="439"/>
    </row>
    <row r="10" spans="1:15" ht="12.75">
      <c r="A10" s="281"/>
      <c r="B10" s="55">
        <v>3</v>
      </c>
      <c r="C10" s="286" t="s">
        <v>70</v>
      </c>
      <c r="D10" s="279">
        <f t="shared" si="0"/>
        <v>0</v>
      </c>
      <c r="E10" s="307"/>
      <c r="F10" s="280">
        <f t="shared" si="1"/>
        <v>0</v>
      </c>
      <c r="G10" s="305"/>
      <c r="H10" s="305"/>
      <c r="I10" s="287">
        <f t="shared" si="2"/>
        <v>0</v>
      </c>
      <c r="J10" s="305"/>
      <c r="K10" s="305"/>
      <c r="L10" s="305"/>
      <c r="M10" s="287">
        <f t="shared" si="3"/>
        <v>0</v>
      </c>
      <c r="N10" s="305"/>
      <c r="O10" s="439"/>
    </row>
    <row r="11" spans="1:15" ht="12.75">
      <c r="A11" s="281"/>
      <c r="B11" s="55">
        <v>4</v>
      </c>
      <c r="C11" s="286" t="s">
        <v>71</v>
      </c>
      <c r="D11" s="279">
        <f t="shared" si="0"/>
        <v>0</v>
      </c>
      <c r="E11" s="307"/>
      <c r="F11" s="280">
        <f t="shared" si="1"/>
        <v>0</v>
      </c>
      <c r="G11" s="305"/>
      <c r="H11" s="305"/>
      <c r="I11" s="287">
        <f t="shared" si="2"/>
        <v>0</v>
      </c>
      <c r="J11" s="305"/>
      <c r="K11" s="305"/>
      <c r="L11" s="305"/>
      <c r="M11" s="287">
        <f t="shared" si="3"/>
        <v>0</v>
      </c>
      <c r="N11" s="305"/>
      <c r="O11" s="439"/>
    </row>
    <row r="12" spans="1:15" ht="12.75">
      <c r="A12" s="281"/>
      <c r="B12" s="55">
        <v>5</v>
      </c>
      <c r="C12" s="286" t="s">
        <v>72</v>
      </c>
      <c r="D12" s="279">
        <f t="shared" si="0"/>
        <v>0</v>
      </c>
      <c r="E12" s="307"/>
      <c r="F12" s="280">
        <f t="shared" si="1"/>
        <v>0</v>
      </c>
      <c r="G12" s="305"/>
      <c r="H12" s="305"/>
      <c r="I12" s="287">
        <f t="shared" si="2"/>
        <v>0</v>
      </c>
      <c r="J12" s="305"/>
      <c r="K12" s="305"/>
      <c r="L12" s="305"/>
      <c r="M12" s="287">
        <f t="shared" si="3"/>
        <v>0</v>
      </c>
      <c r="N12" s="305"/>
      <c r="O12" s="439"/>
    </row>
    <row r="13" spans="1:15" ht="12.75">
      <c r="A13" s="281"/>
      <c r="B13" s="55">
        <v>6</v>
      </c>
      <c r="C13" s="286" t="s">
        <v>73</v>
      </c>
      <c r="D13" s="279">
        <f t="shared" si="0"/>
        <v>0</v>
      </c>
      <c r="E13" s="307"/>
      <c r="F13" s="280">
        <f t="shared" si="1"/>
        <v>0</v>
      </c>
      <c r="G13" s="305"/>
      <c r="H13" s="305"/>
      <c r="I13" s="287">
        <f t="shared" si="2"/>
        <v>0</v>
      </c>
      <c r="J13" s="305"/>
      <c r="K13" s="305"/>
      <c r="L13" s="305"/>
      <c r="M13" s="287">
        <f t="shared" si="3"/>
        <v>0</v>
      </c>
      <c r="N13" s="305"/>
      <c r="O13" s="439"/>
    </row>
    <row r="14" spans="1:15" ht="12.75">
      <c r="A14" s="281"/>
      <c r="B14" s="55">
        <v>7</v>
      </c>
      <c r="C14" s="286" t="s">
        <v>74</v>
      </c>
      <c r="D14" s="279">
        <f t="shared" si="0"/>
        <v>0</v>
      </c>
      <c r="E14" s="307"/>
      <c r="F14" s="280">
        <f t="shared" si="1"/>
        <v>0</v>
      </c>
      <c r="G14" s="305"/>
      <c r="H14" s="305"/>
      <c r="I14" s="287">
        <f t="shared" si="2"/>
        <v>0</v>
      </c>
      <c r="J14" s="305"/>
      <c r="K14" s="305"/>
      <c r="L14" s="305"/>
      <c r="M14" s="287">
        <f t="shared" si="3"/>
        <v>0</v>
      </c>
      <c r="N14" s="305"/>
      <c r="O14" s="439"/>
    </row>
    <row r="15" spans="1:15" ht="25.5">
      <c r="A15" s="281"/>
      <c r="B15" s="55">
        <v>8</v>
      </c>
      <c r="C15" s="75" t="s">
        <v>394</v>
      </c>
      <c r="D15" s="279">
        <f t="shared" si="0"/>
        <v>0</v>
      </c>
      <c r="E15" s="307"/>
      <c r="F15" s="280">
        <f t="shared" si="1"/>
        <v>0</v>
      </c>
      <c r="G15" s="305"/>
      <c r="H15" s="305"/>
      <c r="I15" s="287">
        <f t="shared" si="2"/>
        <v>0</v>
      </c>
      <c r="J15" s="305"/>
      <c r="K15" s="305"/>
      <c r="L15" s="305"/>
      <c r="M15" s="287">
        <f t="shared" si="3"/>
        <v>0</v>
      </c>
      <c r="N15" s="305"/>
      <c r="O15" s="439"/>
    </row>
    <row r="16" spans="1:15" ht="12.75">
      <c r="A16" s="281"/>
      <c r="B16" s="55">
        <v>9</v>
      </c>
      <c r="C16" s="286" t="s">
        <v>76</v>
      </c>
      <c r="D16" s="279">
        <f t="shared" si="0"/>
        <v>0</v>
      </c>
      <c r="E16" s="307"/>
      <c r="F16" s="280">
        <f t="shared" si="1"/>
        <v>0</v>
      </c>
      <c r="G16" s="305"/>
      <c r="H16" s="305"/>
      <c r="I16" s="287">
        <f t="shared" si="2"/>
        <v>0</v>
      </c>
      <c r="J16" s="305"/>
      <c r="K16" s="305"/>
      <c r="L16" s="305"/>
      <c r="M16" s="287">
        <f t="shared" si="3"/>
        <v>0</v>
      </c>
      <c r="N16" s="305"/>
      <c r="O16" s="439"/>
    </row>
    <row r="17" spans="1:15" ht="12.75">
      <c r="A17" s="281"/>
      <c r="B17" s="295"/>
      <c r="C17" s="276" t="s">
        <v>179</v>
      </c>
      <c r="D17" s="277">
        <f>SUM(D8:D16)</f>
        <v>0</v>
      </c>
      <c r="E17" s="277">
        <f aca="true" t="shared" si="4" ref="E17:M17">SUM(E8:E16)</f>
        <v>0</v>
      </c>
      <c r="F17" s="277">
        <f t="shared" si="4"/>
        <v>0</v>
      </c>
      <c r="G17" s="277">
        <f t="shared" si="4"/>
        <v>0</v>
      </c>
      <c r="H17" s="277">
        <f t="shared" si="4"/>
        <v>0</v>
      </c>
      <c r="I17" s="277">
        <f t="shared" si="4"/>
        <v>0</v>
      </c>
      <c r="J17" s="277">
        <f t="shared" si="4"/>
        <v>0</v>
      </c>
      <c r="K17" s="277">
        <f t="shared" si="4"/>
        <v>0</v>
      </c>
      <c r="L17" s="277">
        <f t="shared" si="4"/>
        <v>0</v>
      </c>
      <c r="M17" s="277">
        <f t="shared" si="4"/>
        <v>0</v>
      </c>
      <c r="N17" s="277">
        <f>IF(D17=0,0,((N8*D8+N9*D9+N10*D10+N11*D11+N12*D12+N13*D13+N14*D14+N15*D15+N16*D16)/D17))</f>
        <v>0</v>
      </c>
      <c r="O17" s="277">
        <f>IF(E17=0,0,((O8*E8+O9*E9+O10*E10+O11*E11+O12*E12+O13*E13+O14*E14+O15*E15+O16*E16)/E17))</f>
        <v>0</v>
      </c>
    </row>
    <row r="18" spans="1:15" ht="12.75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</row>
    <row r="19" spans="1:15" ht="12.75">
      <c r="A19" s="281"/>
      <c r="B19" s="205"/>
      <c r="C19" s="159" t="s">
        <v>44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</row>
    <row r="20" spans="1:15" ht="12.75">
      <c r="A20" s="281"/>
      <c r="B20" s="97"/>
      <c r="C20" s="102" t="s">
        <v>45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</row>
    <row r="21" spans="1:15" ht="12.75">
      <c r="A21" s="281"/>
      <c r="B21" s="97"/>
      <c r="C21" s="159" t="s">
        <v>46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</row>
    <row r="22" spans="1:15" ht="12.75">
      <c r="A22" s="281"/>
      <c r="B22" s="97"/>
      <c r="C22" s="102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</row>
    <row r="23" spans="1:15" ht="12.75">
      <c r="A23" s="281"/>
      <c r="B23" s="97"/>
      <c r="C23" s="96" t="s">
        <v>47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</row>
    <row r="24" spans="1:15" ht="12.75">
      <c r="A24" s="281"/>
      <c r="B24" s="97"/>
      <c r="C24" s="102" t="s">
        <v>48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</row>
    <row r="25" spans="1:15" ht="12.75">
      <c r="A25" s="281"/>
      <c r="B25" s="97"/>
      <c r="C25" s="159" t="s">
        <v>49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</row>
    <row r="26" spans="1:15" ht="12.75">
      <c r="A26" s="281"/>
      <c r="B26" s="97"/>
      <c r="C26" s="102" t="s">
        <v>38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</row>
  </sheetData>
  <sheetProtection password="C7AC" sheet="1"/>
  <dataValidations count="1">
    <dataValidation operator="greaterThanOrEqual" allowBlank="1" showInputMessage="1" showErrorMessage="1" sqref="D8:N17 O17"/>
  </dataValidation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6"/>
  <sheetViews>
    <sheetView view="pageBreakPreview" zoomScaleSheetLayoutView="100" zoomScalePageLayoutView="0" workbookViewId="0" topLeftCell="C1">
      <selection activeCell="O15" sqref="O15"/>
    </sheetView>
  </sheetViews>
  <sheetFormatPr defaultColWidth="9.00390625" defaultRowHeight="12.75"/>
  <cols>
    <col min="1" max="1" width="4.25390625" style="0" customWidth="1"/>
    <col min="2" max="2" width="4.875" style="0" customWidth="1"/>
    <col min="3" max="3" width="21.25390625" style="0" customWidth="1"/>
    <col min="4" max="4" width="10.75390625" style="0" customWidth="1"/>
    <col min="7" max="7" width="10.625" style="0" customWidth="1"/>
    <col min="8" max="8" width="9.875" style="0" customWidth="1"/>
    <col min="10" max="10" width="9.625" style="0" customWidth="1"/>
    <col min="11" max="11" width="9.00390625" style="0" customWidth="1"/>
    <col min="12" max="12" width="8.125" style="0" customWidth="1"/>
    <col min="14" max="14" width="9.25390625" style="0" customWidth="1"/>
    <col min="15" max="15" width="10.875" style="0" customWidth="1"/>
  </cols>
  <sheetData>
    <row r="2" spans="3:4" ht="12.75">
      <c r="C2" s="66" t="s">
        <v>375</v>
      </c>
      <c r="D2" s="16" t="s">
        <v>412</v>
      </c>
    </row>
    <row r="3" spans="3:4" ht="12.75">
      <c r="C3" s="57" t="s">
        <v>359</v>
      </c>
      <c r="D3" s="16"/>
    </row>
    <row r="5" spans="2:14" ht="12.75">
      <c r="B5" s="290" t="s">
        <v>107</v>
      </c>
      <c r="C5" s="291" t="s">
        <v>231</v>
      </c>
      <c r="D5" s="289"/>
      <c r="E5" s="289"/>
      <c r="F5" s="289"/>
      <c r="G5" s="39"/>
      <c r="H5" s="53"/>
      <c r="I5" s="16"/>
      <c r="J5" s="16"/>
      <c r="K5" s="16"/>
      <c r="L5" s="16"/>
      <c r="M5" s="16"/>
      <c r="N5" s="16"/>
    </row>
    <row r="6" spans="2:15" ht="87.75" customHeight="1">
      <c r="B6" s="292" t="s">
        <v>40</v>
      </c>
      <c r="C6" s="293" t="s">
        <v>64</v>
      </c>
      <c r="D6" s="293" t="s">
        <v>429</v>
      </c>
      <c r="E6" s="293" t="s">
        <v>66</v>
      </c>
      <c r="F6" s="294" t="s">
        <v>430</v>
      </c>
      <c r="G6" s="293" t="s">
        <v>431</v>
      </c>
      <c r="H6" s="293" t="s">
        <v>433</v>
      </c>
      <c r="I6" s="293" t="s">
        <v>432</v>
      </c>
      <c r="J6" s="293" t="s">
        <v>67</v>
      </c>
      <c r="K6" s="293" t="s">
        <v>162</v>
      </c>
      <c r="L6" s="293" t="s">
        <v>163</v>
      </c>
      <c r="M6" s="293" t="s">
        <v>434</v>
      </c>
      <c r="N6" s="293" t="s">
        <v>393</v>
      </c>
      <c r="O6" s="293" t="s">
        <v>448</v>
      </c>
    </row>
    <row r="7" spans="2:15" ht="12.75"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21">
        <v>14</v>
      </c>
    </row>
    <row r="8" spans="2:15" ht="12.75">
      <c r="B8" s="55">
        <v>1</v>
      </c>
      <c r="C8" s="286" t="s">
        <v>68</v>
      </c>
      <c r="D8" s="279">
        <f>G8+H8+J8+K8+L8</f>
        <v>0</v>
      </c>
      <c r="E8" s="307"/>
      <c r="F8" s="280">
        <f>I8+M8</f>
        <v>0</v>
      </c>
      <c r="G8" s="305"/>
      <c r="H8" s="305"/>
      <c r="I8" s="287">
        <f>H8*0.1</f>
        <v>0</v>
      </c>
      <c r="J8" s="305"/>
      <c r="K8" s="305"/>
      <c r="L8" s="305"/>
      <c r="M8" s="287">
        <f>J8*0.25+K8*0.5+L8</f>
        <v>0</v>
      </c>
      <c r="N8" s="305"/>
      <c r="O8" s="439"/>
    </row>
    <row r="9" spans="2:15" ht="12.75">
      <c r="B9" s="55">
        <v>2</v>
      </c>
      <c r="C9" s="286" t="s">
        <v>69</v>
      </c>
      <c r="D9" s="279">
        <f aca="true" t="shared" si="0" ref="D9:D16">G9+H9+J9+K9+L9</f>
        <v>0</v>
      </c>
      <c r="E9" s="307"/>
      <c r="F9" s="280">
        <f aca="true" t="shared" si="1" ref="F9:F16">I9+M9</f>
        <v>0</v>
      </c>
      <c r="G9" s="305"/>
      <c r="H9" s="305"/>
      <c r="I9" s="287">
        <f aca="true" t="shared" si="2" ref="I9:I16">H9*0.1</f>
        <v>0</v>
      </c>
      <c r="J9" s="305"/>
      <c r="K9" s="305"/>
      <c r="L9" s="305"/>
      <c r="M9" s="287">
        <f aca="true" t="shared" si="3" ref="M9:M16">J9*0.25+K9*0.5+L9</f>
        <v>0</v>
      </c>
      <c r="N9" s="305"/>
      <c r="O9" s="439"/>
    </row>
    <row r="10" spans="2:15" ht="12.75">
      <c r="B10" s="55">
        <v>3</v>
      </c>
      <c r="C10" s="286" t="s">
        <v>70</v>
      </c>
      <c r="D10" s="279">
        <f t="shared" si="0"/>
        <v>0</v>
      </c>
      <c r="E10" s="307"/>
      <c r="F10" s="280">
        <f t="shared" si="1"/>
        <v>0</v>
      </c>
      <c r="G10" s="305"/>
      <c r="H10" s="305"/>
      <c r="I10" s="287">
        <f t="shared" si="2"/>
        <v>0</v>
      </c>
      <c r="J10" s="305"/>
      <c r="K10" s="305"/>
      <c r="L10" s="305"/>
      <c r="M10" s="287">
        <f t="shared" si="3"/>
        <v>0</v>
      </c>
      <c r="N10" s="305"/>
      <c r="O10" s="439"/>
    </row>
    <row r="11" spans="2:15" ht="12.75">
      <c r="B11" s="55">
        <v>4</v>
      </c>
      <c r="C11" s="286" t="s">
        <v>71</v>
      </c>
      <c r="D11" s="279">
        <f t="shared" si="0"/>
        <v>0</v>
      </c>
      <c r="E11" s="307"/>
      <c r="F11" s="280">
        <f t="shared" si="1"/>
        <v>0</v>
      </c>
      <c r="G11" s="305"/>
      <c r="H11" s="305"/>
      <c r="I11" s="287">
        <f t="shared" si="2"/>
        <v>0</v>
      </c>
      <c r="J11" s="305"/>
      <c r="K11" s="305"/>
      <c r="L11" s="305"/>
      <c r="M11" s="287">
        <f t="shared" si="3"/>
        <v>0</v>
      </c>
      <c r="N11" s="305"/>
      <c r="O11" s="439"/>
    </row>
    <row r="12" spans="2:15" ht="12.75">
      <c r="B12" s="55">
        <v>5</v>
      </c>
      <c r="C12" s="286" t="s">
        <v>72</v>
      </c>
      <c r="D12" s="279">
        <f t="shared" si="0"/>
        <v>0</v>
      </c>
      <c r="E12" s="307"/>
      <c r="F12" s="280">
        <f t="shared" si="1"/>
        <v>0</v>
      </c>
      <c r="G12" s="305"/>
      <c r="H12" s="305"/>
      <c r="I12" s="287">
        <f t="shared" si="2"/>
        <v>0</v>
      </c>
      <c r="J12" s="305"/>
      <c r="K12" s="305"/>
      <c r="L12" s="305"/>
      <c r="M12" s="287">
        <f t="shared" si="3"/>
        <v>0</v>
      </c>
      <c r="N12" s="305"/>
      <c r="O12" s="439"/>
    </row>
    <row r="13" spans="2:15" ht="12.75">
      <c r="B13" s="55">
        <v>6</v>
      </c>
      <c r="C13" s="286" t="s">
        <v>73</v>
      </c>
      <c r="D13" s="279">
        <f t="shared" si="0"/>
        <v>0</v>
      </c>
      <c r="E13" s="307"/>
      <c r="F13" s="280">
        <f t="shared" si="1"/>
        <v>0</v>
      </c>
      <c r="G13" s="305"/>
      <c r="H13" s="305"/>
      <c r="I13" s="287">
        <f t="shared" si="2"/>
        <v>0</v>
      </c>
      <c r="J13" s="305"/>
      <c r="K13" s="305"/>
      <c r="L13" s="305"/>
      <c r="M13" s="287">
        <f t="shared" si="3"/>
        <v>0</v>
      </c>
      <c r="N13" s="305"/>
      <c r="O13" s="439"/>
    </row>
    <row r="14" spans="2:15" ht="12.75">
      <c r="B14" s="55">
        <v>7</v>
      </c>
      <c r="C14" s="286" t="s">
        <v>74</v>
      </c>
      <c r="D14" s="279">
        <f t="shared" si="0"/>
        <v>0</v>
      </c>
      <c r="E14" s="307"/>
      <c r="F14" s="280">
        <f t="shared" si="1"/>
        <v>0</v>
      </c>
      <c r="G14" s="305"/>
      <c r="H14" s="305"/>
      <c r="I14" s="287">
        <f t="shared" si="2"/>
        <v>0</v>
      </c>
      <c r="J14" s="305"/>
      <c r="K14" s="305"/>
      <c r="L14" s="305"/>
      <c r="M14" s="287">
        <f t="shared" si="3"/>
        <v>0</v>
      </c>
      <c r="N14" s="305"/>
      <c r="O14" s="439"/>
    </row>
    <row r="15" spans="2:15" ht="25.5">
      <c r="B15" s="55">
        <v>8</v>
      </c>
      <c r="C15" s="75" t="s">
        <v>394</v>
      </c>
      <c r="D15" s="279">
        <f t="shared" si="0"/>
        <v>0</v>
      </c>
      <c r="E15" s="307"/>
      <c r="F15" s="280">
        <f t="shared" si="1"/>
        <v>0</v>
      </c>
      <c r="G15" s="305"/>
      <c r="H15" s="305"/>
      <c r="I15" s="287">
        <f t="shared" si="2"/>
        <v>0</v>
      </c>
      <c r="J15" s="305"/>
      <c r="K15" s="305"/>
      <c r="L15" s="305"/>
      <c r="M15" s="287">
        <f t="shared" si="3"/>
        <v>0</v>
      </c>
      <c r="N15" s="305"/>
      <c r="O15" s="439"/>
    </row>
    <row r="16" spans="2:15" ht="12.75">
      <c r="B16" s="55">
        <v>9</v>
      </c>
      <c r="C16" s="286" t="s">
        <v>76</v>
      </c>
      <c r="D16" s="279">
        <f t="shared" si="0"/>
        <v>0</v>
      </c>
      <c r="E16" s="307"/>
      <c r="F16" s="280">
        <f t="shared" si="1"/>
        <v>0</v>
      </c>
      <c r="G16" s="305"/>
      <c r="H16" s="305"/>
      <c r="I16" s="287">
        <f t="shared" si="2"/>
        <v>0</v>
      </c>
      <c r="J16" s="305"/>
      <c r="K16" s="305"/>
      <c r="L16" s="305"/>
      <c r="M16" s="287">
        <f t="shared" si="3"/>
        <v>0</v>
      </c>
      <c r="N16" s="305"/>
      <c r="O16" s="439"/>
    </row>
    <row r="17" spans="2:15" ht="16.5" customHeight="1">
      <c r="B17" s="295"/>
      <c r="C17" s="276" t="s">
        <v>179</v>
      </c>
      <c r="D17" s="277">
        <f>SUM(D8:D16)</f>
        <v>0</v>
      </c>
      <c r="E17" s="277">
        <f aca="true" t="shared" si="4" ref="E17:M17">SUM(E8:E16)</f>
        <v>0</v>
      </c>
      <c r="F17" s="277">
        <f t="shared" si="4"/>
        <v>0</v>
      </c>
      <c r="G17" s="277">
        <f>SUM(G8:G16)</f>
        <v>0</v>
      </c>
      <c r="H17" s="277">
        <f t="shared" si="4"/>
        <v>0</v>
      </c>
      <c r="I17" s="277">
        <f t="shared" si="4"/>
        <v>0</v>
      </c>
      <c r="J17" s="277">
        <f t="shared" si="4"/>
        <v>0</v>
      </c>
      <c r="K17" s="277">
        <f t="shared" si="4"/>
        <v>0</v>
      </c>
      <c r="L17" s="277">
        <f t="shared" si="4"/>
        <v>0</v>
      </c>
      <c r="M17" s="277">
        <f t="shared" si="4"/>
        <v>0</v>
      </c>
      <c r="N17" s="277">
        <f>IF(D17=0,0,((N8*D8+N9*D9+N10*D10+N11*D11+N12*D12+N13*D13+N14*D14+N15*D15+N16*D16)/D17))</f>
        <v>0</v>
      </c>
      <c r="O17" s="277">
        <f>IF(E17=0,0,((O8*E8+O9*E9+O10*E10+O11*E11+O12*E12+O13*E13+O14*E14+O15*E15+O16*E16)/E17))</f>
        <v>0</v>
      </c>
    </row>
    <row r="18" spans="2:14" ht="12.75"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</row>
    <row r="19" spans="2:14" ht="12.75">
      <c r="B19" s="205"/>
      <c r="C19" s="159" t="s">
        <v>44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</row>
    <row r="20" spans="2:14" ht="12.75">
      <c r="B20" s="97"/>
      <c r="C20" s="102" t="s">
        <v>45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</row>
    <row r="21" spans="2:14" ht="12.75">
      <c r="B21" s="97"/>
      <c r="C21" s="159" t="s">
        <v>46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</row>
    <row r="22" spans="2:14" ht="12.75">
      <c r="B22" s="97"/>
      <c r="C22" s="102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</row>
    <row r="23" spans="2:14" ht="12.75">
      <c r="B23" s="97"/>
      <c r="C23" s="96" t="s">
        <v>47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</row>
    <row r="24" spans="2:14" ht="12.75">
      <c r="B24" s="97"/>
      <c r="C24" s="102" t="s">
        <v>48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</row>
    <row r="25" spans="2:14" ht="12.75">
      <c r="B25" s="97"/>
      <c r="C25" s="159" t="s">
        <v>49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</row>
    <row r="26" spans="2:14" ht="12.75">
      <c r="B26" s="97"/>
      <c r="C26" s="102" t="s">
        <v>38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</row>
  </sheetData>
  <sheetProtection password="C7AC" sheet="1"/>
  <dataValidations count="1">
    <dataValidation operator="greaterThanOrEqual" allowBlank="1" showInputMessage="1" showErrorMessage="1" sqref="D8:N17 O17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7"/>
  <sheetViews>
    <sheetView view="pageBreakPreview" zoomScaleSheetLayoutView="100" zoomScalePageLayoutView="0" workbookViewId="0" topLeftCell="C1">
      <selection activeCell="Q16" sqref="Q16"/>
    </sheetView>
  </sheetViews>
  <sheetFormatPr defaultColWidth="9.00390625" defaultRowHeight="12.75"/>
  <cols>
    <col min="1" max="1" width="3.75390625" style="281" customWidth="1"/>
    <col min="2" max="2" width="5.125" style="281" customWidth="1"/>
    <col min="3" max="3" width="21.125" style="281" customWidth="1"/>
    <col min="4" max="7" width="12.875" style="281" customWidth="1"/>
    <col min="8" max="15" width="10.00390625" style="281" customWidth="1"/>
    <col min="16" max="16" width="9.125" style="281" customWidth="1"/>
    <col min="17" max="17" width="10.375" style="281" customWidth="1"/>
    <col min="18" max="16384" width="9.125" style="281" customWidth="1"/>
  </cols>
  <sheetData>
    <row r="2" spans="3:4" ht="12.75">
      <c r="C2" s="298" t="s">
        <v>375</v>
      </c>
      <c r="D2" s="96" t="s">
        <v>412</v>
      </c>
    </row>
    <row r="3" spans="3:4" ht="12.75">
      <c r="C3" s="299" t="s">
        <v>359</v>
      </c>
      <c r="D3" s="96"/>
    </row>
    <row r="5" spans="2:16" ht="12.75">
      <c r="B5" s="300" t="s">
        <v>113</v>
      </c>
      <c r="C5" s="301" t="s">
        <v>391</v>
      </c>
      <c r="D5" s="302"/>
      <c r="E5" s="302"/>
      <c r="F5" s="302"/>
      <c r="G5" s="303"/>
      <c r="H5" s="96"/>
      <c r="I5" s="96"/>
      <c r="J5" s="96"/>
      <c r="K5" s="96"/>
      <c r="L5" s="96"/>
      <c r="M5" s="96"/>
      <c r="N5" s="96"/>
      <c r="O5" s="96"/>
      <c r="P5" s="96"/>
    </row>
    <row r="6" spans="2:17" ht="39.75" customHeight="1">
      <c r="B6" s="508" t="s">
        <v>40</v>
      </c>
      <c r="C6" s="506" t="s">
        <v>64</v>
      </c>
      <c r="D6" s="506" t="s">
        <v>435</v>
      </c>
      <c r="E6" s="506" t="s">
        <v>436</v>
      </c>
      <c r="F6" s="506" t="s">
        <v>437</v>
      </c>
      <c r="G6" s="506" t="s">
        <v>438</v>
      </c>
      <c r="H6" s="510" t="s">
        <v>152</v>
      </c>
      <c r="I6" s="510"/>
      <c r="J6" s="510"/>
      <c r="K6" s="510"/>
      <c r="L6" s="510"/>
      <c r="M6" s="510"/>
      <c r="N6" s="510"/>
      <c r="O6" s="510"/>
      <c r="P6" s="503" t="s">
        <v>413</v>
      </c>
      <c r="Q6" s="503" t="s">
        <v>448</v>
      </c>
    </row>
    <row r="7" spans="2:17" ht="114" customHeight="1">
      <c r="B7" s="509"/>
      <c r="C7" s="507"/>
      <c r="D7" s="507"/>
      <c r="E7" s="507"/>
      <c r="F7" s="507"/>
      <c r="G7" s="507"/>
      <c r="H7" s="293" t="s">
        <v>85</v>
      </c>
      <c r="I7" s="293" t="s">
        <v>153</v>
      </c>
      <c r="J7" s="293" t="s">
        <v>154</v>
      </c>
      <c r="K7" s="293" t="s">
        <v>155</v>
      </c>
      <c r="L7" s="293" t="s">
        <v>156</v>
      </c>
      <c r="M7" s="293" t="s">
        <v>157</v>
      </c>
      <c r="N7" s="293" t="s">
        <v>158</v>
      </c>
      <c r="O7" s="293" t="s">
        <v>159</v>
      </c>
      <c r="P7" s="505"/>
      <c r="Q7" s="504"/>
    </row>
    <row r="8" spans="2:17" ht="12.75"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22">
        <v>16</v>
      </c>
    </row>
    <row r="9" spans="2:17" ht="12.75">
      <c r="B9" s="55">
        <v>1</v>
      </c>
      <c r="C9" s="286" t="s">
        <v>68</v>
      </c>
      <c r="D9" s="305"/>
      <c r="E9" s="304">
        <f>H9+I9+J9+K9+L9+M9+N9+O9</f>
        <v>0</v>
      </c>
      <c r="F9" s="306"/>
      <c r="G9" s="304">
        <f>D9+E9-F9</f>
        <v>0</v>
      </c>
      <c r="H9" s="297"/>
      <c r="I9" s="297"/>
      <c r="J9" s="297"/>
      <c r="K9" s="297"/>
      <c r="L9" s="297"/>
      <c r="M9" s="297"/>
      <c r="N9" s="297"/>
      <c r="O9" s="297"/>
      <c r="P9" s="297"/>
      <c r="Q9" s="440"/>
    </row>
    <row r="10" spans="2:17" ht="12.75">
      <c r="B10" s="55">
        <v>2</v>
      </c>
      <c r="C10" s="286" t="s">
        <v>69</v>
      </c>
      <c r="D10" s="305"/>
      <c r="E10" s="304">
        <f aca="true" t="shared" si="0" ref="E10:E17">H10+I10+J10+K10+L10+M10+N10+O10</f>
        <v>0</v>
      </c>
      <c r="F10" s="306"/>
      <c r="G10" s="304">
        <f aca="true" t="shared" si="1" ref="G10:G17">D10+E10-F10</f>
        <v>0</v>
      </c>
      <c r="H10" s="297"/>
      <c r="I10" s="297"/>
      <c r="J10" s="297"/>
      <c r="K10" s="297"/>
      <c r="L10" s="297"/>
      <c r="M10" s="297"/>
      <c r="N10" s="297"/>
      <c r="O10" s="297"/>
      <c r="P10" s="297"/>
      <c r="Q10" s="440"/>
    </row>
    <row r="11" spans="2:17" ht="12.75">
      <c r="B11" s="55">
        <v>3</v>
      </c>
      <c r="C11" s="286" t="s">
        <v>70</v>
      </c>
      <c r="D11" s="305"/>
      <c r="E11" s="304">
        <f t="shared" si="0"/>
        <v>0</v>
      </c>
      <c r="F11" s="306"/>
      <c r="G11" s="304">
        <f t="shared" si="1"/>
        <v>0</v>
      </c>
      <c r="H11" s="297"/>
      <c r="I11" s="297"/>
      <c r="J11" s="297"/>
      <c r="K11" s="297"/>
      <c r="L11" s="297"/>
      <c r="M11" s="297"/>
      <c r="N11" s="297"/>
      <c r="O11" s="297"/>
      <c r="P11" s="297"/>
      <c r="Q11" s="440"/>
    </row>
    <row r="12" spans="2:17" ht="12.75">
      <c r="B12" s="55">
        <v>4</v>
      </c>
      <c r="C12" s="286" t="s">
        <v>71</v>
      </c>
      <c r="D12" s="305"/>
      <c r="E12" s="304">
        <f t="shared" si="0"/>
        <v>0</v>
      </c>
      <c r="F12" s="306"/>
      <c r="G12" s="304">
        <f t="shared" si="1"/>
        <v>0</v>
      </c>
      <c r="H12" s="297"/>
      <c r="I12" s="297"/>
      <c r="J12" s="297"/>
      <c r="K12" s="297"/>
      <c r="L12" s="297"/>
      <c r="M12" s="297"/>
      <c r="N12" s="297"/>
      <c r="O12" s="297"/>
      <c r="P12" s="297"/>
      <c r="Q12" s="440"/>
    </row>
    <row r="13" spans="2:17" ht="12.75">
      <c r="B13" s="55">
        <v>5</v>
      </c>
      <c r="C13" s="286" t="s">
        <v>72</v>
      </c>
      <c r="D13" s="305"/>
      <c r="E13" s="304">
        <f t="shared" si="0"/>
        <v>0</v>
      </c>
      <c r="F13" s="306"/>
      <c r="G13" s="304">
        <f t="shared" si="1"/>
        <v>0</v>
      </c>
      <c r="H13" s="297"/>
      <c r="I13" s="297"/>
      <c r="J13" s="297"/>
      <c r="K13" s="297"/>
      <c r="L13" s="297"/>
      <c r="M13" s="297"/>
      <c r="N13" s="297"/>
      <c r="O13" s="297"/>
      <c r="P13" s="297"/>
      <c r="Q13" s="440"/>
    </row>
    <row r="14" spans="2:17" ht="12.75">
      <c r="B14" s="55">
        <v>6</v>
      </c>
      <c r="C14" s="286" t="s">
        <v>73</v>
      </c>
      <c r="D14" s="305"/>
      <c r="E14" s="304">
        <f t="shared" si="0"/>
        <v>0</v>
      </c>
      <c r="F14" s="306"/>
      <c r="G14" s="304">
        <f t="shared" si="1"/>
        <v>0</v>
      </c>
      <c r="H14" s="297"/>
      <c r="I14" s="297"/>
      <c r="J14" s="297"/>
      <c r="K14" s="297"/>
      <c r="L14" s="297"/>
      <c r="M14" s="297"/>
      <c r="N14" s="297"/>
      <c r="O14" s="297"/>
      <c r="P14" s="297"/>
      <c r="Q14" s="440"/>
    </row>
    <row r="15" spans="2:17" ht="12.75">
      <c r="B15" s="55">
        <v>7</v>
      </c>
      <c r="C15" s="286" t="s">
        <v>74</v>
      </c>
      <c r="D15" s="305"/>
      <c r="E15" s="304">
        <f t="shared" si="0"/>
        <v>0</v>
      </c>
      <c r="F15" s="306"/>
      <c r="G15" s="304">
        <f t="shared" si="1"/>
        <v>0</v>
      </c>
      <c r="H15" s="297"/>
      <c r="I15" s="297"/>
      <c r="J15" s="297"/>
      <c r="K15" s="297"/>
      <c r="L15" s="297"/>
      <c r="M15" s="297"/>
      <c r="N15" s="297"/>
      <c r="O15" s="297"/>
      <c r="P15" s="297"/>
      <c r="Q15" s="440"/>
    </row>
    <row r="16" spans="2:17" ht="38.25">
      <c r="B16" s="55">
        <v>8</v>
      </c>
      <c r="C16" s="75" t="s">
        <v>75</v>
      </c>
      <c r="D16" s="305"/>
      <c r="E16" s="304">
        <f t="shared" si="0"/>
        <v>0</v>
      </c>
      <c r="F16" s="306"/>
      <c r="G16" s="304">
        <f t="shared" si="1"/>
        <v>0</v>
      </c>
      <c r="H16" s="297"/>
      <c r="I16" s="297"/>
      <c r="J16" s="297"/>
      <c r="K16" s="297"/>
      <c r="L16" s="297"/>
      <c r="M16" s="297"/>
      <c r="N16" s="297"/>
      <c r="O16" s="297"/>
      <c r="P16" s="297"/>
      <c r="Q16" s="440"/>
    </row>
    <row r="17" spans="2:17" ht="12.75">
      <c r="B17" s="55">
        <v>9</v>
      </c>
      <c r="C17" s="286" t="s">
        <v>76</v>
      </c>
      <c r="D17" s="305"/>
      <c r="E17" s="304">
        <f t="shared" si="0"/>
        <v>0</v>
      </c>
      <c r="F17" s="306"/>
      <c r="G17" s="304">
        <f t="shared" si="1"/>
        <v>0</v>
      </c>
      <c r="H17" s="297"/>
      <c r="I17" s="297"/>
      <c r="J17" s="297"/>
      <c r="K17" s="297"/>
      <c r="L17" s="297"/>
      <c r="M17" s="297"/>
      <c r="N17" s="297"/>
      <c r="O17" s="297"/>
      <c r="P17" s="297"/>
      <c r="Q17" s="440"/>
    </row>
    <row r="18" spans="2:17" ht="12.75">
      <c r="B18" s="295"/>
      <c r="C18" s="276" t="s">
        <v>179</v>
      </c>
      <c r="D18" s="278">
        <f>SUM(D9:D17)</f>
        <v>0</v>
      </c>
      <c r="E18" s="278">
        <f aca="true" t="shared" si="2" ref="E18:O18">SUM(E9:E17)</f>
        <v>0</v>
      </c>
      <c r="F18" s="278">
        <f t="shared" si="2"/>
        <v>0</v>
      </c>
      <c r="G18" s="278">
        <f t="shared" si="2"/>
        <v>0</v>
      </c>
      <c r="H18" s="278">
        <f t="shared" si="2"/>
        <v>0</v>
      </c>
      <c r="I18" s="278">
        <f t="shared" si="2"/>
        <v>0</v>
      </c>
      <c r="J18" s="278">
        <f t="shared" si="2"/>
        <v>0</v>
      </c>
      <c r="K18" s="278">
        <f t="shared" si="2"/>
        <v>0</v>
      </c>
      <c r="L18" s="278">
        <f t="shared" si="2"/>
        <v>0</v>
      </c>
      <c r="M18" s="278">
        <f t="shared" si="2"/>
        <v>0</v>
      </c>
      <c r="N18" s="278">
        <f t="shared" si="2"/>
        <v>0</v>
      </c>
      <c r="O18" s="278">
        <f t="shared" si="2"/>
        <v>0</v>
      </c>
      <c r="P18" s="278">
        <f>IF(E18=0,0,(P9*E9+P10*E10+P11*E11+P12*E12+P13*E13+P14*E14+P15*E15+P16*E16+P17*E17)/E18)</f>
        <v>0</v>
      </c>
      <c r="Q18" s="278">
        <f>IF(F18=0,0,(Q9*F9+Q10*F10+Q11*F11+Q12*F12+Q13*F13+Q14*F14+Q15*F15+Q16*F16+Q17*F17)/F18)</f>
        <v>0</v>
      </c>
    </row>
    <row r="20" ht="12.75">
      <c r="C20" s="159" t="s">
        <v>44</v>
      </c>
    </row>
    <row r="21" ht="12.75">
      <c r="C21" s="102" t="s">
        <v>45</v>
      </c>
    </row>
    <row r="22" ht="12.75">
      <c r="C22" s="159" t="s">
        <v>46</v>
      </c>
    </row>
    <row r="23" ht="12.75">
      <c r="C23" s="102"/>
    </row>
    <row r="24" ht="12.75">
      <c r="C24" s="96" t="s">
        <v>47</v>
      </c>
    </row>
    <row r="25" ht="12.75">
      <c r="C25" s="102" t="s">
        <v>48</v>
      </c>
    </row>
    <row r="26" ht="12.75">
      <c r="C26" s="159" t="s">
        <v>49</v>
      </c>
    </row>
    <row r="27" ht="12.75">
      <c r="C27" s="102" t="s">
        <v>38</v>
      </c>
    </row>
  </sheetData>
  <sheetProtection password="C7AC" sheet="1"/>
  <mergeCells count="9">
    <mergeCell ref="Q6:Q7"/>
    <mergeCell ref="P6:P7"/>
    <mergeCell ref="G6:G7"/>
    <mergeCell ref="B6:B7"/>
    <mergeCell ref="C6:C7"/>
    <mergeCell ref="D6:D7"/>
    <mergeCell ref="E6:E7"/>
    <mergeCell ref="F6:F7"/>
    <mergeCell ref="H6:O6"/>
  </mergeCells>
  <dataValidations count="1">
    <dataValidation operator="greaterThanOrEqual" allowBlank="1" showInputMessage="1" showErrorMessage="1" sqref="D9:D18 H9:P17 E18:Q18"/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7"/>
  <sheetViews>
    <sheetView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3.375" style="281" customWidth="1"/>
    <col min="2" max="2" width="3.75390625" style="281" customWidth="1"/>
    <col min="3" max="3" width="20.875" style="281" customWidth="1"/>
    <col min="4" max="7" width="11.625" style="281" customWidth="1"/>
    <col min="8" max="8" width="9.875" style="281" customWidth="1"/>
    <col min="9" max="14" width="9.125" style="281" customWidth="1"/>
    <col min="15" max="15" width="6.875" style="281" customWidth="1"/>
    <col min="16" max="16" width="7.75390625" style="281" customWidth="1"/>
    <col min="17" max="17" width="10.00390625" style="281" customWidth="1"/>
    <col min="18" max="16384" width="9.125" style="281" customWidth="1"/>
  </cols>
  <sheetData>
    <row r="2" spans="3:4" ht="12.75">
      <c r="C2" s="298" t="s">
        <v>375</v>
      </c>
      <c r="D2" s="96" t="s">
        <v>412</v>
      </c>
    </row>
    <row r="3" spans="3:4" ht="12.75">
      <c r="C3" s="299" t="s">
        <v>359</v>
      </c>
      <c r="D3" s="96"/>
    </row>
    <row r="5" spans="2:16" ht="12.75">
      <c r="B5" s="300" t="s">
        <v>118</v>
      </c>
      <c r="C5" s="511" t="s">
        <v>232</v>
      </c>
      <c r="D5" s="511"/>
      <c r="E5" s="511"/>
      <c r="F5" s="511"/>
      <c r="G5" s="284"/>
      <c r="H5" s="285"/>
      <c r="I5" s="96"/>
      <c r="J5" s="96"/>
      <c r="K5" s="96"/>
      <c r="L5" s="96"/>
      <c r="M5" s="96"/>
      <c r="N5" s="96"/>
      <c r="O5" s="96"/>
      <c r="P5" s="96"/>
    </row>
    <row r="6" spans="2:17" ht="12.75" customHeight="1">
      <c r="B6" s="508" t="s">
        <v>40</v>
      </c>
      <c r="C6" s="506" t="s">
        <v>64</v>
      </c>
      <c r="D6" s="506" t="s">
        <v>435</v>
      </c>
      <c r="E6" s="506" t="s">
        <v>436</v>
      </c>
      <c r="F6" s="506" t="s">
        <v>437</v>
      </c>
      <c r="G6" s="506" t="s">
        <v>438</v>
      </c>
      <c r="H6" s="510" t="s">
        <v>152</v>
      </c>
      <c r="I6" s="510"/>
      <c r="J6" s="510"/>
      <c r="K6" s="510"/>
      <c r="L6" s="510"/>
      <c r="M6" s="510"/>
      <c r="N6" s="510"/>
      <c r="O6" s="510"/>
      <c r="P6" s="503" t="s">
        <v>413</v>
      </c>
      <c r="Q6" s="503" t="s">
        <v>448</v>
      </c>
    </row>
    <row r="7" spans="2:17" ht="78" customHeight="1">
      <c r="B7" s="509"/>
      <c r="C7" s="507"/>
      <c r="D7" s="507"/>
      <c r="E7" s="507"/>
      <c r="F7" s="507"/>
      <c r="G7" s="507"/>
      <c r="H7" s="293" t="s">
        <v>85</v>
      </c>
      <c r="I7" s="293" t="s">
        <v>153</v>
      </c>
      <c r="J7" s="293" t="s">
        <v>154</v>
      </c>
      <c r="K7" s="293" t="s">
        <v>155</v>
      </c>
      <c r="L7" s="293" t="s">
        <v>156</v>
      </c>
      <c r="M7" s="293" t="s">
        <v>157</v>
      </c>
      <c r="N7" s="293" t="s">
        <v>158</v>
      </c>
      <c r="O7" s="293" t="s">
        <v>159</v>
      </c>
      <c r="P7" s="505"/>
      <c r="Q7" s="504"/>
    </row>
    <row r="8" spans="2:17" ht="12.75"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22">
        <v>16</v>
      </c>
    </row>
    <row r="9" spans="2:17" ht="12.75">
      <c r="B9" s="55">
        <v>1</v>
      </c>
      <c r="C9" s="286" t="s">
        <v>68</v>
      </c>
      <c r="D9" s="305"/>
      <c r="E9" s="304">
        <f>H9+I9+J9+K9+L9+M9+N9+O9</f>
        <v>0</v>
      </c>
      <c r="F9" s="306"/>
      <c r="G9" s="304">
        <f>D9+E9-F9</f>
        <v>0</v>
      </c>
      <c r="H9" s="297"/>
      <c r="I9" s="297"/>
      <c r="J9" s="297"/>
      <c r="K9" s="297"/>
      <c r="L9" s="297"/>
      <c r="M9" s="297"/>
      <c r="N9" s="297"/>
      <c r="O9" s="297"/>
      <c r="P9" s="297"/>
      <c r="Q9" s="440"/>
    </row>
    <row r="10" spans="2:17" ht="12.75">
      <c r="B10" s="55">
        <v>2</v>
      </c>
      <c r="C10" s="286" t="s">
        <v>69</v>
      </c>
      <c r="D10" s="305"/>
      <c r="E10" s="304">
        <f aca="true" t="shared" si="0" ref="E10:E17">H10+I10+J10+K10+L10+M10+N10+O10</f>
        <v>0</v>
      </c>
      <c r="F10" s="306"/>
      <c r="G10" s="304">
        <f aca="true" t="shared" si="1" ref="G10:G17">D10+E10-F10</f>
        <v>0</v>
      </c>
      <c r="H10" s="297"/>
      <c r="I10" s="297"/>
      <c r="J10" s="297"/>
      <c r="K10" s="297"/>
      <c r="L10" s="297"/>
      <c r="M10" s="297"/>
      <c r="N10" s="297"/>
      <c r="O10" s="297"/>
      <c r="P10" s="297"/>
      <c r="Q10" s="440"/>
    </row>
    <row r="11" spans="2:17" ht="12.75">
      <c r="B11" s="55">
        <v>3</v>
      </c>
      <c r="C11" s="286" t="s">
        <v>70</v>
      </c>
      <c r="D11" s="305"/>
      <c r="E11" s="304">
        <f t="shared" si="0"/>
        <v>0</v>
      </c>
      <c r="F11" s="306"/>
      <c r="G11" s="304">
        <f t="shared" si="1"/>
        <v>0</v>
      </c>
      <c r="H11" s="297"/>
      <c r="I11" s="297"/>
      <c r="J11" s="297"/>
      <c r="K11" s="297"/>
      <c r="L11" s="297"/>
      <c r="M11" s="297"/>
      <c r="N11" s="297"/>
      <c r="O11" s="297"/>
      <c r="P11" s="297"/>
      <c r="Q11" s="440"/>
    </row>
    <row r="12" spans="2:17" ht="12.75">
      <c r="B12" s="55">
        <v>4</v>
      </c>
      <c r="C12" s="286" t="s">
        <v>71</v>
      </c>
      <c r="D12" s="305"/>
      <c r="E12" s="304">
        <f t="shared" si="0"/>
        <v>0</v>
      </c>
      <c r="F12" s="306"/>
      <c r="G12" s="304">
        <f t="shared" si="1"/>
        <v>0</v>
      </c>
      <c r="H12" s="297"/>
      <c r="I12" s="297"/>
      <c r="J12" s="297"/>
      <c r="K12" s="297"/>
      <c r="L12" s="297"/>
      <c r="M12" s="297"/>
      <c r="N12" s="297"/>
      <c r="O12" s="297"/>
      <c r="P12" s="297"/>
      <c r="Q12" s="440"/>
    </row>
    <row r="13" spans="2:17" ht="12.75">
      <c r="B13" s="55">
        <v>5</v>
      </c>
      <c r="C13" s="286" t="s">
        <v>72</v>
      </c>
      <c r="D13" s="305"/>
      <c r="E13" s="304">
        <f t="shared" si="0"/>
        <v>0</v>
      </c>
      <c r="F13" s="306"/>
      <c r="G13" s="304">
        <f t="shared" si="1"/>
        <v>0</v>
      </c>
      <c r="H13" s="297"/>
      <c r="I13" s="297"/>
      <c r="J13" s="297"/>
      <c r="K13" s="297"/>
      <c r="L13" s="297"/>
      <c r="M13" s="297"/>
      <c r="N13" s="297"/>
      <c r="O13" s="297"/>
      <c r="P13" s="297"/>
      <c r="Q13" s="440"/>
    </row>
    <row r="14" spans="2:17" ht="12.75">
      <c r="B14" s="55">
        <v>6</v>
      </c>
      <c r="C14" s="286" t="s">
        <v>73</v>
      </c>
      <c r="D14" s="305"/>
      <c r="E14" s="304">
        <f t="shared" si="0"/>
        <v>0</v>
      </c>
      <c r="F14" s="306"/>
      <c r="G14" s="304">
        <f t="shared" si="1"/>
        <v>0</v>
      </c>
      <c r="H14" s="297"/>
      <c r="I14" s="297"/>
      <c r="J14" s="297"/>
      <c r="K14" s="297"/>
      <c r="L14" s="297"/>
      <c r="M14" s="297"/>
      <c r="N14" s="297"/>
      <c r="O14" s="297"/>
      <c r="P14" s="297"/>
      <c r="Q14" s="440"/>
    </row>
    <row r="15" spans="2:17" ht="12.75">
      <c r="B15" s="55">
        <v>7</v>
      </c>
      <c r="C15" s="286" t="s">
        <v>74</v>
      </c>
      <c r="D15" s="305"/>
      <c r="E15" s="304">
        <f t="shared" si="0"/>
        <v>0</v>
      </c>
      <c r="F15" s="306"/>
      <c r="G15" s="304">
        <f t="shared" si="1"/>
        <v>0</v>
      </c>
      <c r="H15" s="297"/>
      <c r="I15" s="297"/>
      <c r="J15" s="297"/>
      <c r="K15" s="297"/>
      <c r="L15" s="297"/>
      <c r="M15" s="297"/>
      <c r="N15" s="297"/>
      <c r="O15" s="297"/>
      <c r="P15" s="297"/>
      <c r="Q15" s="440"/>
    </row>
    <row r="16" spans="2:17" ht="38.25">
      <c r="B16" s="55">
        <v>8</v>
      </c>
      <c r="C16" s="75" t="s">
        <v>75</v>
      </c>
      <c r="D16" s="305"/>
      <c r="E16" s="304">
        <f t="shared" si="0"/>
        <v>0</v>
      </c>
      <c r="F16" s="306"/>
      <c r="G16" s="304">
        <f t="shared" si="1"/>
        <v>0</v>
      </c>
      <c r="H16" s="297"/>
      <c r="I16" s="297"/>
      <c r="J16" s="297"/>
      <c r="K16" s="297"/>
      <c r="L16" s="297"/>
      <c r="M16" s="297"/>
      <c r="N16" s="297"/>
      <c r="O16" s="297"/>
      <c r="P16" s="297"/>
      <c r="Q16" s="440"/>
    </row>
    <row r="17" spans="2:17" ht="12.75">
      <c r="B17" s="55">
        <v>9</v>
      </c>
      <c r="C17" s="286" t="s">
        <v>76</v>
      </c>
      <c r="D17" s="305"/>
      <c r="E17" s="304">
        <f t="shared" si="0"/>
        <v>0</v>
      </c>
      <c r="F17" s="306"/>
      <c r="G17" s="304">
        <f t="shared" si="1"/>
        <v>0</v>
      </c>
      <c r="H17" s="297"/>
      <c r="I17" s="297"/>
      <c r="J17" s="297"/>
      <c r="K17" s="297"/>
      <c r="L17" s="297"/>
      <c r="M17" s="297"/>
      <c r="N17" s="297"/>
      <c r="O17" s="297"/>
      <c r="P17" s="297"/>
      <c r="Q17" s="440"/>
    </row>
    <row r="18" spans="2:17" ht="12.75">
      <c r="B18" s="295"/>
      <c r="C18" s="276" t="s">
        <v>179</v>
      </c>
      <c r="D18" s="278">
        <f>SUM(D9:D17)</f>
        <v>0</v>
      </c>
      <c r="E18" s="278">
        <f aca="true" t="shared" si="2" ref="E18:O18">SUM(E9:E17)</f>
        <v>0</v>
      </c>
      <c r="F18" s="278">
        <f t="shared" si="2"/>
        <v>0</v>
      </c>
      <c r="G18" s="278">
        <f t="shared" si="2"/>
        <v>0</v>
      </c>
      <c r="H18" s="278">
        <f t="shared" si="2"/>
        <v>0</v>
      </c>
      <c r="I18" s="278">
        <f t="shared" si="2"/>
        <v>0</v>
      </c>
      <c r="J18" s="278">
        <f t="shared" si="2"/>
        <v>0</v>
      </c>
      <c r="K18" s="278">
        <f t="shared" si="2"/>
        <v>0</v>
      </c>
      <c r="L18" s="278">
        <f t="shared" si="2"/>
        <v>0</v>
      </c>
      <c r="M18" s="278">
        <f t="shared" si="2"/>
        <v>0</v>
      </c>
      <c r="N18" s="278">
        <f t="shared" si="2"/>
        <v>0</v>
      </c>
      <c r="O18" s="278">
        <f t="shared" si="2"/>
        <v>0</v>
      </c>
      <c r="P18" s="278">
        <f>IF(E18=0,0,(P9*E9+P10*E10+P11*E11+P12*E12+P13*E13+P14*E14+P15*E15+P16*E16+P17*E17)/E18)</f>
        <v>0</v>
      </c>
      <c r="Q18" s="278">
        <f>IF(F18=0,0,(Q9*F9+Q10*F10+Q11*F11+Q12*F12+Q13*F13+Q14*F14+Q15*F15+Q16*F16+Q17*F17)/F18)</f>
        <v>0</v>
      </c>
    </row>
    <row r="20" ht="12.75">
      <c r="C20" s="159" t="s">
        <v>44</v>
      </c>
    </row>
    <row r="21" ht="12.75">
      <c r="C21" s="102" t="s">
        <v>45</v>
      </c>
    </row>
    <row r="22" ht="12.75">
      <c r="C22" s="159" t="s">
        <v>46</v>
      </c>
    </row>
    <row r="23" ht="12.75">
      <c r="C23" s="102"/>
    </row>
    <row r="24" ht="12.75">
      <c r="C24" s="96" t="s">
        <v>47</v>
      </c>
    </row>
    <row r="25" ht="12.75">
      <c r="C25" s="102" t="s">
        <v>48</v>
      </c>
    </row>
    <row r="26" ht="12.75">
      <c r="C26" s="159" t="s">
        <v>49</v>
      </c>
    </row>
    <row r="27" ht="12.75">
      <c r="C27" s="102" t="s">
        <v>38</v>
      </c>
    </row>
  </sheetData>
  <sheetProtection password="C7AC" sheet="1"/>
  <mergeCells count="10">
    <mergeCell ref="C5:F5"/>
    <mergeCell ref="C6:C7"/>
    <mergeCell ref="Q6:Q7"/>
    <mergeCell ref="H6:O6"/>
    <mergeCell ref="P6:P7"/>
    <mergeCell ref="G6:G7"/>
    <mergeCell ref="B6:B7"/>
    <mergeCell ref="D6:D7"/>
    <mergeCell ref="E6:E7"/>
    <mergeCell ref="F6:F7"/>
  </mergeCells>
  <dataValidations count="1">
    <dataValidation operator="greaterThanOrEqual" allowBlank="1" showInputMessage="1" showErrorMessage="1" sqref="D9:D18 H9:P17 E18:Q18"/>
  </dataValidations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rajymudinov</dc:creator>
  <cp:keywords/>
  <dc:description/>
  <cp:lastModifiedBy>atolomushev</cp:lastModifiedBy>
  <cp:lastPrinted>2015-04-16T07:32:08Z</cp:lastPrinted>
  <dcterms:created xsi:type="dcterms:W3CDTF">2009-11-25T03:23:22Z</dcterms:created>
  <dcterms:modified xsi:type="dcterms:W3CDTF">2018-09-18T03:13:01Z</dcterms:modified>
  <cp:category/>
  <cp:version/>
  <cp:contentType/>
  <cp:contentStatus/>
</cp:coreProperties>
</file>