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'Macroeconom'!$A$1:$K$40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<sst xmlns="http://schemas.openxmlformats.org/spreadsheetml/2006/main" count="542" uniqueCount="115">
  <si>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</si>
  <si>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</si>
  <si>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</si>
  <si>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</si>
  <si>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</si>
  <si>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</si>
  <si>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May 2012</t>
  </si>
  <si>
    <t>Jan 2012</t>
  </si>
  <si>
    <t>Feb 2012</t>
  </si>
  <si>
    <t>Mar 2012</t>
  </si>
  <si>
    <t>Apr 2012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</si>
  <si>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</si>
  <si>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</si>
  <si>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</si>
  <si>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</si>
  <si>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</si>
  <si>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</si>
  <si>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</si>
  <si>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</si>
  <si>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</si>
  <si>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</si>
  <si>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</si>
  <si>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</si>
  <si>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</si>
  <si>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</si>
  <si>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</si>
  <si>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</si>
  <si>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Mar 2011</t>
  </si>
  <si>
    <t>Apr 2011</t>
  </si>
  <si>
    <t>Growth for the month</t>
  </si>
  <si>
    <t>Growth from the beginning of the year</t>
  </si>
  <si>
    <t>May 2011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</si>
  <si>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</si>
  <si>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</si>
  <si>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</si>
  <si>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</si>
  <si>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</si>
  <si>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</si>
  <si>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</si>
  <si>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</si>
  <si>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</si>
  <si>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</si>
  <si>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</si>
  <si>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</si>
  <si>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</si>
  <si>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</si>
  <si>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</si>
  <si>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</si>
  <si>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</si>
  <si>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</si>
  <si>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</si>
  <si>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</si>
  <si>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May 2011</t>
  </si>
  <si>
    <t>Jan - May 2012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</si>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</sst>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3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88" fontId="3" fillId="33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173207"/>
        <c:axId val="4687952"/>
      </c:lineChart>
      <c:catAx>
        <c:axId val="6017320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952"/>
        <c:crosses val="autoZero"/>
        <c:auto val="0"/>
        <c:lblOffset val="100"/>
        <c:tickLblSkip val="1"/>
        <c:noMultiLvlLbl val="0"/>
      </c:catAx>
      <c:valAx>
        <c:axId val="468795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7320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590907"/>
        <c:axId val="6010043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033013"/>
        <c:axId val="36297118"/>
      </c:lineChart>
      <c:catAx>
        <c:axId val="215909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100436"/>
        <c:crosses val="autoZero"/>
        <c:auto val="0"/>
        <c:lblOffset val="100"/>
        <c:tickLblSkip val="5"/>
        <c:noMultiLvlLbl val="0"/>
      </c:catAx>
      <c:valAx>
        <c:axId val="6010043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At val="1"/>
        <c:crossBetween val="between"/>
        <c:dispUnits/>
        <c:majorUnit val="2000"/>
        <c:minorUnit val="100"/>
      </c:valAx>
      <c:catAx>
        <c:axId val="4033013"/>
        <c:scaling>
          <c:orientation val="minMax"/>
        </c:scaling>
        <c:axPos val="b"/>
        <c:delete val="1"/>
        <c:majorTickMark val="out"/>
        <c:minorTickMark val="none"/>
        <c:tickLblPos val="nextTo"/>
        <c:crossAx val="36297118"/>
        <c:crossesAt val="39"/>
        <c:auto val="0"/>
        <c:lblOffset val="100"/>
        <c:tickLblSkip val="1"/>
        <c:noMultiLvlLbl val="0"/>
      </c:catAx>
      <c:valAx>
        <c:axId val="3629711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301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8238607"/>
        <c:axId val="54385416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238607"/>
        <c:axId val="54385416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06697"/>
        <c:axId val="43142546"/>
      </c:line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5416"/>
        <c:crosses val="autoZero"/>
        <c:auto val="0"/>
        <c:lblOffset val="100"/>
        <c:tickLblSkip val="1"/>
        <c:noMultiLvlLbl val="0"/>
      </c:catAx>
      <c:valAx>
        <c:axId val="5438541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8607"/>
        <c:crossesAt val="1"/>
        <c:crossBetween val="between"/>
        <c:dispUnits/>
        <c:majorUnit val="1"/>
      </c:valAx>
      <c:catAx>
        <c:axId val="19706697"/>
        <c:scaling>
          <c:orientation val="minMax"/>
        </c:scaling>
        <c:axPos val="b"/>
        <c:delete val="1"/>
        <c:majorTickMark val="out"/>
        <c:minorTickMark val="none"/>
        <c:tickLblPos val="nextTo"/>
        <c:crossAx val="43142546"/>
        <c:crosses val="autoZero"/>
        <c:auto val="0"/>
        <c:lblOffset val="100"/>
        <c:tickLblSkip val="1"/>
        <c:noMultiLvlLbl val="0"/>
      </c:catAx>
      <c:valAx>
        <c:axId val="4314254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2738595"/>
        <c:axId val="488530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738595"/>
        <c:axId val="4885308"/>
      </c:lineChart>
      <c:catAx>
        <c:axId val="527385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385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2191569"/>
        <c:axId val="44179802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191569"/>
        <c:axId val="44179802"/>
      </c:lineChart>
      <c:catAx>
        <c:axId val="421915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79802"/>
        <c:crosses val="autoZero"/>
        <c:auto val="1"/>
        <c:lblOffset val="100"/>
        <c:tickLblSkip val="1"/>
        <c:noMultiLvlLbl val="0"/>
      </c:catAx>
      <c:valAx>
        <c:axId val="441798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915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2073899"/>
        <c:axId val="21794180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929893"/>
        <c:axId val="20498126"/>
      </c:line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94180"/>
        <c:crosses val="autoZero"/>
        <c:auto val="1"/>
        <c:lblOffset val="100"/>
        <c:tickLblSkip val="1"/>
        <c:noMultiLvlLbl val="0"/>
      </c:catAx>
      <c:valAx>
        <c:axId val="2179418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73899"/>
        <c:crossesAt val="1"/>
        <c:crossBetween val="between"/>
        <c:dispUnits/>
        <c:majorUnit val="400"/>
      </c:valAx>
      <c:catAx>
        <c:axId val="61929893"/>
        <c:scaling>
          <c:orientation val="minMax"/>
        </c:scaling>
        <c:axPos val="b"/>
        <c:delete val="1"/>
        <c:majorTickMark val="out"/>
        <c:minorTickMark val="none"/>
        <c:tickLblPos val="nextTo"/>
        <c:crossAx val="20498126"/>
        <c:crosses val="autoZero"/>
        <c:auto val="1"/>
        <c:lblOffset val="100"/>
        <c:tickLblSkip val="1"/>
        <c:noMultiLvlLbl val="0"/>
      </c:catAx>
      <c:valAx>
        <c:axId val="2049812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2989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265407"/>
        <c:axId val="4973548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35480"/>
        <c:crosses val="autoZero"/>
        <c:auto val="1"/>
        <c:lblOffset val="100"/>
        <c:tickLblSkip val="1"/>
        <c:noMultiLvlLbl val="0"/>
      </c:catAx>
      <c:valAx>
        <c:axId val="497354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654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966137"/>
        <c:axId val="204205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966137"/>
        <c:axId val="2042050"/>
      </c:lineChart>
      <c:catAx>
        <c:axId val="449661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661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378451"/>
        <c:axId val="3118833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378451"/>
        <c:axId val="31188332"/>
      </c:lineChart>
      <c:catAx>
        <c:axId val="183784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784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259533"/>
        <c:axId val="4322693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26934"/>
        <c:crosses val="autoZero"/>
        <c:auto val="1"/>
        <c:lblOffset val="100"/>
        <c:tickLblSkip val="1"/>
        <c:noMultiLvlLbl val="0"/>
      </c:catAx>
      <c:valAx>
        <c:axId val="4322693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595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3498087"/>
        <c:axId val="11720736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20736"/>
        <c:crosses val="autoZero"/>
        <c:auto val="1"/>
        <c:lblOffset val="100"/>
        <c:tickLblSkip val="1"/>
        <c:noMultiLvlLbl val="0"/>
      </c:catAx>
      <c:valAx>
        <c:axId val="117207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980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377761"/>
        <c:axId val="9855530"/>
      </c:lineChart>
      <c:catAx>
        <c:axId val="3837776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 val="autoZero"/>
        <c:auto val="0"/>
        <c:lblOffset val="100"/>
        <c:tickLblSkip val="1"/>
        <c:noMultiLvlLbl val="0"/>
      </c:catAx>
      <c:valAx>
        <c:axId val="985553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8" sqref="K8"/>
    </sheetView>
  </sheetViews>
  <sheetFormatPr defaultColWidth="8.00390625" defaultRowHeight="12.75"/>
  <cols>
    <col min="1" max="1" width="32.875" style="18" customWidth="1"/>
    <col min="2" max="5" width="10.75390625" style="18" customWidth="1"/>
    <col min="6" max="8" width="10.75390625" style="19" customWidth="1"/>
    <col min="9" max="9" width="10.75390625" style="20" customWidth="1"/>
    <col min="10" max="15" width="10.75390625" style="18" customWidth="1"/>
    <col min="16" max="19" width="9.75390625" style="18" customWidth="1"/>
    <col min="20" max="21" width="8.375" style="18" bestFit="1" customWidth="1"/>
    <col min="22" max="16384" width="8.00390625" style="18" customWidth="1"/>
  </cols>
  <sheetData>
    <row r="1" spans="1:17" ht="15.75">
      <c r="A1" s="154" t="s">
        <v>5</v>
      </c>
      <c r="B1" s="154"/>
      <c r="C1" s="154"/>
      <c r="D1" s="154"/>
      <c r="E1" s="154"/>
      <c r="F1" s="154"/>
      <c r="G1" s="154"/>
      <c r="H1" s="154"/>
      <c r="I1" s="154"/>
      <c r="J1" s="48"/>
      <c r="K1" s="48"/>
      <c r="L1" s="48"/>
      <c r="M1" s="48"/>
      <c r="N1" s="48"/>
      <c r="O1" s="48"/>
      <c r="P1" s="48"/>
      <c r="Q1" s="48"/>
    </row>
    <row r="2" spans="1:17" ht="15.75">
      <c r="A2" s="155" t="s">
        <v>6</v>
      </c>
      <c r="B2" s="155"/>
      <c r="C2" s="155"/>
      <c r="D2" s="155"/>
      <c r="E2" s="155"/>
      <c r="F2" s="155"/>
      <c r="G2" s="155"/>
      <c r="H2" s="155"/>
      <c r="I2" s="155"/>
      <c r="J2" s="79"/>
      <c r="K2" s="79"/>
      <c r="L2" s="79"/>
      <c r="M2" s="79"/>
      <c r="N2" s="79"/>
      <c r="O2" s="79"/>
      <c r="P2" s="79"/>
      <c r="Q2" s="79"/>
    </row>
    <row r="3" spans="1:19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4" ht="15" customHeight="1">
      <c r="A4" s="39" t="s">
        <v>11</v>
      </c>
      <c r="B4" s="17"/>
      <c r="C4" s="17"/>
      <c r="D4" s="17"/>
    </row>
    <row r="5" spans="1:8" ht="15" customHeight="1">
      <c r="A5" s="144" t="s">
        <v>12</v>
      </c>
      <c r="B5" s="21"/>
      <c r="C5" s="21"/>
      <c r="D5" s="21"/>
      <c r="E5" s="22"/>
      <c r="F5" s="23"/>
      <c r="G5" s="23"/>
      <c r="H5" s="23"/>
    </row>
    <row r="6" spans="1:8" s="26" customFormat="1" ht="26.25" customHeight="1">
      <c r="A6" s="49"/>
      <c r="B6" s="143">
        <v>2010</v>
      </c>
      <c r="C6" s="143">
        <v>2011</v>
      </c>
      <c r="D6" s="50" t="s">
        <v>7</v>
      </c>
      <c r="E6" s="50" t="s">
        <v>8</v>
      </c>
      <c r="F6" s="50" t="s">
        <v>9</v>
      </c>
      <c r="G6" s="50" t="s">
        <v>10</v>
      </c>
      <c r="H6" s="50" t="s">
        <v>6</v>
      </c>
    </row>
    <row r="7" spans="1:9" ht="26.25" customHeight="1">
      <c r="A7" s="28" t="s">
        <v>13</v>
      </c>
      <c r="B7" s="109">
        <v>-0.5</v>
      </c>
      <c r="C7" s="109">
        <v>5.7</v>
      </c>
      <c r="D7" s="109">
        <v>-12.5</v>
      </c>
      <c r="E7" s="109">
        <v>-10.5</v>
      </c>
      <c r="F7" s="109">
        <v>-6.8</v>
      </c>
      <c r="G7" s="109">
        <v>-6.8</v>
      </c>
      <c r="H7" s="109">
        <v>-6.4</v>
      </c>
      <c r="I7" s="18"/>
    </row>
    <row r="8" spans="1:9" ht="26.25" customHeight="1">
      <c r="A8" s="28" t="s">
        <v>14</v>
      </c>
      <c r="B8" s="64">
        <v>119.2</v>
      </c>
      <c r="C8" s="64">
        <v>105.7</v>
      </c>
      <c r="D8" s="64">
        <v>100.8</v>
      </c>
      <c r="E8" s="64">
        <v>100.9</v>
      </c>
      <c r="F8" s="64">
        <v>100.9</v>
      </c>
      <c r="G8" s="64">
        <v>100.63834225623557</v>
      </c>
      <c r="H8" s="64">
        <v>101.3</v>
      </c>
      <c r="I8" s="18"/>
    </row>
    <row r="9" spans="1:9" ht="26.25" customHeight="1">
      <c r="A9" s="28" t="s">
        <v>15</v>
      </c>
      <c r="B9" s="65" t="s">
        <v>0</v>
      </c>
      <c r="C9" s="65" t="s">
        <v>0</v>
      </c>
      <c r="D9" s="65">
        <v>100.7966558735278</v>
      </c>
      <c r="E9" s="64">
        <v>100.02790338230324</v>
      </c>
      <c r="F9" s="64">
        <v>100.02392047816863</v>
      </c>
      <c r="G9" s="64">
        <v>99.76369843746839</v>
      </c>
      <c r="H9" s="64">
        <v>100.69616213323869</v>
      </c>
      <c r="I9" s="18"/>
    </row>
    <row r="10" spans="1:9" ht="26.25" customHeight="1">
      <c r="A10" s="28" t="s">
        <v>16</v>
      </c>
      <c r="B10" s="65">
        <v>5.5</v>
      </c>
      <c r="C10" s="65">
        <v>13.61</v>
      </c>
      <c r="D10" s="65">
        <v>12.2</v>
      </c>
      <c r="E10" s="65">
        <v>10.41</v>
      </c>
      <c r="F10" s="65">
        <v>9.56</v>
      </c>
      <c r="G10" s="64">
        <v>9.07</v>
      </c>
      <c r="H10" s="64">
        <v>8.04</v>
      </c>
      <c r="I10" s="18"/>
    </row>
    <row r="11" spans="1:9" ht="26.25" customHeight="1">
      <c r="A11" s="28" t="s">
        <v>17</v>
      </c>
      <c r="B11" s="111">
        <v>47.0992</v>
      </c>
      <c r="C11" s="111">
        <v>46.4847</v>
      </c>
      <c r="D11" s="111">
        <v>46.7757</v>
      </c>
      <c r="E11" s="111">
        <v>46.49</v>
      </c>
      <c r="F11" s="110">
        <v>46.8275</v>
      </c>
      <c r="G11" s="110">
        <v>46.8494</v>
      </c>
      <c r="H11" s="110">
        <v>46.9352</v>
      </c>
      <c r="I11" s="18"/>
    </row>
    <row r="12" spans="1:8" s="24" customFormat="1" ht="26.25" customHeight="1">
      <c r="A12" s="28" t="s">
        <v>18</v>
      </c>
      <c r="B12" s="112">
        <v>6.82101166432685</v>
      </c>
      <c r="C12" s="112">
        <f>C11/B11*100-100</f>
        <v>-1.3046930733430884</v>
      </c>
      <c r="D12" s="112">
        <f>D11/C11*100-100</f>
        <v>0.6260124298963063</v>
      </c>
      <c r="E12" s="112">
        <f>E11/C11*100-100</f>
        <v>0.011401600956901348</v>
      </c>
      <c r="F12" s="112">
        <f>F11/C11*100-100</f>
        <v>0.7374469449087542</v>
      </c>
      <c r="G12" s="112">
        <f>G11/C11*100-100</f>
        <v>0.7845592205607517</v>
      </c>
      <c r="H12" s="112">
        <f>H11/C11*100-100</f>
        <v>0.9691360813343124</v>
      </c>
    </row>
    <row r="13" spans="1:8" s="24" customFormat="1" ht="26.25" customHeight="1">
      <c r="A13" s="28" t="s">
        <v>19</v>
      </c>
      <c r="B13" s="112" t="s">
        <v>0</v>
      </c>
      <c r="C13" s="112" t="s">
        <v>0</v>
      </c>
      <c r="D13" s="112">
        <f>D11/C11*100-100</f>
        <v>0.6260124298963063</v>
      </c>
      <c r="E13" s="112">
        <f>E11/D11*100-100</f>
        <v>-0.6107872249907444</v>
      </c>
      <c r="F13" s="112">
        <f>F11/E11*100-100</f>
        <v>0.7259625725962451</v>
      </c>
      <c r="G13" s="112">
        <f>G11/F11*100-100</f>
        <v>0.04676739095617677</v>
      </c>
      <c r="H13" s="112">
        <f>H11/G11*100-100</f>
        <v>0.18314001886896847</v>
      </c>
    </row>
    <row r="14" spans="1:19" s="24" customFormat="1" ht="15" customHeight="1">
      <c r="A14" s="29"/>
      <c r="B14" s="46"/>
      <c r="C14" s="72"/>
      <c r="D14" s="72"/>
      <c r="E14" s="80"/>
      <c r="F14" s="77"/>
      <c r="G14" s="77"/>
      <c r="H14" s="77"/>
      <c r="I14" s="77"/>
      <c r="K14" s="25"/>
      <c r="L14" s="25"/>
      <c r="M14" s="25"/>
      <c r="N14" s="25"/>
      <c r="O14" s="25"/>
      <c r="P14" s="25"/>
      <c r="Q14" s="25"/>
      <c r="R14" s="25"/>
      <c r="S14" s="25"/>
    </row>
    <row r="15" spans="1:22" s="24" customFormat="1" ht="15" customHeight="1">
      <c r="A15" s="145" t="s">
        <v>20</v>
      </c>
      <c r="B15" s="46"/>
      <c r="C15" s="46"/>
      <c r="D15" s="46"/>
      <c r="E15" s="46"/>
      <c r="F15" s="46"/>
      <c r="G15" s="46"/>
      <c r="H15" s="46"/>
      <c r="I15" s="20"/>
      <c r="K15" s="25"/>
      <c r="L15" s="25"/>
      <c r="M15" s="25"/>
      <c r="N15" s="25"/>
      <c r="O15" s="25"/>
      <c r="P15" s="25"/>
      <c r="Q15" s="25"/>
      <c r="R15" s="25"/>
      <c r="S15" s="25"/>
      <c r="T15" s="81"/>
      <c r="U15" s="81"/>
      <c r="V15" s="81"/>
    </row>
    <row r="16" spans="1:19" s="24" customFormat="1" ht="12.75" customHeight="1">
      <c r="A16" s="144" t="s">
        <v>21</v>
      </c>
      <c r="B16" s="46"/>
      <c r="C16" s="46"/>
      <c r="D16" s="46"/>
      <c r="E16" s="46"/>
      <c r="F16" s="46"/>
      <c r="G16" s="46"/>
      <c r="H16" s="46"/>
      <c r="I16" s="20"/>
      <c r="K16" s="25"/>
      <c r="L16" s="25"/>
      <c r="M16" s="25"/>
      <c r="N16" s="25"/>
      <c r="O16" s="25"/>
      <c r="P16" s="25"/>
      <c r="Q16" s="25"/>
      <c r="R16" s="25"/>
      <c r="S16" s="25"/>
    </row>
    <row r="17" spans="1:17" s="24" customFormat="1" ht="42">
      <c r="A17" s="51"/>
      <c r="B17" s="143">
        <v>2010</v>
      </c>
      <c r="C17" s="50" t="s">
        <v>28</v>
      </c>
      <c r="D17" s="50" t="s">
        <v>31</v>
      </c>
      <c r="E17" s="143">
        <v>2011</v>
      </c>
      <c r="F17" s="50" t="s">
        <v>10</v>
      </c>
      <c r="G17" s="50" t="s">
        <v>6</v>
      </c>
      <c r="H17" s="53" t="s">
        <v>29</v>
      </c>
      <c r="I17" s="53" t="s">
        <v>30</v>
      </c>
      <c r="J17" s="41"/>
      <c r="K17" s="41"/>
      <c r="L17" s="41"/>
      <c r="M17" s="41"/>
      <c r="N17" s="41"/>
      <c r="O17" s="41"/>
      <c r="P17" s="41"/>
      <c r="Q17" s="41"/>
    </row>
    <row r="18" spans="1:17" s="24" customFormat="1" ht="13.5" customHeight="1">
      <c r="A18" s="28" t="s">
        <v>22</v>
      </c>
      <c r="B18" s="65">
        <v>43290.2962</v>
      </c>
      <c r="C18" s="65">
        <v>42565.9733</v>
      </c>
      <c r="D18" s="65">
        <v>43261.8372</v>
      </c>
      <c r="E18" s="65">
        <v>49866.9363</v>
      </c>
      <c r="F18" s="65">
        <v>49347.183</v>
      </c>
      <c r="G18" s="65">
        <v>49484.4318</v>
      </c>
      <c r="H18" s="68">
        <f>G18-F18</f>
        <v>137.2488000000012</v>
      </c>
      <c r="I18" s="68">
        <f>G18-E18</f>
        <v>-382.50450000000274</v>
      </c>
      <c r="J18" s="27"/>
      <c r="K18" s="27"/>
      <c r="L18" s="27"/>
      <c r="M18" s="27"/>
      <c r="N18" s="27"/>
      <c r="O18" s="27"/>
      <c r="P18" s="27"/>
      <c r="Q18" s="27"/>
    </row>
    <row r="19" spans="1:17" s="24" customFormat="1" ht="13.5" customHeight="1">
      <c r="A19" s="28" t="s">
        <v>23</v>
      </c>
      <c r="B19" s="65">
        <v>48597.3006</v>
      </c>
      <c r="C19" s="65">
        <v>46261.007</v>
      </c>
      <c r="D19" s="65">
        <v>47930.2373</v>
      </c>
      <c r="E19" s="65">
        <v>54803.2258</v>
      </c>
      <c r="F19" s="65">
        <v>54197.4753</v>
      </c>
      <c r="G19" s="65">
        <v>55106.9505</v>
      </c>
      <c r="H19" s="68">
        <f>G19-F19</f>
        <v>909.4752000000008</v>
      </c>
      <c r="I19" s="68">
        <f>G19-E19</f>
        <v>303.72469999999885</v>
      </c>
      <c r="J19" s="27"/>
      <c r="K19" s="27"/>
      <c r="L19" s="27"/>
      <c r="M19" s="27"/>
      <c r="N19" s="27"/>
      <c r="O19" s="27"/>
      <c r="P19" s="27"/>
      <c r="Q19" s="27"/>
    </row>
    <row r="20" spans="1:17" s="24" customFormat="1" ht="13.5" customHeight="1">
      <c r="A20" s="28" t="s">
        <v>24</v>
      </c>
      <c r="B20" s="65">
        <v>69206.98893299</v>
      </c>
      <c r="C20" s="65">
        <v>67663.94331374002</v>
      </c>
      <c r="D20" s="65">
        <v>70213.41433454001</v>
      </c>
      <c r="E20" s="65">
        <v>79527.79675902</v>
      </c>
      <c r="F20" s="65">
        <v>83044.05959057</v>
      </c>
      <c r="G20" s="65">
        <v>85074.19187180001</v>
      </c>
      <c r="H20" s="68">
        <f>G20-F20</f>
        <v>2030.132281230006</v>
      </c>
      <c r="I20" s="68">
        <f>G20-E20</f>
        <v>5546.39511278001</v>
      </c>
      <c r="J20" s="27"/>
      <c r="K20" s="27"/>
      <c r="L20" s="27"/>
      <c r="M20" s="27"/>
      <c r="N20" s="27"/>
      <c r="O20" s="27"/>
      <c r="P20" s="27"/>
      <c r="Q20" s="27"/>
    </row>
    <row r="21" spans="1:17" s="24" customFormat="1" ht="13.5" customHeight="1">
      <c r="A21" s="55" t="s">
        <v>25</v>
      </c>
      <c r="B21" s="98">
        <v>26.97872998891444</v>
      </c>
      <c r="C21" s="98">
        <v>27.447484527771906</v>
      </c>
      <c r="D21" s="98">
        <v>27.587059716211964</v>
      </c>
      <c r="E21" s="98">
        <v>26.536328288267796</v>
      </c>
      <c r="F21" s="98">
        <v>27.70584686673984</v>
      </c>
      <c r="G21" s="98">
        <v>28.020419746287097</v>
      </c>
      <c r="H21" s="90"/>
      <c r="I21" s="90"/>
      <c r="J21" s="26"/>
      <c r="K21" s="26"/>
      <c r="L21" s="26"/>
      <c r="M21" s="26"/>
      <c r="N21" s="26"/>
      <c r="O21" s="26"/>
      <c r="P21" s="26"/>
      <c r="Q21" s="26"/>
    </row>
    <row r="22" spans="1:19" s="24" customFormat="1" ht="6" customHeight="1">
      <c r="A22" s="55"/>
      <c r="B22" s="98"/>
      <c r="C22" s="98"/>
      <c r="D22" s="98"/>
      <c r="E22" s="98"/>
      <c r="F22" s="98"/>
      <c r="G22" s="98"/>
      <c r="H22" s="98"/>
      <c r="I22" s="98"/>
      <c r="J22" s="95"/>
      <c r="K22" s="95"/>
      <c r="L22" s="26"/>
      <c r="M22" s="26"/>
      <c r="N22" s="26"/>
      <c r="O22" s="26"/>
      <c r="P22" s="26"/>
      <c r="Q22" s="26"/>
      <c r="R22" s="26"/>
      <c r="S22" s="26"/>
    </row>
    <row r="23" spans="1:19" s="24" customFormat="1" ht="15" customHeight="1">
      <c r="A23" s="153" t="s">
        <v>26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26"/>
      <c r="M23" s="26"/>
      <c r="N23" s="26"/>
      <c r="O23" s="26"/>
      <c r="P23" s="26"/>
      <c r="Q23" s="26"/>
      <c r="R23" s="26"/>
      <c r="S23" s="26"/>
    </row>
    <row r="24" spans="5:9" ht="15.75" customHeight="1">
      <c r="E24" s="106"/>
      <c r="F24" s="104"/>
      <c r="G24" s="104"/>
      <c r="I24" s="115"/>
    </row>
    <row r="25" spans="1:8" s="34" customFormat="1" ht="15" customHeight="1">
      <c r="A25" s="33" t="s">
        <v>32</v>
      </c>
      <c r="B25" s="37"/>
      <c r="C25" s="38"/>
      <c r="D25" s="38"/>
      <c r="E25" s="38"/>
      <c r="F25" s="44"/>
      <c r="G25" s="44"/>
      <c r="H25" s="45"/>
    </row>
    <row r="26" spans="1:8" s="34" customFormat="1" ht="12.75" customHeight="1">
      <c r="A26" s="36" t="s">
        <v>33</v>
      </c>
      <c r="B26" s="37"/>
      <c r="C26" s="38"/>
      <c r="D26" s="38"/>
      <c r="E26" s="38"/>
      <c r="F26" s="44"/>
      <c r="G26" s="44"/>
      <c r="H26" s="45"/>
    </row>
    <row r="27" spans="1:17" s="34" customFormat="1" ht="42">
      <c r="A27" s="51"/>
      <c r="B27" s="143">
        <v>2010</v>
      </c>
      <c r="C27" s="50" t="s">
        <v>28</v>
      </c>
      <c r="D27" s="50" t="s">
        <v>31</v>
      </c>
      <c r="E27" s="143">
        <v>2011</v>
      </c>
      <c r="F27" s="50" t="s">
        <v>10</v>
      </c>
      <c r="G27" s="50" t="s">
        <v>6</v>
      </c>
      <c r="H27" s="53" t="s">
        <v>29</v>
      </c>
      <c r="I27" s="53" t="s">
        <v>30</v>
      </c>
      <c r="J27" s="41"/>
      <c r="K27" s="41"/>
      <c r="L27" s="41"/>
      <c r="M27" s="41"/>
      <c r="N27" s="41"/>
      <c r="O27" s="41"/>
      <c r="P27" s="41"/>
      <c r="Q27" s="41"/>
    </row>
    <row r="28" spans="1:17" s="35" customFormat="1" ht="26.25" customHeight="1">
      <c r="A28" s="28" t="s">
        <v>34</v>
      </c>
      <c r="B28" s="94">
        <v>1718.87464639865</v>
      </c>
      <c r="C28" s="94">
        <v>1855.0835295952</v>
      </c>
      <c r="D28" s="94">
        <v>1898.99104324964</v>
      </c>
      <c r="E28" s="94">
        <v>1834.50460655215</v>
      </c>
      <c r="F28" s="94">
        <v>1879.6225805811655</v>
      </c>
      <c r="G28" s="94">
        <v>1881.2409786308008</v>
      </c>
      <c r="H28" s="68">
        <f>G28-F28</f>
        <v>1.6183980496352888</v>
      </c>
      <c r="I28" s="68">
        <f>G28-E28</f>
        <v>46.736372078650675</v>
      </c>
      <c r="J28" s="69"/>
      <c r="K28" s="69"/>
      <c r="L28" s="69"/>
      <c r="M28" s="69"/>
      <c r="N28" s="69"/>
      <c r="O28" s="69"/>
      <c r="P28" s="69"/>
      <c r="Q28" s="69"/>
    </row>
    <row r="30" spans="1:2" s="2" customFormat="1" ht="15.75" customHeight="1">
      <c r="A30" s="99" t="s">
        <v>35</v>
      </c>
      <c r="B30" s="1"/>
    </row>
    <row r="31" spans="2:4" s="2" customFormat="1" ht="12.75" customHeight="1">
      <c r="B31" s="18"/>
      <c r="C31" s="18"/>
      <c r="D31" s="18"/>
    </row>
    <row r="32" spans="1:17" s="2" customFormat="1" ht="42">
      <c r="A32" s="54"/>
      <c r="B32" s="143">
        <v>2010</v>
      </c>
      <c r="C32" s="50" t="s">
        <v>27</v>
      </c>
      <c r="D32" s="50" t="s">
        <v>28</v>
      </c>
      <c r="E32" s="143">
        <v>2011</v>
      </c>
      <c r="F32" s="50" t="s">
        <v>9</v>
      </c>
      <c r="G32" s="50" t="s">
        <v>10</v>
      </c>
      <c r="H32" s="53" t="s">
        <v>29</v>
      </c>
      <c r="I32" s="53" t="s">
        <v>30</v>
      </c>
      <c r="J32" s="41"/>
      <c r="K32" s="41"/>
      <c r="L32" s="41"/>
      <c r="M32" s="41"/>
      <c r="N32" s="41"/>
      <c r="O32" s="41"/>
      <c r="P32" s="41"/>
      <c r="Q32" s="41"/>
    </row>
    <row r="33" spans="1:19" s="2" customFormat="1" ht="26.25" customHeight="1">
      <c r="A33" s="10" t="s">
        <v>36</v>
      </c>
      <c r="B33" s="108">
        <v>47.0992</v>
      </c>
      <c r="C33" s="108">
        <v>46.7766</v>
      </c>
      <c r="D33" s="108">
        <v>45.4</v>
      </c>
      <c r="E33" s="108">
        <v>46.4847</v>
      </c>
      <c r="F33" s="108">
        <v>46.8494</v>
      </c>
      <c r="G33" s="108">
        <v>46.9352</v>
      </c>
      <c r="H33" s="114">
        <f>G33/F33-1</f>
        <v>0.001831400188689658</v>
      </c>
      <c r="I33" s="114">
        <f>G33/E33-1</f>
        <v>0.009691360813343097</v>
      </c>
      <c r="J33" s="14"/>
      <c r="K33" s="14"/>
      <c r="L33" s="14"/>
      <c r="M33" s="14"/>
      <c r="N33" s="14"/>
      <c r="O33" s="14"/>
      <c r="P33" s="14"/>
      <c r="Q33" s="14"/>
      <c r="R33" s="8"/>
      <c r="S33" s="8"/>
    </row>
    <row r="34" spans="1:19" s="2" customFormat="1" ht="26.25" customHeight="1">
      <c r="A34" s="10" t="s">
        <v>37</v>
      </c>
      <c r="B34" s="108">
        <v>47.1244</v>
      </c>
      <c r="C34" s="108">
        <v>46.7766</v>
      </c>
      <c r="D34" s="108">
        <v>45.3965</v>
      </c>
      <c r="E34" s="108">
        <v>46.4847</v>
      </c>
      <c r="F34" s="108">
        <v>46.8619</v>
      </c>
      <c r="G34" s="108">
        <v>46.96</v>
      </c>
      <c r="H34" s="114">
        <f>G34/F34-1</f>
        <v>0.002093385031336714</v>
      </c>
      <c r="I34" s="114">
        <f>G34/E34-1</f>
        <v>0.010224869688306049</v>
      </c>
      <c r="J34" s="14"/>
      <c r="K34" s="14"/>
      <c r="L34" s="14"/>
      <c r="M34" s="14"/>
      <c r="N34" s="14"/>
      <c r="O34" s="14"/>
      <c r="P34" s="14"/>
      <c r="Q34" s="14"/>
      <c r="R34" s="8"/>
      <c r="S34" s="8"/>
    </row>
    <row r="35" spans="1:19" s="2" customFormat="1" ht="26.25" customHeight="1">
      <c r="A35" s="10" t="s">
        <v>38</v>
      </c>
      <c r="B35" s="108">
        <v>1.3377</v>
      </c>
      <c r="C35" s="108">
        <v>1.4799</v>
      </c>
      <c r="D35" s="108">
        <v>1.4393</v>
      </c>
      <c r="E35" s="108">
        <v>1.2945</v>
      </c>
      <c r="F35" s="108">
        <v>1.324</v>
      </c>
      <c r="G35" s="108">
        <v>1.2356</v>
      </c>
      <c r="H35" s="114">
        <f>G35/F35-1</f>
        <v>-0.06676737160120849</v>
      </c>
      <c r="I35" s="114">
        <f>G35/E35-1</f>
        <v>-0.0455001931247585</v>
      </c>
      <c r="J35" s="14"/>
      <c r="K35" s="14"/>
      <c r="L35" s="14"/>
      <c r="M35" s="14"/>
      <c r="N35" s="14"/>
      <c r="O35" s="14"/>
      <c r="P35" s="14"/>
      <c r="Q35" s="14"/>
      <c r="R35" s="8"/>
      <c r="S35" s="8"/>
    </row>
    <row r="36" spans="1:19" s="2" customFormat="1" ht="26.25" customHeight="1">
      <c r="A36" s="10" t="s">
        <v>39</v>
      </c>
      <c r="B36" s="108"/>
      <c r="C36" s="108"/>
      <c r="D36" s="108"/>
      <c r="E36" s="108"/>
      <c r="F36" s="108"/>
      <c r="G36" s="108"/>
      <c r="H36" s="114"/>
      <c r="I36" s="114"/>
      <c r="J36" s="14"/>
      <c r="K36" s="14"/>
      <c r="L36" s="14"/>
      <c r="M36" s="14"/>
      <c r="N36" s="14"/>
      <c r="O36" s="14"/>
      <c r="P36" s="14"/>
      <c r="Q36" s="14"/>
      <c r="R36" s="8"/>
      <c r="S36" s="8"/>
    </row>
    <row r="37" spans="1:19" s="2" customFormat="1" ht="13.5" customHeight="1">
      <c r="A37" s="56" t="s">
        <v>40</v>
      </c>
      <c r="B37" s="108">
        <v>47.216142031924576</v>
      </c>
      <c r="C37" s="108">
        <v>46.6448</v>
      </c>
      <c r="D37" s="108">
        <v>45.1407</v>
      </c>
      <c r="E37" s="108">
        <v>46.697159628858174</v>
      </c>
      <c r="F37" s="108">
        <v>46.7914</v>
      </c>
      <c r="G37" s="108">
        <v>46.965760569942034</v>
      </c>
      <c r="H37" s="114">
        <f>G37/F37-1</f>
        <v>0.003726337958300796</v>
      </c>
      <c r="I37" s="114">
        <f>G37/E37-1</f>
        <v>0.0057519759920872104</v>
      </c>
      <c r="J37" s="14"/>
      <c r="K37" s="14"/>
      <c r="L37" s="14"/>
      <c r="M37" s="14"/>
      <c r="N37" s="14"/>
      <c r="O37" s="14"/>
      <c r="P37" s="14"/>
      <c r="Q37" s="14"/>
      <c r="R37" s="8"/>
      <c r="S37" s="8"/>
    </row>
    <row r="38" spans="1:19" s="2" customFormat="1" ht="13.5" customHeight="1">
      <c r="A38" s="56" t="s">
        <v>41</v>
      </c>
      <c r="B38" s="108">
        <v>62.36941516819572</v>
      </c>
      <c r="C38" s="108">
        <v>69.0587</v>
      </c>
      <c r="D38" s="108">
        <v>65.122</v>
      </c>
      <c r="E38" s="108">
        <v>59.8</v>
      </c>
      <c r="F38" s="108">
        <v>62.0129</v>
      </c>
      <c r="G38" s="108">
        <v>58.76944635551375</v>
      </c>
      <c r="H38" s="114">
        <f>G38/F38-1</f>
        <v>-0.052302886084770295</v>
      </c>
      <c r="I38" s="114">
        <f>G38/E38-1</f>
        <v>-0.017233338536559284</v>
      </c>
      <c r="J38" s="14"/>
      <c r="K38" s="14"/>
      <c r="L38" s="14"/>
      <c r="M38" s="14"/>
      <c r="N38" s="14"/>
      <c r="O38" s="14"/>
      <c r="P38" s="14"/>
      <c r="Q38" s="14"/>
      <c r="R38" s="8"/>
      <c r="S38" s="8"/>
    </row>
    <row r="39" spans="1:19" s="2" customFormat="1" ht="13.5" customHeight="1">
      <c r="A39" s="56" t="s">
        <v>42</v>
      </c>
      <c r="B39" s="108">
        <v>1.5242227325786626</v>
      </c>
      <c r="C39" s="108">
        <v>1.6921</v>
      </c>
      <c r="D39" s="108">
        <v>1.6113</v>
      </c>
      <c r="E39" s="108">
        <v>1.435</v>
      </c>
      <c r="F39" s="108">
        <v>1.5816</v>
      </c>
      <c r="G39" s="108">
        <v>1.434328957000617</v>
      </c>
      <c r="H39" s="114">
        <f>G39/F39-1</f>
        <v>-0.09311522698494112</v>
      </c>
      <c r="I39" s="114">
        <f>G39/E39-1</f>
        <v>-0.00046762578354220263</v>
      </c>
      <c r="J39" s="14"/>
      <c r="K39" s="14"/>
      <c r="L39" s="14"/>
      <c r="M39" s="14"/>
      <c r="N39" s="14"/>
      <c r="O39" s="14"/>
      <c r="P39" s="14"/>
      <c r="Q39" s="14"/>
      <c r="R39" s="8"/>
      <c r="S39" s="8"/>
    </row>
    <row r="40" spans="1:19" s="2" customFormat="1" ht="13.5" customHeight="1">
      <c r="A40" s="56" t="s">
        <v>43</v>
      </c>
      <c r="B40" s="108">
        <v>0.31701147829690257</v>
      </c>
      <c r="C40" s="108">
        <v>0.3197</v>
      </c>
      <c r="D40" s="108">
        <v>0.3105</v>
      </c>
      <c r="E40" s="108">
        <v>0.308</v>
      </c>
      <c r="F40" s="108">
        <v>0.3149</v>
      </c>
      <c r="G40" s="108">
        <v>0.3161911198816234</v>
      </c>
      <c r="H40" s="114">
        <f>G40/F40-1</f>
        <v>0.0041000948924210245</v>
      </c>
      <c r="I40" s="114">
        <f>G40/E40-1</f>
        <v>0.026594545070205866</v>
      </c>
      <c r="J40" s="14"/>
      <c r="K40" s="14"/>
      <c r="L40" s="14"/>
      <c r="M40" s="14"/>
      <c r="N40" s="14"/>
      <c r="O40" s="14"/>
      <c r="P40" s="14"/>
      <c r="Q40" s="14"/>
      <c r="R40" s="9"/>
      <c r="S40" s="9"/>
    </row>
    <row r="42" spans="3:5" ht="15">
      <c r="C42" s="113"/>
      <c r="D42" s="113"/>
      <c r="E42" s="113"/>
    </row>
    <row r="43" spans="3:5" ht="15">
      <c r="C43" s="113"/>
      <c r="D43" s="113"/>
      <c r="E43" s="113"/>
    </row>
    <row r="44" spans="3:5" ht="15">
      <c r="C44" s="113"/>
      <c r="D44" s="113"/>
      <c r="E44" s="113"/>
    </row>
    <row r="45" spans="3:5" ht="15">
      <c r="C45" s="113"/>
      <c r="D45" s="113"/>
      <c r="E45" s="113"/>
    </row>
  </sheetData>
  <sheetProtection/>
  <mergeCells count="3">
    <mergeCell ref="A23:K23"/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B34" sqref="B34:H3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99" t="s">
        <v>44</v>
      </c>
      <c r="B1" s="1"/>
    </row>
    <row r="2" spans="1:7" s="5" customFormat="1" ht="12.75" customHeight="1">
      <c r="A2" s="146" t="s">
        <v>45</v>
      </c>
      <c r="B2" s="4"/>
      <c r="C2" s="6"/>
      <c r="D2" s="6"/>
      <c r="E2" s="6"/>
      <c r="F2" s="6"/>
      <c r="G2" s="6"/>
    </row>
    <row r="3" spans="1:10" ht="26.25" customHeight="1">
      <c r="A3" s="52"/>
      <c r="B3" s="143">
        <v>2011</v>
      </c>
      <c r="C3" s="50" t="s">
        <v>52</v>
      </c>
      <c r="D3" s="50" t="s">
        <v>53</v>
      </c>
      <c r="E3" s="50" t="s">
        <v>10</v>
      </c>
      <c r="F3" s="50" t="s">
        <v>6</v>
      </c>
      <c r="G3" s="53" t="s">
        <v>29</v>
      </c>
      <c r="H3" s="53" t="s">
        <v>51</v>
      </c>
      <c r="J3" s="71"/>
    </row>
    <row r="4" spans="1:9" ht="13.5" customHeight="1">
      <c r="A4" s="147" t="s">
        <v>46</v>
      </c>
      <c r="B4" s="67">
        <f>B6+B7+B8</f>
        <v>405.07500000000005</v>
      </c>
      <c r="C4" s="67">
        <f>C6+C7+C8</f>
        <v>120.175</v>
      </c>
      <c r="D4" s="67">
        <f>D6+D7</f>
        <v>39.849999999999994</v>
      </c>
      <c r="E4" s="67">
        <f>E6+E7</f>
        <v>0</v>
      </c>
      <c r="F4" s="67">
        <f>F6+F7</f>
        <v>0</v>
      </c>
      <c r="G4" s="68">
        <f>F4-E4</f>
        <v>0</v>
      </c>
      <c r="H4" s="68">
        <f>D4-C4</f>
        <v>-80.325</v>
      </c>
      <c r="I4" s="67"/>
    </row>
    <row r="5" spans="1:10" ht="13.5" customHeight="1">
      <c r="A5" s="117" t="s">
        <v>47</v>
      </c>
      <c r="B5" s="64">
        <f>B6-B7</f>
        <v>-160.70000000000005</v>
      </c>
      <c r="C5" s="64">
        <f>C6-C7</f>
        <v>-26.700000000000003</v>
      </c>
      <c r="D5" s="64">
        <f>D6-D7</f>
        <v>-30.249999999999996</v>
      </c>
      <c r="E5" s="64">
        <f>E6-E7</f>
        <v>0</v>
      </c>
      <c r="F5" s="64">
        <f>F6-F7</f>
        <v>0</v>
      </c>
      <c r="G5" s="68">
        <f>F5-E5</f>
        <v>0</v>
      </c>
      <c r="H5" s="68">
        <f>D5-C5</f>
        <v>-3.5499999999999936</v>
      </c>
      <c r="I5" s="64"/>
      <c r="J5" s="97"/>
    </row>
    <row r="6" spans="1:9" ht="13.5" customHeight="1">
      <c r="A6" s="148" t="s">
        <v>48</v>
      </c>
      <c r="B6" s="65">
        <v>120.45</v>
      </c>
      <c r="C6" s="65">
        <v>45</v>
      </c>
      <c r="D6" s="65">
        <v>4.8</v>
      </c>
      <c r="E6" s="65">
        <v>0</v>
      </c>
      <c r="F6" s="65">
        <v>0</v>
      </c>
      <c r="G6" s="68">
        <f>F6-E6</f>
        <v>0</v>
      </c>
      <c r="H6" s="68">
        <f>D6-C6</f>
        <v>-40.2</v>
      </c>
      <c r="I6" s="93"/>
    </row>
    <row r="7" spans="1:9" ht="13.5" customHeight="1">
      <c r="A7" s="148" t="s">
        <v>49</v>
      </c>
      <c r="B7" s="65">
        <v>281.15000000000003</v>
      </c>
      <c r="C7" s="65">
        <v>71.7</v>
      </c>
      <c r="D7" s="65">
        <v>35.05</v>
      </c>
      <c r="E7" s="65">
        <v>0</v>
      </c>
      <c r="F7" s="65">
        <v>0</v>
      </c>
      <c r="G7" s="68">
        <f>F7-E7</f>
        <v>0</v>
      </c>
      <c r="H7" s="68">
        <f>D7-C7</f>
        <v>-36.650000000000006</v>
      </c>
      <c r="I7" s="93"/>
    </row>
    <row r="8" spans="1:10" ht="13.5" customHeight="1">
      <c r="A8" s="117" t="s">
        <v>50</v>
      </c>
      <c r="B8" s="93">
        <v>3.475</v>
      </c>
      <c r="C8" s="93">
        <v>3.475</v>
      </c>
      <c r="D8" s="93" t="s">
        <v>0</v>
      </c>
      <c r="E8" s="93" t="s">
        <v>0</v>
      </c>
      <c r="F8" s="93" t="s">
        <v>0</v>
      </c>
      <c r="G8" s="93" t="s">
        <v>0</v>
      </c>
      <c r="H8" s="68">
        <f>-C8</f>
        <v>-3.475</v>
      </c>
      <c r="I8" s="93"/>
      <c r="J8" s="93"/>
    </row>
    <row r="9" spans="3:4" ht="15" customHeight="1">
      <c r="C9" s="70"/>
      <c r="D9" s="70"/>
    </row>
    <row r="10" spans="1:2" s="8" customFormat="1" ht="15" customHeight="1">
      <c r="A10" s="99" t="s">
        <v>54</v>
      </c>
      <c r="B10" s="100"/>
    </row>
    <row r="11" spans="1:10" s="5" customFormat="1" ht="12.75" customHeight="1">
      <c r="A11" s="146" t="s">
        <v>55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2"/>
      <c r="B12" s="143">
        <v>2011</v>
      </c>
      <c r="C12" s="50" t="s">
        <v>52</v>
      </c>
      <c r="D12" s="50" t="s">
        <v>53</v>
      </c>
      <c r="E12" s="50" t="s">
        <v>10</v>
      </c>
      <c r="F12" s="50" t="s">
        <v>6</v>
      </c>
      <c r="G12" s="53" t="s">
        <v>29</v>
      </c>
      <c r="H12" s="53" t="s">
        <v>51</v>
      </c>
    </row>
    <row r="13" spans="1:9" ht="12.75" customHeight="1">
      <c r="A13" s="147" t="s">
        <v>46</v>
      </c>
      <c r="B13" s="67">
        <v>8825.916524</v>
      </c>
      <c r="C13" s="67">
        <f>+C14+C20+C22</f>
        <v>4943.037235</v>
      </c>
      <c r="D13" s="67">
        <f>+D14+D20+D22</f>
        <v>10966.692</v>
      </c>
      <c r="E13" s="67">
        <v>1588.36913069</v>
      </c>
      <c r="F13" s="67">
        <f>+F14+F20+F22</f>
        <v>6549.421</v>
      </c>
      <c r="G13" s="68">
        <f>F13-E13</f>
        <v>4961.05186931</v>
      </c>
      <c r="H13" s="68">
        <f>D13-C13</f>
        <v>6023.654764999999</v>
      </c>
      <c r="I13" s="68"/>
    </row>
    <row r="14" spans="1:10" ht="12.75" customHeight="1">
      <c r="A14" s="117" t="s">
        <v>56</v>
      </c>
      <c r="B14" s="64">
        <v>2278.516524</v>
      </c>
      <c r="C14" s="65">
        <f>+C17</f>
        <v>684.456835</v>
      </c>
      <c r="D14" s="65">
        <f>+D17</f>
        <v>3647.841</v>
      </c>
      <c r="E14" s="65">
        <v>583.73113069</v>
      </c>
      <c r="F14" s="65">
        <f>+F17</f>
        <v>1165.651</v>
      </c>
      <c r="G14" s="68">
        <f>F14-E14</f>
        <v>581.9198693100001</v>
      </c>
      <c r="H14" s="68">
        <f>D14-C14</f>
        <v>2963.384165</v>
      </c>
      <c r="I14" s="90"/>
      <c r="J14" s="8"/>
    </row>
    <row r="15" spans="1:10" ht="12.75" customHeight="1">
      <c r="A15" s="57" t="s">
        <v>48</v>
      </c>
      <c r="B15" s="93" t="s">
        <v>0</v>
      </c>
      <c r="C15" s="93" t="s">
        <v>0</v>
      </c>
      <c r="D15" s="93" t="s">
        <v>0</v>
      </c>
      <c r="E15" s="65" t="s">
        <v>0</v>
      </c>
      <c r="F15" s="65" t="s">
        <v>0</v>
      </c>
      <c r="G15" s="140" t="s">
        <v>0</v>
      </c>
      <c r="H15" s="140" t="s">
        <v>0</v>
      </c>
      <c r="I15" s="90"/>
      <c r="J15" s="8"/>
    </row>
    <row r="16" spans="1:10" ht="23.25" customHeight="1">
      <c r="A16" s="149" t="s">
        <v>57</v>
      </c>
      <c r="B16" s="101" t="s">
        <v>0</v>
      </c>
      <c r="C16" s="101" t="s">
        <v>0</v>
      </c>
      <c r="D16" s="101" t="s">
        <v>0</v>
      </c>
      <c r="E16" s="101" t="s">
        <v>0</v>
      </c>
      <c r="F16" s="101" t="s">
        <v>0</v>
      </c>
      <c r="G16" s="141" t="s">
        <v>0</v>
      </c>
      <c r="H16" s="141" t="s">
        <v>0</v>
      </c>
      <c r="I16" s="90"/>
      <c r="J16" s="8"/>
    </row>
    <row r="17" spans="1:10" ht="12.75" customHeight="1">
      <c r="A17" s="57" t="s">
        <v>49</v>
      </c>
      <c r="B17" s="65">
        <v>2278.516524</v>
      </c>
      <c r="C17" s="93">
        <v>684.456835</v>
      </c>
      <c r="D17" s="93">
        <v>3647.841</v>
      </c>
      <c r="E17" s="93">
        <v>583.73113069</v>
      </c>
      <c r="F17" s="93">
        <v>1165.651</v>
      </c>
      <c r="G17" s="68">
        <f>F17-E17</f>
        <v>581.9198693100001</v>
      </c>
      <c r="H17" s="68">
        <f>D17-C17</f>
        <v>2963.384165</v>
      </c>
      <c r="I17" s="90"/>
      <c r="J17" s="8"/>
    </row>
    <row r="18" spans="1:10" ht="12.75" customHeight="1">
      <c r="A18" s="117" t="s">
        <v>58</v>
      </c>
      <c r="B18" s="65">
        <v>870</v>
      </c>
      <c r="C18" s="93" t="s">
        <v>0</v>
      </c>
      <c r="D18" s="93" t="s">
        <v>0</v>
      </c>
      <c r="E18" s="93" t="s">
        <v>0</v>
      </c>
      <c r="F18" s="93" t="s">
        <v>0</v>
      </c>
      <c r="G18" s="67" t="s">
        <v>0</v>
      </c>
      <c r="H18" s="67" t="s">
        <v>0</v>
      </c>
      <c r="I18" s="90"/>
      <c r="J18" s="8"/>
    </row>
    <row r="19" spans="1:10" ht="12.75" customHeight="1">
      <c r="A19" s="43" t="s">
        <v>59</v>
      </c>
      <c r="B19" s="65">
        <v>129</v>
      </c>
      <c r="C19" s="93">
        <v>60</v>
      </c>
      <c r="D19" s="93">
        <v>90</v>
      </c>
      <c r="E19" s="93" t="s">
        <v>0</v>
      </c>
      <c r="F19" s="93">
        <v>60</v>
      </c>
      <c r="G19" s="67">
        <f>+F19</f>
        <v>60</v>
      </c>
      <c r="H19" s="67">
        <f>+D19-C19</f>
        <v>30</v>
      </c>
      <c r="I19" s="90"/>
      <c r="J19" s="8"/>
    </row>
    <row r="20" spans="1:10" ht="12.75" customHeight="1">
      <c r="A20" s="43" t="s">
        <v>60</v>
      </c>
      <c r="B20" s="65">
        <v>4050.7</v>
      </c>
      <c r="C20" s="93">
        <v>3690</v>
      </c>
      <c r="D20" s="93">
        <v>880.5</v>
      </c>
      <c r="E20" s="93">
        <v>670</v>
      </c>
      <c r="F20" s="93">
        <v>37</v>
      </c>
      <c r="G20" s="68">
        <f>F20-E20</f>
        <v>-633</v>
      </c>
      <c r="H20" s="68">
        <f>D20-C20</f>
        <v>-2809.5</v>
      </c>
      <c r="I20" s="66"/>
      <c r="J20" s="10"/>
    </row>
    <row r="21" spans="1:10" s="8" customFormat="1" ht="27" customHeight="1">
      <c r="A21" s="117" t="s">
        <v>61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63" t="s">
        <v>0</v>
      </c>
      <c r="H21" s="63" t="s">
        <v>0</v>
      </c>
      <c r="J21" s="10"/>
    </row>
    <row r="22" spans="1:10" ht="25.5" customHeight="1">
      <c r="A22" s="43" t="s">
        <v>62</v>
      </c>
      <c r="B22" s="116">
        <v>1497.7</v>
      </c>
      <c r="C22" s="93">
        <v>568.5804</v>
      </c>
      <c r="D22" s="93">
        <v>6438.351</v>
      </c>
      <c r="E22" s="116">
        <v>937.638</v>
      </c>
      <c r="F22" s="65">
        <v>5346.77</v>
      </c>
      <c r="G22" s="68">
        <f>+F22-E22</f>
        <v>4409.1320000000005</v>
      </c>
      <c r="H22" s="68">
        <f>+D22-C22</f>
        <v>5869.7706</v>
      </c>
      <c r="J22" s="10"/>
    </row>
    <row r="23" spans="1:10" ht="12.75" customHeight="1">
      <c r="A23" s="7" t="s">
        <v>63</v>
      </c>
      <c r="B23" s="30"/>
      <c r="C23" s="30"/>
      <c r="D23" s="30"/>
      <c r="E23" s="30"/>
      <c r="F23" s="30"/>
      <c r="G23" s="68"/>
      <c r="H23" s="68"/>
      <c r="I23" s="103"/>
      <c r="J23" s="10"/>
    </row>
    <row r="24" spans="1:10" ht="26.25" customHeight="1">
      <c r="A24" s="43" t="s">
        <v>64</v>
      </c>
      <c r="B24" s="30">
        <v>13.61</v>
      </c>
      <c r="C24" s="30">
        <v>10.23</v>
      </c>
      <c r="D24" s="30">
        <v>8.04</v>
      </c>
      <c r="E24" s="30">
        <v>9.07</v>
      </c>
      <c r="F24" s="30">
        <v>8.04</v>
      </c>
      <c r="G24" s="68">
        <f>F24-E24</f>
        <v>-1.0300000000000011</v>
      </c>
      <c r="H24" s="68">
        <f>D24-C24</f>
        <v>-2.1900000000000013</v>
      </c>
      <c r="I24" s="103"/>
      <c r="J24" s="10"/>
    </row>
    <row r="25" spans="1:10" ht="12.75" customHeight="1">
      <c r="A25" s="43" t="s">
        <v>65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63" t="s">
        <v>0</v>
      </c>
      <c r="H25" s="63" t="s">
        <v>0</v>
      </c>
      <c r="I25" s="31"/>
      <c r="J25" s="10"/>
    </row>
    <row r="26" spans="1:10" ht="12.75" customHeight="1">
      <c r="A26" s="43" t="s">
        <v>66</v>
      </c>
      <c r="B26" s="30">
        <v>11.32764214642189</v>
      </c>
      <c r="C26" s="30">
        <v>6.71</v>
      </c>
      <c r="D26" s="30">
        <v>10.55</v>
      </c>
      <c r="E26" s="30">
        <v>9.86</v>
      </c>
      <c r="F26" s="30">
        <v>8.88</v>
      </c>
      <c r="G26" s="68">
        <f>F26-E26</f>
        <v>-0.9799999999999986</v>
      </c>
      <c r="H26" s="68">
        <f>D26-C26</f>
        <v>3.8400000000000007</v>
      </c>
      <c r="I26" s="31"/>
      <c r="J26" s="10"/>
    </row>
    <row r="27" spans="1:10" ht="12.75" customHeight="1">
      <c r="A27" s="117" t="s">
        <v>58</v>
      </c>
      <c r="B27" s="30">
        <v>1.05241446650999</v>
      </c>
      <c r="C27" s="30" t="s">
        <v>0</v>
      </c>
      <c r="D27" s="30" t="s">
        <v>0</v>
      </c>
      <c r="E27" s="30" t="s">
        <v>0</v>
      </c>
      <c r="F27" s="30" t="s">
        <v>0</v>
      </c>
      <c r="G27" s="63" t="s">
        <v>0</v>
      </c>
      <c r="H27" s="63" t="s">
        <v>0</v>
      </c>
      <c r="I27" s="31"/>
      <c r="J27" s="10"/>
    </row>
    <row r="28" spans="1:10" ht="26.25" customHeight="1">
      <c r="A28" s="117" t="s">
        <v>67</v>
      </c>
      <c r="B28" s="30">
        <f>+B24*1.2</f>
        <v>16.331999999999997</v>
      </c>
      <c r="C28" s="30">
        <f>+C24*1.2</f>
        <v>12.276</v>
      </c>
      <c r="D28" s="30">
        <f>+D24*1.2</f>
        <v>9.647999999999998</v>
      </c>
      <c r="E28" s="30">
        <v>10.884</v>
      </c>
      <c r="F28" s="30">
        <f>+F24*1.2</f>
        <v>9.647999999999998</v>
      </c>
      <c r="G28" s="68">
        <f>F28-E28</f>
        <v>-1.2360000000000024</v>
      </c>
      <c r="H28" s="68">
        <f>D28-C28</f>
        <v>-2.628000000000002</v>
      </c>
      <c r="I28" s="31"/>
      <c r="J28" s="10"/>
    </row>
    <row r="29" spans="1:10" ht="27" customHeight="1">
      <c r="A29" s="117" t="s">
        <v>61</v>
      </c>
      <c r="B29" s="30" t="s">
        <v>0</v>
      </c>
      <c r="C29" s="30" t="s">
        <v>0</v>
      </c>
      <c r="D29" s="30" t="s">
        <v>0</v>
      </c>
      <c r="E29" s="30" t="s">
        <v>0</v>
      </c>
      <c r="F29" s="30" t="s">
        <v>0</v>
      </c>
      <c r="G29" s="63" t="s">
        <v>0</v>
      </c>
      <c r="H29" s="63" t="s">
        <v>0</v>
      </c>
      <c r="J29" s="10"/>
    </row>
    <row r="30" spans="1:5" ht="15" customHeight="1">
      <c r="A30" s="8" t="s">
        <v>68</v>
      </c>
      <c r="E30" s="8"/>
    </row>
    <row r="31" ht="15" customHeight="1"/>
    <row r="32" spans="1:2" ht="15" customHeight="1">
      <c r="A32" s="99" t="s">
        <v>69</v>
      </c>
      <c r="B32" s="1"/>
    </row>
    <row r="33" spans="1:7" s="5" customFormat="1" ht="12.75" customHeight="1">
      <c r="A33" s="146" t="s">
        <v>55</v>
      </c>
      <c r="B33" s="4"/>
      <c r="C33" s="6"/>
      <c r="D33" s="6"/>
      <c r="E33" s="6"/>
      <c r="F33" s="6"/>
      <c r="G33" s="6"/>
    </row>
    <row r="34" spans="1:8" ht="26.25" customHeight="1">
      <c r="A34" s="52"/>
      <c r="B34" s="143">
        <v>2011</v>
      </c>
      <c r="C34" s="50" t="s">
        <v>52</v>
      </c>
      <c r="D34" s="50" t="s">
        <v>53</v>
      </c>
      <c r="E34" s="50" t="s">
        <v>10</v>
      </c>
      <c r="F34" s="50" t="s">
        <v>6</v>
      </c>
      <c r="G34" s="53" t="s">
        <v>29</v>
      </c>
      <c r="H34" s="53" t="s">
        <v>51</v>
      </c>
    </row>
    <row r="35" spans="1:9" ht="23.25" customHeight="1">
      <c r="A35" s="147" t="s">
        <v>70</v>
      </c>
      <c r="B35" s="119">
        <v>31100</v>
      </c>
      <c r="C35" s="119">
        <f>SUM(C36:C38)</f>
        <v>11600</v>
      </c>
      <c r="D35" s="119">
        <f>SUM(D36:D38)</f>
        <v>14000</v>
      </c>
      <c r="E35" s="119">
        <v>2400</v>
      </c>
      <c r="F35" s="119">
        <f>SUM(F36:F38)</f>
        <v>2750</v>
      </c>
      <c r="G35" s="68">
        <f>F35-E35</f>
        <v>350</v>
      </c>
      <c r="H35" s="68">
        <f>D35-C35</f>
        <v>2400</v>
      </c>
      <c r="I35" s="8"/>
    </row>
    <row r="36" spans="1:11" ht="12.75" customHeight="1">
      <c r="A36" s="150" t="s">
        <v>71</v>
      </c>
      <c r="B36" s="86">
        <v>5300</v>
      </c>
      <c r="C36" s="86">
        <v>2250</v>
      </c>
      <c r="D36" s="86">
        <v>1550</v>
      </c>
      <c r="E36" s="86">
        <v>200</v>
      </c>
      <c r="F36" s="86">
        <v>250</v>
      </c>
      <c r="G36" s="68">
        <f aca="true" t="shared" si="0" ref="G36:G58">F36-E36</f>
        <v>50</v>
      </c>
      <c r="H36" s="68">
        <f aca="true" t="shared" si="1" ref="H36:H56">D36-C36</f>
        <v>-700</v>
      </c>
      <c r="I36" s="8"/>
      <c r="K36" s="91"/>
    </row>
    <row r="37" spans="1:11" ht="12.75" customHeight="1">
      <c r="A37" s="150" t="s">
        <v>72</v>
      </c>
      <c r="B37" s="86">
        <v>9900</v>
      </c>
      <c r="C37" s="86">
        <v>3800</v>
      </c>
      <c r="D37" s="86">
        <v>2750</v>
      </c>
      <c r="E37" s="86">
        <v>200</v>
      </c>
      <c r="F37" s="86">
        <v>250</v>
      </c>
      <c r="G37" s="68">
        <f t="shared" si="0"/>
        <v>50</v>
      </c>
      <c r="H37" s="68">
        <f t="shared" si="1"/>
        <v>-1050</v>
      </c>
      <c r="I37" s="8"/>
      <c r="K37" s="91"/>
    </row>
    <row r="38" spans="1:11" ht="12.75" customHeight="1">
      <c r="A38" s="150" t="s">
        <v>73</v>
      </c>
      <c r="B38" s="86">
        <v>15900</v>
      </c>
      <c r="C38" s="86">
        <v>5550</v>
      </c>
      <c r="D38" s="86">
        <v>9700</v>
      </c>
      <c r="E38" s="86">
        <v>2000</v>
      </c>
      <c r="F38" s="86">
        <v>2250</v>
      </c>
      <c r="G38" s="68">
        <f t="shared" si="0"/>
        <v>250</v>
      </c>
      <c r="H38" s="68">
        <f t="shared" si="1"/>
        <v>4150</v>
      </c>
      <c r="I38" s="8"/>
      <c r="K38" s="91"/>
    </row>
    <row r="39" spans="1:11" ht="12.75" customHeight="1" hidden="1">
      <c r="A39" s="150" t="s">
        <v>74</v>
      </c>
      <c r="B39" s="87"/>
      <c r="C39" s="107"/>
      <c r="D39" s="142"/>
      <c r="E39" s="86"/>
      <c r="F39" s="86"/>
      <c r="G39" s="68">
        <f t="shared" si="0"/>
        <v>0</v>
      </c>
      <c r="H39" s="68">
        <f t="shared" si="1"/>
        <v>0</v>
      </c>
      <c r="I39" s="8"/>
      <c r="K39" s="91"/>
    </row>
    <row r="40" spans="1:11" ht="12.75" customHeight="1" hidden="1">
      <c r="A40" s="150" t="s">
        <v>75</v>
      </c>
      <c r="B40" s="87"/>
      <c r="C40" s="142"/>
      <c r="D40" s="142"/>
      <c r="E40" s="87"/>
      <c r="F40" s="87"/>
      <c r="G40" s="68">
        <f t="shared" si="0"/>
        <v>0</v>
      </c>
      <c r="H40" s="68">
        <f t="shared" si="1"/>
        <v>0</v>
      </c>
      <c r="I40" s="8"/>
      <c r="K40" s="91"/>
    </row>
    <row r="41" spans="1:11" ht="12.75" customHeight="1">
      <c r="A41" s="147" t="s">
        <v>76</v>
      </c>
      <c r="B41" s="119">
        <v>27529.03</v>
      </c>
      <c r="C41" s="119">
        <f>SUM(C42:C44)</f>
        <v>10302.789999999999</v>
      </c>
      <c r="D41" s="119">
        <f>SUM(D42:D44)</f>
        <v>17402.75</v>
      </c>
      <c r="E41" s="119">
        <v>2671.4</v>
      </c>
      <c r="F41" s="119">
        <f>SUM(F42:F44)</f>
        <v>3734.2</v>
      </c>
      <c r="G41" s="68">
        <f>F41-E41</f>
        <v>1062.7999999999997</v>
      </c>
      <c r="H41" s="68">
        <f>D41-C41</f>
        <v>7099.960000000001</v>
      </c>
      <c r="I41" s="8"/>
      <c r="K41" s="91"/>
    </row>
    <row r="42" spans="1:11" ht="12.75" customHeight="1">
      <c r="A42" s="150" t="s">
        <v>71</v>
      </c>
      <c r="B42" s="86">
        <v>5590.05</v>
      </c>
      <c r="C42" s="86">
        <v>2833</v>
      </c>
      <c r="D42" s="86">
        <v>1471.65</v>
      </c>
      <c r="E42" s="86">
        <v>222.4</v>
      </c>
      <c r="F42" s="86">
        <v>69.5</v>
      </c>
      <c r="G42" s="68">
        <f>F42-E42</f>
        <v>-152.9</v>
      </c>
      <c r="H42" s="68">
        <f>D42-C42</f>
        <v>-1361.35</v>
      </c>
      <c r="I42" s="8"/>
      <c r="K42" s="91"/>
    </row>
    <row r="43" spans="1:11" ht="12.75" customHeight="1">
      <c r="A43" s="150" t="s">
        <v>72</v>
      </c>
      <c r="B43" s="86">
        <v>8578.5</v>
      </c>
      <c r="C43" s="86">
        <v>3714.9</v>
      </c>
      <c r="D43" s="86">
        <v>2704.51</v>
      </c>
      <c r="E43" s="86">
        <v>397.7</v>
      </c>
      <c r="F43" s="86">
        <v>286.91</v>
      </c>
      <c r="G43" s="68">
        <f>F43-E43</f>
        <v>-110.78999999999996</v>
      </c>
      <c r="H43" s="68">
        <f>D43-C43</f>
        <v>-1010.3899999999999</v>
      </c>
      <c r="I43" s="8"/>
      <c r="K43" s="91"/>
    </row>
    <row r="44" spans="1:11" ht="12.75" customHeight="1">
      <c r="A44" s="150" t="s">
        <v>73</v>
      </c>
      <c r="B44" s="86">
        <v>13360.48</v>
      </c>
      <c r="C44" s="86">
        <v>3754.89</v>
      </c>
      <c r="D44" s="86">
        <v>13226.59</v>
      </c>
      <c r="E44" s="86">
        <v>2051.3</v>
      </c>
      <c r="F44" s="86">
        <v>3377.79</v>
      </c>
      <c r="G44" s="68">
        <f>F44-E44</f>
        <v>1326.4899999999998</v>
      </c>
      <c r="H44" s="68">
        <f>D44-C44</f>
        <v>9471.7</v>
      </c>
      <c r="I44" s="8"/>
      <c r="K44" s="91"/>
    </row>
    <row r="45" spans="1:11" ht="12.75" customHeight="1" hidden="1">
      <c r="A45" s="150" t="s">
        <v>74</v>
      </c>
      <c r="B45" s="87"/>
      <c r="C45" s="142"/>
      <c r="D45" s="142"/>
      <c r="E45" s="87"/>
      <c r="F45" s="87"/>
      <c r="G45" s="68">
        <f t="shared" si="0"/>
        <v>0</v>
      </c>
      <c r="H45" s="68">
        <f t="shared" si="1"/>
        <v>0</v>
      </c>
      <c r="I45" s="8"/>
      <c r="J45" s="2">
        <v>7421</v>
      </c>
      <c r="K45" s="91"/>
    </row>
    <row r="46" spans="1:11" ht="12.75" customHeight="1" hidden="1">
      <c r="A46" s="150" t="s">
        <v>75</v>
      </c>
      <c r="B46" s="87"/>
      <c r="C46" s="142"/>
      <c r="D46" s="142"/>
      <c r="E46" s="87"/>
      <c r="F46" s="87"/>
      <c r="G46" s="68">
        <f t="shared" si="0"/>
        <v>0</v>
      </c>
      <c r="H46" s="68">
        <f t="shared" si="1"/>
        <v>0</v>
      </c>
      <c r="I46" s="8"/>
      <c r="K46" s="91"/>
    </row>
    <row r="47" spans="1:11" ht="12.75" customHeight="1">
      <c r="A47" s="147" t="s">
        <v>77</v>
      </c>
      <c r="B47" s="119">
        <v>22861.72</v>
      </c>
      <c r="C47" s="119">
        <f>SUM(C48:C50)</f>
        <v>8318.99</v>
      </c>
      <c r="D47" s="119">
        <f>SUM(D48:D50)</f>
        <v>13414.060000000001</v>
      </c>
      <c r="E47" s="119">
        <v>2307.6</v>
      </c>
      <c r="F47" s="119">
        <f>SUM(F48:F50)</f>
        <v>2614.7200000000003</v>
      </c>
      <c r="G47" s="68">
        <f>F47-E47</f>
        <v>307.12000000000035</v>
      </c>
      <c r="H47" s="68">
        <f>D47-C47</f>
        <v>5095.0700000000015</v>
      </c>
      <c r="K47" s="91"/>
    </row>
    <row r="48" spans="1:11" ht="12.75" customHeight="1">
      <c r="A48" s="150" t="s">
        <v>71</v>
      </c>
      <c r="B48" s="86">
        <v>3998.35</v>
      </c>
      <c r="C48" s="86">
        <v>2001.1</v>
      </c>
      <c r="D48" s="86">
        <v>1127.8</v>
      </c>
      <c r="E48" s="86">
        <v>185.2</v>
      </c>
      <c r="F48" s="86">
        <v>28.4</v>
      </c>
      <c r="G48" s="68">
        <f>F48-E48</f>
        <v>-156.79999999999998</v>
      </c>
      <c r="H48" s="68">
        <f>D48-C48</f>
        <v>-873.3</v>
      </c>
      <c r="K48" s="91"/>
    </row>
    <row r="49" spans="1:11" ht="12.75" customHeight="1">
      <c r="A49" s="150" t="s">
        <v>72</v>
      </c>
      <c r="B49" s="86">
        <v>6974.2</v>
      </c>
      <c r="C49" s="86">
        <v>2832.4</v>
      </c>
      <c r="D49" s="86">
        <v>2017.81</v>
      </c>
      <c r="E49" s="86">
        <v>200</v>
      </c>
      <c r="F49" s="86">
        <v>174.71</v>
      </c>
      <c r="G49" s="68">
        <f>F49-E49</f>
        <v>-25.289999999999992</v>
      </c>
      <c r="H49" s="68">
        <f>D49-C49</f>
        <v>-814.5900000000001</v>
      </c>
      <c r="K49" s="91"/>
    </row>
    <row r="50" spans="1:11" ht="12.75" customHeight="1">
      <c r="A50" s="150" t="s">
        <v>73</v>
      </c>
      <c r="B50" s="86">
        <v>11889.17</v>
      </c>
      <c r="C50" s="86">
        <v>3485.49</v>
      </c>
      <c r="D50" s="86">
        <v>10268.45</v>
      </c>
      <c r="E50" s="86">
        <v>1922.4</v>
      </c>
      <c r="F50" s="86">
        <v>2411.61</v>
      </c>
      <c r="G50" s="68">
        <f>F50-E50</f>
        <v>489.21000000000004</v>
      </c>
      <c r="H50" s="68">
        <f>D50-C50</f>
        <v>6782.960000000001</v>
      </c>
      <c r="K50" s="91"/>
    </row>
    <row r="51" spans="1:11" ht="12.75" customHeight="1" hidden="1">
      <c r="A51" s="150" t="s">
        <v>74</v>
      </c>
      <c r="B51" s="87"/>
      <c r="C51" s="142"/>
      <c r="D51" s="142"/>
      <c r="E51" s="87"/>
      <c r="F51" s="87"/>
      <c r="G51" s="68">
        <f t="shared" si="0"/>
        <v>0</v>
      </c>
      <c r="H51" s="68">
        <f t="shared" si="1"/>
        <v>0</v>
      </c>
      <c r="K51" s="91"/>
    </row>
    <row r="52" spans="1:11" ht="12.75" customHeight="1" hidden="1">
      <c r="A52" s="150" t="s">
        <v>75</v>
      </c>
      <c r="B52" s="87"/>
      <c r="C52" s="142"/>
      <c r="D52" s="142"/>
      <c r="E52" s="87"/>
      <c r="F52" s="87"/>
      <c r="G52" s="68">
        <f t="shared" si="0"/>
        <v>0</v>
      </c>
      <c r="H52" s="68">
        <f t="shared" si="1"/>
        <v>0</v>
      </c>
      <c r="K52" s="91"/>
    </row>
    <row r="53" spans="1:11" ht="23.25" customHeight="1">
      <c r="A53" s="147" t="s">
        <v>78</v>
      </c>
      <c r="B53" s="120">
        <v>9.18</v>
      </c>
      <c r="C53" s="120">
        <v>6.728467600815182</v>
      </c>
      <c r="D53" s="120">
        <v>8.914271482307228</v>
      </c>
      <c r="E53" s="120">
        <v>8.57</v>
      </c>
      <c r="F53" s="120">
        <v>7.991815487797536</v>
      </c>
      <c r="G53" s="68">
        <f>F53-E53</f>
        <v>-0.5781845122024647</v>
      </c>
      <c r="H53" s="68">
        <f>D53-C53</f>
        <v>2.1858038814920464</v>
      </c>
      <c r="J53" s="60"/>
      <c r="K53" s="91"/>
    </row>
    <row r="54" spans="1:11" ht="12" customHeight="1">
      <c r="A54" s="150" t="s">
        <v>71</v>
      </c>
      <c r="B54" s="82">
        <v>6.24</v>
      </c>
      <c r="C54" s="83">
        <v>5.37603161038394</v>
      </c>
      <c r="D54" s="83">
        <v>5.740466554965989</v>
      </c>
      <c r="E54" s="83">
        <v>5.63</v>
      </c>
      <c r="F54" s="83">
        <v>4.691977739799352</v>
      </c>
      <c r="G54" s="68">
        <f t="shared" si="0"/>
        <v>-0.9380222602006478</v>
      </c>
      <c r="H54" s="68">
        <f t="shared" si="1"/>
        <v>0.36443494458204917</v>
      </c>
      <c r="J54" s="60"/>
      <c r="K54" s="91"/>
    </row>
    <row r="55" spans="1:11" ht="12" customHeight="1">
      <c r="A55" s="150" t="s">
        <v>72</v>
      </c>
      <c r="B55" s="82">
        <v>7.66</v>
      </c>
      <c r="C55" s="83">
        <v>6.559254490479961</v>
      </c>
      <c r="D55" s="83">
        <v>7.0964394491621645</v>
      </c>
      <c r="E55" s="83">
        <v>6.55</v>
      </c>
      <c r="F55" s="83">
        <v>6.140493037151002</v>
      </c>
      <c r="G55" s="68">
        <f t="shared" si="0"/>
        <v>-0.40950696284899823</v>
      </c>
      <c r="H55" s="68">
        <f t="shared" si="1"/>
        <v>0.5371849586822037</v>
      </c>
      <c r="J55" s="60"/>
      <c r="K55" s="91"/>
    </row>
    <row r="56" spans="1:11" ht="12" customHeight="1">
      <c r="A56" s="150" t="s">
        <v>73</v>
      </c>
      <c r="B56" s="82">
        <v>10.89</v>
      </c>
      <c r="C56" s="82">
        <v>7.673433181597694</v>
      </c>
      <c r="D56" s="82">
        <v>9.748444372518088</v>
      </c>
      <c r="E56" s="82">
        <v>9.07</v>
      </c>
      <c r="F56" s="82">
        <v>8.180603527676652</v>
      </c>
      <c r="G56" s="68">
        <f t="shared" si="0"/>
        <v>-0.8893964723233481</v>
      </c>
      <c r="H56" s="68">
        <f t="shared" si="1"/>
        <v>2.075011190920394</v>
      </c>
      <c r="J56" s="60"/>
      <c r="K56" s="91"/>
    </row>
    <row r="57" spans="1:11" ht="12" customHeight="1" hidden="1">
      <c r="A57" s="47" t="s">
        <v>1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68">
        <f t="shared" si="0"/>
        <v>0</v>
      </c>
      <c r="H57" s="68">
        <f>D57-C57</f>
        <v>0</v>
      </c>
      <c r="J57" s="60"/>
      <c r="K57" s="91"/>
    </row>
    <row r="58" spans="1:8" ht="12" customHeight="1" hidden="1">
      <c r="A58" s="47" t="s">
        <v>2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68">
        <f t="shared" si="0"/>
        <v>0</v>
      </c>
      <c r="H58" s="68">
        <f>D58-C58</f>
        <v>0</v>
      </c>
    </row>
    <row r="59" ht="13.5" customHeight="1">
      <c r="E59" s="8"/>
    </row>
    <row r="60" ht="13.5" customHeight="1"/>
    <row r="61" ht="13.5" customHeight="1"/>
    <row r="64" ht="11.25">
      <c r="B64" s="92"/>
    </row>
    <row r="65" ht="11.25">
      <c r="B65" s="92"/>
    </row>
    <row r="66" ht="11.25">
      <c r="B66" s="9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51" sqref="K5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99" t="s">
        <v>79</v>
      </c>
      <c r="B1" s="1"/>
      <c r="J1"/>
    </row>
    <row r="2" spans="1:7" s="5" customFormat="1" ht="12.75" customHeight="1">
      <c r="A2" s="146" t="s">
        <v>80</v>
      </c>
      <c r="B2" s="4"/>
      <c r="C2" s="6"/>
      <c r="D2" s="6"/>
      <c r="E2" s="6"/>
      <c r="F2" s="6"/>
      <c r="G2" s="6"/>
    </row>
    <row r="3" spans="1:9" ht="26.25" customHeight="1">
      <c r="A3" s="52"/>
      <c r="B3" s="143">
        <v>2011</v>
      </c>
      <c r="C3" s="50" t="s">
        <v>52</v>
      </c>
      <c r="D3" s="50" t="s">
        <v>53</v>
      </c>
      <c r="E3" s="50" t="s">
        <v>10</v>
      </c>
      <c r="F3" s="50" t="s">
        <v>6</v>
      </c>
      <c r="G3" s="53" t="s">
        <v>29</v>
      </c>
      <c r="H3" s="53" t="s">
        <v>51</v>
      </c>
      <c r="I3"/>
    </row>
    <row r="4" spans="1:15" ht="12.75" customHeight="1">
      <c r="A4" s="128" t="s">
        <v>81</v>
      </c>
      <c r="B4" s="88">
        <v>4685</v>
      </c>
      <c r="C4" s="88">
        <f>SUM(C5:C7)</f>
        <v>2350</v>
      </c>
      <c r="D4" s="88">
        <f>SUM(D5:D7)</f>
        <v>2116</v>
      </c>
      <c r="E4" s="88">
        <v>425</v>
      </c>
      <c r="F4" s="88">
        <f>SUM(F5:F7)</f>
        <v>565</v>
      </c>
      <c r="G4" s="68">
        <f>F4-E4</f>
        <v>140</v>
      </c>
      <c r="H4" s="68">
        <f>+D4-C4</f>
        <v>-234</v>
      </c>
      <c r="I4"/>
      <c r="J4" s="8"/>
      <c r="M4" s="92"/>
      <c r="N4" s="92"/>
      <c r="O4" s="92"/>
    </row>
    <row r="5" spans="1:15" ht="12.75" customHeight="1">
      <c r="A5" s="151" t="s">
        <v>82</v>
      </c>
      <c r="B5" s="85">
        <v>705</v>
      </c>
      <c r="C5" s="85">
        <v>410</v>
      </c>
      <c r="D5" s="85">
        <v>284</v>
      </c>
      <c r="E5" s="85">
        <v>50</v>
      </c>
      <c r="F5" s="85">
        <v>78</v>
      </c>
      <c r="G5" s="68">
        <f aca="true" t="shared" si="0" ref="G5:G21">F5-E5</f>
        <v>28</v>
      </c>
      <c r="H5" s="68">
        <f aca="true" t="shared" si="1" ref="H5:H25">+D5-C5</f>
        <v>-126</v>
      </c>
      <c r="I5"/>
      <c r="J5" s="132"/>
      <c r="M5" s="92"/>
      <c r="N5" s="92"/>
      <c r="O5" s="92"/>
    </row>
    <row r="6" spans="1:15" ht="12.75" customHeight="1">
      <c r="A6" s="151" t="s">
        <v>83</v>
      </c>
      <c r="B6" s="85">
        <v>1045</v>
      </c>
      <c r="C6" s="85">
        <v>460</v>
      </c>
      <c r="D6" s="85">
        <v>454</v>
      </c>
      <c r="E6" s="85">
        <v>80</v>
      </c>
      <c r="F6" s="85">
        <v>90</v>
      </c>
      <c r="G6" s="68">
        <f t="shared" si="0"/>
        <v>10</v>
      </c>
      <c r="H6" s="68">
        <f t="shared" si="1"/>
        <v>-6</v>
      </c>
      <c r="I6"/>
      <c r="J6" s="132"/>
      <c r="M6" s="92"/>
      <c r="N6" s="92"/>
      <c r="O6" s="92"/>
    </row>
    <row r="7" spans="1:15" ht="12.75" customHeight="1">
      <c r="A7" s="151" t="s">
        <v>84</v>
      </c>
      <c r="B7" s="85">
        <v>2935</v>
      </c>
      <c r="C7" s="85">
        <v>1480</v>
      </c>
      <c r="D7" s="85">
        <v>1378</v>
      </c>
      <c r="E7" s="85">
        <v>295</v>
      </c>
      <c r="F7" s="85">
        <v>397</v>
      </c>
      <c r="G7" s="68">
        <f t="shared" si="0"/>
        <v>102</v>
      </c>
      <c r="H7" s="68">
        <f t="shared" si="1"/>
        <v>-102</v>
      </c>
      <c r="I7"/>
      <c r="J7" s="132"/>
      <c r="M7" s="92"/>
      <c r="N7" s="92"/>
      <c r="O7" s="92"/>
    </row>
    <row r="8" spans="1:15" ht="13.5" customHeight="1" hidden="1">
      <c r="A8" s="151" t="s">
        <v>85</v>
      </c>
      <c r="B8" s="107"/>
      <c r="C8" s="107"/>
      <c r="D8" s="107"/>
      <c r="E8" s="86"/>
      <c r="F8" s="86"/>
      <c r="G8" s="68">
        <f t="shared" si="0"/>
        <v>0</v>
      </c>
      <c r="H8" s="68">
        <f t="shared" si="1"/>
        <v>0</v>
      </c>
      <c r="I8"/>
      <c r="J8" s="132"/>
      <c r="M8" s="92"/>
      <c r="N8" s="92"/>
      <c r="O8" s="92"/>
    </row>
    <row r="9" spans="1:15" ht="12.75" customHeight="1" hidden="1">
      <c r="A9" s="151" t="s">
        <v>86</v>
      </c>
      <c r="B9" s="107"/>
      <c r="C9" s="107"/>
      <c r="D9" s="107"/>
      <c r="E9" s="86"/>
      <c r="F9" s="86"/>
      <c r="G9" s="68">
        <f t="shared" si="0"/>
        <v>0</v>
      </c>
      <c r="H9" s="68">
        <f t="shared" si="1"/>
        <v>0</v>
      </c>
      <c r="I9"/>
      <c r="J9" s="132"/>
      <c r="M9" s="92"/>
      <c r="N9" s="92"/>
      <c r="O9" s="92"/>
    </row>
    <row r="10" spans="1:15" ht="12.75" customHeight="1">
      <c r="A10" s="128" t="s">
        <v>87</v>
      </c>
      <c r="B10" s="88">
        <v>5672.698</v>
      </c>
      <c r="C10" s="88">
        <f>SUM(C11:C13)</f>
        <v>2096.0562</v>
      </c>
      <c r="D10" s="88">
        <f>SUM(D11:D13)</f>
        <v>4610.1579</v>
      </c>
      <c r="E10" s="88">
        <v>852.76</v>
      </c>
      <c r="F10" s="88">
        <f>SUM(F11:F13)</f>
        <v>884.4</v>
      </c>
      <c r="G10" s="68">
        <f t="shared" si="0"/>
        <v>31.639999999999986</v>
      </c>
      <c r="H10" s="68">
        <f t="shared" si="1"/>
        <v>2514.1017</v>
      </c>
      <c r="I10"/>
      <c r="M10" s="92"/>
      <c r="N10" s="92"/>
      <c r="O10" s="92"/>
    </row>
    <row r="11" spans="1:15" ht="12.75" customHeight="1">
      <c r="A11" s="151" t="s">
        <v>88</v>
      </c>
      <c r="B11" s="85">
        <v>277.49</v>
      </c>
      <c r="C11" s="85">
        <v>121.44</v>
      </c>
      <c r="D11" s="85">
        <v>225.569</v>
      </c>
      <c r="E11" s="85">
        <v>39.82</v>
      </c>
      <c r="F11" s="85">
        <v>41.1</v>
      </c>
      <c r="G11" s="68">
        <f t="shared" si="0"/>
        <v>1.2800000000000011</v>
      </c>
      <c r="H11" s="68">
        <f t="shared" si="1"/>
        <v>104.12899999999999</v>
      </c>
      <c r="I11"/>
      <c r="J11" s="8"/>
      <c r="M11" s="92"/>
      <c r="N11" s="92"/>
      <c r="O11" s="92"/>
    </row>
    <row r="12" spans="1:15" ht="12.75" customHeight="1">
      <c r="A12" s="151" t="s">
        <v>83</v>
      </c>
      <c r="B12" s="85">
        <v>1258.517</v>
      </c>
      <c r="C12" s="85">
        <v>454.872</v>
      </c>
      <c r="D12" s="85">
        <v>1348.8519</v>
      </c>
      <c r="E12" s="85">
        <v>151.362</v>
      </c>
      <c r="F12" s="85">
        <v>201.26</v>
      </c>
      <c r="G12" s="68">
        <f t="shared" si="0"/>
        <v>49.897999999999996</v>
      </c>
      <c r="H12" s="68">
        <f t="shared" si="1"/>
        <v>893.9798999999998</v>
      </c>
      <c r="I12"/>
      <c r="J12" s="8"/>
      <c r="M12" s="92"/>
      <c r="N12" s="92"/>
      <c r="O12" s="92"/>
    </row>
    <row r="13" spans="1:15" ht="12.75" customHeight="1">
      <c r="A13" s="151" t="s">
        <v>84</v>
      </c>
      <c r="B13" s="85">
        <v>4136.691</v>
      </c>
      <c r="C13" s="85">
        <v>1519.7441999999999</v>
      </c>
      <c r="D13" s="85">
        <v>3035.737</v>
      </c>
      <c r="E13" s="85">
        <v>661.578</v>
      </c>
      <c r="F13" s="85">
        <v>642.04</v>
      </c>
      <c r="G13" s="68">
        <f t="shared" si="0"/>
        <v>-19.53800000000001</v>
      </c>
      <c r="H13" s="68">
        <f t="shared" si="1"/>
        <v>1515.9928000000002</v>
      </c>
      <c r="I13"/>
      <c r="J13" s="8"/>
      <c r="M13" s="92"/>
      <c r="N13" s="92"/>
      <c r="O13" s="92"/>
    </row>
    <row r="14" spans="1:15" ht="12.75" customHeight="1" hidden="1">
      <c r="A14" s="151" t="s">
        <v>85</v>
      </c>
      <c r="B14" s="107"/>
      <c r="C14" s="107"/>
      <c r="D14" s="107"/>
      <c r="E14" s="86"/>
      <c r="F14" s="86"/>
      <c r="G14" s="68">
        <f t="shared" si="0"/>
        <v>0</v>
      </c>
      <c r="H14" s="68">
        <f t="shared" si="1"/>
        <v>0</v>
      </c>
      <c r="I14"/>
      <c r="J14" s="8"/>
      <c r="M14" s="92"/>
      <c r="N14" s="92"/>
      <c r="O14" s="92"/>
    </row>
    <row r="15" spans="1:15" ht="12.75" customHeight="1" hidden="1">
      <c r="A15" s="151" t="s">
        <v>86</v>
      </c>
      <c r="B15" s="107"/>
      <c r="C15" s="107"/>
      <c r="D15" s="107"/>
      <c r="E15" s="86"/>
      <c r="F15" s="86"/>
      <c r="G15" s="68">
        <f t="shared" si="0"/>
        <v>0</v>
      </c>
      <c r="H15" s="68">
        <f t="shared" si="1"/>
        <v>0</v>
      </c>
      <c r="I15"/>
      <c r="J15" s="8"/>
      <c r="M15" s="92"/>
      <c r="N15" s="92"/>
      <c r="O15" s="92"/>
    </row>
    <row r="16" spans="1:15" ht="12.75" customHeight="1">
      <c r="A16" s="128" t="s">
        <v>89</v>
      </c>
      <c r="B16" s="88">
        <v>4081.91</v>
      </c>
      <c r="C16" s="88">
        <f>SUM(C17:C19)</f>
        <v>1379.382</v>
      </c>
      <c r="D16" s="88">
        <f>SUM(D17:D19)</f>
        <v>2043.765</v>
      </c>
      <c r="E16" s="88">
        <v>449.15</v>
      </c>
      <c r="F16" s="88">
        <f>SUM(F17:F19)</f>
        <v>559.3</v>
      </c>
      <c r="G16" s="68">
        <f>F16-E16</f>
        <v>110.14999999999998</v>
      </c>
      <c r="H16" s="68">
        <f t="shared" si="1"/>
        <v>664.383</v>
      </c>
      <c r="I16"/>
      <c r="M16" s="92"/>
      <c r="N16" s="92"/>
      <c r="O16" s="92"/>
    </row>
    <row r="17" spans="1:15" ht="12.75" customHeight="1">
      <c r="A17" s="151" t="s">
        <v>88</v>
      </c>
      <c r="B17" s="85">
        <v>99.79</v>
      </c>
      <c r="C17" s="85">
        <v>25.75</v>
      </c>
      <c r="D17" s="85">
        <v>111.315</v>
      </c>
      <c r="E17" s="136">
        <v>17.9</v>
      </c>
      <c r="F17" s="136">
        <v>10.1</v>
      </c>
      <c r="G17" s="68">
        <f>F17</f>
        <v>10.1</v>
      </c>
      <c r="H17" s="68">
        <f t="shared" si="1"/>
        <v>85.565</v>
      </c>
      <c r="I17"/>
      <c r="M17" s="92"/>
      <c r="N17" s="92"/>
      <c r="O17" s="92"/>
    </row>
    <row r="18" spans="1:15" ht="12.75" customHeight="1">
      <c r="A18" s="151" t="s">
        <v>83</v>
      </c>
      <c r="B18" s="85">
        <v>851.672</v>
      </c>
      <c r="C18" s="85">
        <v>351.712</v>
      </c>
      <c r="D18" s="85">
        <v>414</v>
      </c>
      <c r="E18" s="85">
        <v>62.5</v>
      </c>
      <c r="F18" s="85">
        <v>67.5</v>
      </c>
      <c r="G18" s="68">
        <f>F18-E18</f>
        <v>5</v>
      </c>
      <c r="H18" s="68">
        <f t="shared" si="1"/>
        <v>62.28800000000001</v>
      </c>
      <c r="I18"/>
      <c r="M18" s="92"/>
      <c r="N18" s="92"/>
      <c r="O18" s="92"/>
    </row>
    <row r="19" spans="1:15" ht="12.75" customHeight="1">
      <c r="A19" s="151" t="s">
        <v>84</v>
      </c>
      <c r="B19" s="85">
        <v>3130.448</v>
      </c>
      <c r="C19" s="85">
        <v>1001.92</v>
      </c>
      <c r="D19" s="85">
        <v>1518.45</v>
      </c>
      <c r="E19" s="85">
        <v>368.75</v>
      </c>
      <c r="F19" s="85">
        <v>481.7</v>
      </c>
      <c r="G19" s="68">
        <f>F19-E19</f>
        <v>112.94999999999999</v>
      </c>
      <c r="H19" s="68">
        <f t="shared" si="1"/>
        <v>516.5300000000001</v>
      </c>
      <c r="I19"/>
      <c r="M19" s="92"/>
      <c r="N19" s="92"/>
      <c r="O19" s="92"/>
    </row>
    <row r="20" spans="1:15" ht="12.75" customHeight="1" hidden="1">
      <c r="A20" s="151" t="s">
        <v>85</v>
      </c>
      <c r="B20" s="107"/>
      <c r="C20" s="107"/>
      <c r="D20" s="107"/>
      <c r="E20" s="86"/>
      <c r="F20" s="86"/>
      <c r="G20" s="68">
        <f t="shared" si="0"/>
        <v>0</v>
      </c>
      <c r="H20" s="68">
        <f t="shared" si="1"/>
        <v>0</v>
      </c>
      <c r="I20"/>
      <c r="M20" s="92"/>
      <c r="N20" s="92"/>
      <c r="O20" s="92"/>
    </row>
    <row r="21" spans="1:15" ht="12.75" customHeight="1" hidden="1">
      <c r="A21" s="151" t="s">
        <v>86</v>
      </c>
      <c r="B21" s="107"/>
      <c r="C21" s="107"/>
      <c r="D21" s="107"/>
      <c r="E21" s="86"/>
      <c r="F21" s="86"/>
      <c r="G21" s="68">
        <f t="shared" si="0"/>
        <v>0</v>
      </c>
      <c r="H21" s="68">
        <f t="shared" si="1"/>
        <v>0</v>
      </c>
      <c r="I21"/>
      <c r="M21" s="92"/>
      <c r="N21" s="92"/>
      <c r="O21" s="92"/>
    </row>
    <row r="22" spans="1:15" ht="12.75" customHeight="1">
      <c r="A22" s="147" t="s">
        <v>90</v>
      </c>
      <c r="B22" s="102">
        <v>15.59</v>
      </c>
      <c r="C22" s="118">
        <v>15.348637849769108</v>
      </c>
      <c r="D22" s="118">
        <v>11.34563986227813</v>
      </c>
      <c r="E22" s="118">
        <v>10.32</v>
      </c>
      <c r="F22" s="118">
        <v>9.916360752611983</v>
      </c>
      <c r="G22" s="68">
        <f>F22-E22</f>
        <v>-0.4036392473880177</v>
      </c>
      <c r="H22" s="68">
        <f t="shared" si="1"/>
        <v>-4.0029979874909785</v>
      </c>
      <c r="I22"/>
      <c r="J22" s="60"/>
      <c r="K22" s="60"/>
      <c r="L22" s="60"/>
      <c r="M22" s="92"/>
      <c r="N22" s="92"/>
      <c r="O22" s="92"/>
    </row>
    <row r="23" spans="1:15" ht="12.75" customHeight="1">
      <c r="A23" s="151" t="s">
        <v>88</v>
      </c>
      <c r="B23" s="84">
        <v>8.05</v>
      </c>
      <c r="C23" s="84">
        <v>8.099519139240405</v>
      </c>
      <c r="D23" s="84">
        <v>6.522406617134131</v>
      </c>
      <c r="E23" s="137">
        <v>6.53</v>
      </c>
      <c r="F23" s="137">
        <v>6.636982742727556</v>
      </c>
      <c r="G23" s="68">
        <f>F23</f>
        <v>6.636982742727556</v>
      </c>
      <c r="H23" s="68">
        <f t="shared" si="1"/>
        <v>-1.5771125221062743</v>
      </c>
      <c r="I23"/>
      <c r="J23" s="60"/>
      <c r="K23" s="60"/>
      <c r="L23" s="60"/>
      <c r="M23" s="92"/>
      <c r="N23" s="92"/>
      <c r="O23" s="92"/>
    </row>
    <row r="24" spans="1:15" ht="12.75" customHeight="1">
      <c r="A24" s="151" t="s">
        <v>83</v>
      </c>
      <c r="B24" s="84">
        <v>12.97</v>
      </c>
      <c r="C24" s="105">
        <v>11.655151401940836</v>
      </c>
      <c r="D24" s="105">
        <v>10.30257081405194</v>
      </c>
      <c r="E24" s="105">
        <v>8.85</v>
      </c>
      <c r="F24" s="105">
        <v>8.138267153057642</v>
      </c>
      <c r="G24" s="68">
        <f>F24-E24</f>
        <v>-0.7117328469423576</v>
      </c>
      <c r="H24" s="68">
        <f t="shared" si="1"/>
        <v>-1.3525805878888963</v>
      </c>
      <c r="I24"/>
      <c r="J24" s="60"/>
      <c r="K24" s="60"/>
      <c r="L24" s="60"/>
      <c r="M24" s="92"/>
      <c r="N24" s="92"/>
      <c r="O24" s="92"/>
    </row>
    <row r="25" spans="1:15" ht="12.75" customHeight="1">
      <c r="A25" s="151" t="s">
        <v>84</v>
      </c>
      <c r="B25" s="84">
        <v>16.92</v>
      </c>
      <c r="C25" s="84">
        <v>16.76413502476566</v>
      </c>
      <c r="D25" s="84">
        <v>12.200143884015485</v>
      </c>
      <c r="E25" s="84">
        <v>10.76</v>
      </c>
      <c r="F25" s="84">
        <v>10.234282770195026</v>
      </c>
      <c r="G25" s="68">
        <f>F25-E25</f>
        <v>-0.5257172298049735</v>
      </c>
      <c r="H25" s="68">
        <f t="shared" si="1"/>
        <v>-4.563991140750176</v>
      </c>
      <c r="I25"/>
      <c r="J25" s="60"/>
      <c r="K25" s="60"/>
      <c r="L25" s="60"/>
      <c r="M25" s="92"/>
      <c r="N25" s="92"/>
      <c r="O25" s="92"/>
    </row>
    <row r="26" spans="1:15" ht="12.75" customHeight="1" hidden="1">
      <c r="A26" s="59" t="s">
        <v>3</v>
      </c>
      <c r="B26" s="86">
        <v>0</v>
      </c>
      <c r="C26" s="82">
        <v>0</v>
      </c>
      <c r="D26" s="86">
        <v>0</v>
      </c>
      <c r="E26" s="86">
        <v>0</v>
      </c>
      <c r="F26" s="86">
        <v>0</v>
      </c>
      <c r="G26" s="68">
        <f>F26-E26</f>
        <v>0</v>
      </c>
      <c r="H26" s="68">
        <f>+D26-C26</f>
        <v>0</v>
      </c>
      <c r="I26"/>
      <c r="M26" s="92"/>
      <c r="N26" s="92"/>
      <c r="O26" s="92"/>
    </row>
    <row r="27" spans="1:15" ht="12.75" customHeight="1" hidden="1">
      <c r="A27" s="59" t="s">
        <v>4</v>
      </c>
      <c r="B27" s="86">
        <v>0</v>
      </c>
      <c r="C27" s="82">
        <v>0</v>
      </c>
      <c r="D27" s="86">
        <v>0</v>
      </c>
      <c r="E27" s="86">
        <v>0</v>
      </c>
      <c r="F27" s="86">
        <v>0</v>
      </c>
      <c r="G27" s="68">
        <f>F27-E27</f>
        <v>0</v>
      </c>
      <c r="H27" s="68">
        <f>+D27-C27</f>
        <v>0</v>
      </c>
      <c r="I27"/>
      <c r="M27" s="92"/>
      <c r="N27" s="92"/>
      <c r="O27" s="92"/>
    </row>
    <row r="28" ht="15" customHeight="1">
      <c r="C28" s="8"/>
    </row>
    <row r="29" spans="1:10" ht="15" customHeight="1">
      <c r="A29" s="99" t="s">
        <v>91</v>
      </c>
      <c r="B29" s="1"/>
      <c r="J29"/>
    </row>
    <row r="30" spans="1:7" s="5" customFormat="1" ht="12.75" customHeight="1">
      <c r="A30" s="146" t="s">
        <v>92</v>
      </c>
      <c r="B30" s="4"/>
      <c r="C30" s="6"/>
      <c r="D30" s="6"/>
      <c r="E30" s="6"/>
      <c r="F30" s="6"/>
      <c r="G30" s="6"/>
    </row>
    <row r="31" spans="1:9" ht="26.25" customHeight="1">
      <c r="A31" s="52"/>
      <c r="B31" s="143">
        <v>2011</v>
      </c>
      <c r="C31" s="50" t="s">
        <v>52</v>
      </c>
      <c r="D31" s="50" t="s">
        <v>53</v>
      </c>
      <c r="E31" s="50" t="s">
        <v>10</v>
      </c>
      <c r="F31" s="50" t="s">
        <v>6</v>
      </c>
      <c r="G31" s="53" t="s">
        <v>29</v>
      </c>
      <c r="H31" s="53" t="s">
        <v>51</v>
      </c>
      <c r="I31"/>
    </row>
    <row r="32" spans="1:13" ht="12.75" customHeight="1">
      <c r="A32" s="128" t="s">
        <v>56</v>
      </c>
      <c r="B32" s="63">
        <v>9.404438768528964</v>
      </c>
      <c r="C32" s="63">
        <v>7.720000000000001</v>
      </c>
      <c r="D32" s="63">
        <v>9.162766517639515</v>
      </c>
      <c r="E32" s="63">
        <v>7.147801869165039</v>
      </c>
      <c r="F32" s="63">
        <v>7.70960228243996</v>
      </c>
      <c r="G32" s="68">
        <f>F32-E32</f>
        <v>0.5618004132749208</v>
      </c>
      <c r="H32" s="68">
        <f>+D32-C32</f>
        <v>1.4427665176395141</v>
      </c>
      <c r="I32" s="60"/>
      <c r="J32" s="63"/>
      <c r="L32" s="63"/>
      <c r="M32" s="123"/>
    </row>
    <row r="33" spans="1:14" ht="12.75" customHeight="1">
      <c r="A33" s="57" t="s">
        <v>93</v>
      </c>
      <c r="B33" s="121">
        <v>8.993765324157467</v>
      </c>
      <c r="C33" s="121">
        <v>6.8</v>
      </c>
      <c r="D33" s="30">
        <v>9.164644984139494</v>
      </c>
      <c r="E33" s="30">
        <v>7</v>
      </c>
      <c r="F33" s="30">
        <v>7.4732030433945695</v>
      </c>
      <c r="G33" s="68">
        <f>F33-E33</f>
        <v>0.47320304339456953</v>
      </c>
      <c r="H33" s="68">
        <f>+D33-C33</f>
        <v>2.3646449841394945</v>
      </c>
      <c r="I33" s="60"/>
      <c r="J33" s="30"/>
      <c r="L33" s="30"/>
      <c r="M33" s="123"/>
      <c r="N33" s="123"/>
    </row>
    <row r="34" spans="1:13" ht="12.75" customHeight="1">
      <c r="A34" s="57" t="s">
        <v>94</v>
      </c>
      <c r="B34" s="30">
        <v>9.366284854061487</v>
      </c>
      <c r="C34" s="30">
        <v>7.6506046794883105</v>
      </c>
      <c r="D34" s="30">
        <v>9.159423539067273</v>
      </c>
      <c r="E34" s="30">
        <v>7.25993637877737</v>
      </c>
      <c r="F34" s="30">
        <v>7.784198547891419</v>
      </c>
      <c r="G34" s="68">
        <f>F34-E34</f>
        <v>0.5242621691140492</v>
      </c>
      <c r="H34" s="68">
        <f>+D34-C34</f>
        <v>1.5088188595789624</v>
      </c>
      <c r="I34" s="60"/>
      <c r="J34" s="30"/>
      <c r="L34" s="30"/>
      <c r="M34" s="123"/>
    </row>
    <row r="35" spans="1:13" ht="12.75" customHeight="1">
      <c r="A35" s="57" t="s">
        <v>95</v>
      </c>
      <c r="B35" s="30">
        <v>9.478366434104279</v>
      </c>
      <c r="C35" s="30">
        <v>8.300509042739016</v>
      </c>
      <c r="D35" s="121">
        <v>11</v>
      </c>
      <c r="E35" s="30" t="s">
        <v>0</v>
      </c>
      <c r="F35" s="30" t="s">
        <v>0</v>
      </c>
      <c r="G35" s="68" t="s">
        <v>0</v>
      </c>
      <c r="H35" s="68">
        <f>+D35-C35</f>
        <v>2.699490957260984</v>
      </c>
      <c r="I35" s="60"/>
      <c r="J35" s="121"/>
      <c r="L35" s="121"/>
      <c r="M35" s="123"/>
    </row>
    <row r="36" spans="1:13" ht="12.75" customHeight="1">
      <c r="A36" s="57" t="s">
        <v>96</v>
      </c>
      <c r="B36" s="30">
        <v>12</v>
      </c>
      <c r="C36" s="30">
        <v>11</v>
      </c>
      <c r="D36" s="122" t="s">
        <v>0</v>
      </c>
      <c r="E36" s="122" t="s">
        <v>0</v>
      </c>
      <c r="F36" s="122" t="s">
        <v>0</v>
      </c>
      <c r="G36" s="68" t="s">
        <v>0</v>
      </c>
      <c r="H36" s="68">
        <f>-C36</f>
        <v>-11</v>
      </c>
      <c r="I36" s="60"/>
      <c r="J36" s="121"/>
      <c r="L36" s="121"/>
      <c r="M36" s="123"/>
    </row>
    <row r="37" spans="1:13" ht="12.75" customHeight="1">
      <c r="A37" s="57" t="s">
        <v>97</v>
      </c>
      <c r="B37" s="122" t="s">
        <v>0</v>
      </c>
      <c r="C37" s="122" t="s">
        <v>0</v>
      </c>
      <c r="D37" s="122" t="s">
        <v>0</v>
      </c>
      <c r="E37" s="122" t="s">
        <v>0</v>
      </c>
      <c r="F37" s="122" t="s">
        <v>0</v>
      </c>
      <c r="G37" s="68" t="s">
        <v>0</v>
      </c>
      <c r="H37" s="68" t="s">
        <v>0</v>
      </c>
      <c r="I37" s="122"/>
      <c r="J37" s="122"/>
      <c r="K37" s="122"/>
      <c r="L37" s="123"/>
      <c r="M37" s="123"/>
    </row>
    <row r="38" spans="1:13" ht="12.75" customHeight="1">
      <c r="A38" s="57" t="s">
        <v>98</v>
      </c>
      <c r="B38" s="122" t="s">
        <v>0</v>
      </c>
      <c r="C38" s="122" t="s">
        <v>0</v>
      </c>
      <c r="D38" s="122" t="s">
        <v>0</v>
      </c>
      <c r="E38" s="122" t="s">
        <v>0</v>
      </c>
      <c r="F38" s="122" t="s">
        <v>0</v>
      </c>
      <c r="G38" s="68" t="s">
        <v>0</v>
      </c>
      <c r="H38" s="68" t="s">
        <v>0</v>
      </c>
      <c r="I38" s="122"/>
      <c r="J38" s="122"/>
      <c r="K38" s="122"/>
      <c r="L38" s="123"/>
      <c r="M38" s="123"/>
    </row>
    <row r="39" spans="1:13" ht="12.75" customHeight="1">
      <c r="A39" s="57" t="s">
        <v>99</v>
      </c>
      <c r="B39" s="122" t="s">
        <v>0</v>
      </c>
      <c r="C39" s="122" t="s">
        <v>0</v>
      </c>
      <c r="D39" s="122" t="s">
        <v>0</v>
      </c>
      <c r="E39" s="122" t="s">
        <v>0</v>
      </c>
      <c r="F39" s="122" t="s">
        <v>0</v>
      </c>
      <c r="G39" s="68" t="s">
        <v>0</v>
      </c>
      <c r="H39" s="68" t="s">
        <v>0</v>
      </c>
      <c r="I39" s="122"/>
      <c r="J39" s="122"/>
      <c r="K39" s="122"/>
      <c r="L39" s="123"/>
      <c r="M39" s="123"/>
    </row>
    <row r="40" spans="1:13" ht="12.75" customHeight="1">
      <c r="A40" s="57" t="s">
        <v>100</v>
      </c>
      <c r="B40" s="122" t="s">
        <v>0</v>
      </c>
      <c r="C40" s="122" t="s">
        <v>0</v>
      </c>
      <c r="D40" s="122" t="s">
        <v>0</v>
      </c>
      <c r="E40" s="122" t="s">
        <v>0</v>
      </c>
      <c r="F40" s="122" t="s">
        <v>0</v>
      </c>
      <c r="G40" s="68" t="s">
        <v>0</v>
      </c>
      <c r="H40" s="68" t="s">
        <v>0</v>
      </c>
      <c r="I40" s="122"/>
      <c r="J40" s="122"/>
      <c r="K40" s="122"/>
      <c r="L40" s="123"/>
      <c r="M40" s="123"/>
    </row>
    <row r="41" spans="1:13" ht="12.75" customHeight="1">
      <c r="A41" s="128" t="s">
        <v>101</v>
      </c>
      <c r="B41" s="63">
        <v>9.116030303030303</v>
      </c>
      <c r="C41" s="63">
        <v>8.42</v>
      </c>
      <c r="D41" s="96">
        <v>7.534839924670433</v>
      </c>
      <c r="E41" s="96">
        <v>6</v>
      </c>
      <c r="F41" s="96">
        <v>6.6045197740113</v>
      </c>
      <c r="G41" s="68">
        <f>F41-E41</f>
        <v>0.6045197740113002</v>
      </c>
      <c r="H41" s="68">
        <f>+D41-C41</f>
        <v>-0.8851600753295665</v>
      </c>
      <c r="I41" s="123"/>
      <c r="J41" s="123"/>
      <c r="K41" s="123"/>
      <c r="L41" s="123"/>
      <c r="M41" s="123"/>
    </row>
    <row r="42" spans="1:13" ht="12.75" customHeight="1">
      <c r="A42" s="57" t="s">
        <v>93</v>
      </c>
      <c r="B42" s="30">
        <v>10.290697674418604</v>
      </c>
      <c r="C42" s="30">
        <v>10.290697674418604</v>
      </c>
      <c r="D42" s="30">
        <v>5.5</v>
      </c>
      <c r="E42" s="30">
        <v>8</v>
      </c>
      <c r="F42" s="30">
        <v>3</v>
      </c>
      <c r="G42" s="68">
        <f>F42-E42</f>
        <v>-5</v>
      </c>
      <c r="H42" s="68">
        <f>+D42-C42</f>
        <v>-4.790697674418604</v>
      </c>
      <c r="I42" s="123"/>
      <c r="J42" s="123"/>
      <c r="K42" s="123"/>
      <c r="L42" s="123"/>
      <c r="M42" s="123"/>
    </row>
    <row r="43" spans="1:13" ht="12.75" customHeight="1">
      <c r="A43" s="57" t="s">
        <v>94</v>
      </c>
      <c r="B43" s="30">
        <v>9.535406548197246</v>
      </c>
      <c r="C43" s="30">
        <v>8.344594594594595</v>
      </c>
      <c r="D43" s="30">
        <v>6.732456140350877</v>
      </c>
      <c r="E43" s="30">
        <v>3</v>
      </c>
      <c r="F43" s="30">
        <v>7.19736842105263</v>
      </c>
      <c r="G43" s="68">
        <f>F43-E43</f>
        <v>4.19736842105263</v>
      </c>
      <c r="H43" s="68">
        <f>+D43-C43</f>
        <v>-1.612138454243718</v>
      </c>
      <c r="I43" s="30"/>
      <c r="J43" s="124"/>
      <c r="K43" s="30"/>
      <c r="L43" s="123"/>
      <c r="M43" s="123"/>
    </row>
    <row r="44" spans="1:13" ht="12.75" customHeight="1">
      <c r="A44" s="57" t="s">
        <v>95</v>
      </c>
      <c r="B44" s="30">
        <v>9.771428571428572</v>
      </c>
      <c r="C44" s="121">
        <v>8.8</v>
      </c>
      <c r="D44" s="30" t="s">
        <v>0</v>
      </c>
      <c r="E44" s="30" t="s">
        <v>0</v>
      </c>
      <c r="F44" s="30" t="s">
        <v>0</v>
      </c>
      <c r="G44" s="68" t="s">
        <v>0</v>
      </c>
      <c r="H44" s="68">
        <f>-C44</f>
        <v>-8.8</v>
      </c>
      <c r="I44" s="30"/>
      <c r="J44" s="125"/>
      <c r="K44" s="30"/>
      <c r="L44" s="123"/>
      <c r="M44" s="123"/>
    </row>
    <row r="45" spans="1:13" ht="12.75" customHeight="1">
      <c r="A45" s="57" t="s">
        <v>96</v>
      </c>
      <c r="B45" s="30">
        <v>7</v>
      </c>
      <c r="C45" s="122" t="s">
        <v>0</v>
      </c>
      <c r="D45" s="121" t="s">
        <v>0</v>
      </c>
      <c r="E45" s="121" t="s">
        <v>0</v>
      </c>
      <c r="F45" s="121" t="s">
        <v>0</v>
      </c>
      <c r="G45" s="68" t="s">
        <v>0</v>
      </c>
      <c r="H45" s="68" t="s">
        <v>0</v>
      </c>
      <c r="I45" s="30"/>
      <c r="J45" s="126"/>
      <c r="K45" s="121"/>
      <c r="L45" s="123"/>
      <c r="M45" s="123"/>
    </row>
    <row r="46" spans="1:13" ht="12.75" customHeight="1">
      <c r="A46" s="57" t="s">
        <v>97</v>
      </c>
      <c r="B46" s="30">
        <v>10</v>
      </c>
      <c r="C46" s="121">
        <v>10</v>
      </c>
      <c r="D46" s="121" t="s">
        <v>0</v>
      </c>
      <c r="E46" s="121" t="s">
        <v>0</v>
      </c>
      <c r="F46" s="121" t="s">
        <v>0</v>
      </c>
      <c r="G46" s="68" t="s">
        <v>0</v>
      </c>
      <c r="H46" s="68">
        <f>-C46</f>
        <v>-10</v>
      </c>
      <c r="I46" s="121"/>
      <c r="J46" s="126"/>
      <c r="K46" s="121"/>
      <c r="L46" s="123"/>
      <c r="M46" s="123"/>
    </row>
    <row r="47" spans="1:13" ht="12.75" customHeight="1">
      <c r="A47" s="57" t="s">
        <v>98</v>
      </c>
      <c r="B47" s="30" t="s">
        <v>0</v>
      </c>
      <c r="C47" s="122" t="s">
        <v>0</v>
      </c>
      <c r="D47" s="121" t="s">
        <v>0</v>
      </c>
      <c r="E47" s="121" t="s">
        <v>0</v>
      </c>
      <c r="F47" s="121" t="s">
        <v>0</v>
      </c>
      <c r="G47" s="68" t="s">
        <v>0</v>
      </c>
      <c r="H47" s="68" t="s">
        <v>0</v>
      </c>
      <c r="I47" s="122"/>
      <c r="J47" s="122"/>
      <c r="K47" s="122"/>
      <c r="L47" s="123"/>
      <c r="M47" s="123"/>
    </row>
    <row r="48" spans="1:13" ht="12.75" customHeight="1">
      <c r="A48" s="57" t="s">
        <v>99</v>
      </c>
      <c r="B48" s="30" t="s">
        <v>0</v>
      </c>
      <c r="C48" s="122" t="s">
        <v>0</v>
      </c>
      <c r="D48" s="121" t="s">
        <v>0</v>
      </c>
      <c r="E48" s="121" t="s">
        <v>0</v>
      </c>
      <c r="F48" s="121" t="s">
        <v>0</v>
      </c>
      <c r="G48" s="68" t="s">
        <v>0</v>
      </c>
      <c r="H48" s="68" t="s">
        <v>0</v>
      </c>
      <c r="I48" s="122"/>
      <c r="J48" s="122"/>
      <c r="K48" s="122"/>
      <c r="L48" s="123"/>
      <c r="M48" s="123"/>
    </row>
    <row r="49" spans="1:13" ht="12.75" customHeight="1">
      <c r="A49" s="57" t="s">
        <v>100</v>
      </c>
      <c r="B49" s="30" t="s">
        <v>0</v>
      </c>
      <c r="C49" s="122" t="s">
        <v>0</v>
      </c>
      <c r="D49" s="121" t="s">
        <v>0</v>
      </c>
      <c r="E49" s="121" t="s">
        <v>0</v>
      </c>
      <c r="F49" s="121" t="s">
        <v>0</v>
      </c>
      <c r="G49" s="68" t="s">
        <v>0</v>
      </c>
      <c r="H49" s="68" t="s">
        <v>0</v>
      </c>
      <c r="I49" s="122"/>
      <c r="J49" s="122"/>
      <c r="K49" s="122"/>
      <c r="L49" s="123"/>
      <c r="M49" s="123"/>
    </row>
    <row r="50" spans="1:13" ht="12.75" customHeight="1">
      <c r="A50" s="128" t="s">
        <v>102</v>
      </c>
      <c r="B50" s="129">
        <v>3.5</v>
      </c>
      <c r="C50" s="129">
        <v>1</v>
      </c>
      <c r="D50" s="96">
        <v>0.8115314529669785</v>
      </c>
      <c r="E50" s="96">
        <v>0</v>
      </c>
      <c r="F50" s="96">
        <v>0.24612581186791402</v>
      </c>
      <c r="G50" s="68">
        <f>F50-E50</f>
        <v>0.24612581186791402</v>
      </c>
      <c r="H50" s="68">
        <f>+D50-C50</f>
        <v>-0.18846854703302152</v>
      </c>
      <c r="I50" s="96"/>
      <c r="J50" s="96"/>
      <c r="K50" s="96"/>
      <c r="L50" s="123"/>
      <c r="M50" s="123"/>
    </row>
    <row r="51" spans="1:13" ht="12.75" customHeight="1">
      <c r="A51" s="57" t="s">
        <v>93</v>
      </c>
      <c r="B51" s="30">
        <v>3</v>
      </c>
      <c r="C51" s="30" t="s">
        <v>0</v>
      </c>
      <c r="D51" s="139">
        <v>3</v>
      </c>
      <c r="E51" s="121" t="s">
        <v>0</v>
      </c>
      <c r="F51" s="121">
        <v>3</v>
      </c>
      <c r="G51" s="68">
        <f>F51</f>
        <v>3</v>
      </c>
      <c r="H51" s="68">
        <f>D51</f>
        <v>3</v>
      </c>
      <c r="I51" s="122"/>
      <c r="J51" s="122"/>
      <c r="K51" s="122"/>
      <c r="L51" s="123"/>
      <c r="M51" s="123"/>
    </row>
    <row r="52" spans="1:13" ht="12.75" customHeight="1">
      <c r="A52" s="57" t="s">
        <v>94</v>
      </c>
      <c r="B52" s="130">
        <v>1</v>
      </c>
      <c r="C52" s="130">
        <v>1</v>
      </c>
      <c r="D52" s="30">
        <v>0</v>
      </c>
      <c r="E52" s="130">
        <v>0</v>
      </c>
      <c r="F52" s="130">
        <v>0</v>
      </c>
      <c r="G52" s="68" t="s">
        <v>0</v>
      </c>
      <c r="H52" s="68">
        <f>-C52</f>
        <v>-1</v>
      </c>
      <c r="I52" s="30"/>
      <c r="J52" s="30"/>
      <c r="K52" s="30"/>
      <c r="L52" s="123"/>
      <c r="M52" s="123"/>
    </row>
    <row r="53" spans="1:13" ht="12.75" customHeight="1">
      <c r="A53" s="57" t="s">
        <v>95</v>
      </c>
      <c r="B53" s="130" t="s">
        <v>0</v>
      </c>
      <c r="C53" s="130" t="s">
        <v>0</v>
      </c>
      <c r="D53" s="139">
        <v>0</v>
      </c>
      <c r="E53" s="130">
        <v>0</v>
      </c>
      <c r="F53" s="130" t="s">
        <v>0</v>
      </c>
      <c r="G53" s="68" t="s">
        <v>0</v>
      </c>
      <c r="H53" s="68" t="s">
        <v>0</v>
      </c>
      <c r="I53" s="122"/>
      <c r="J53" s="122"/>
      <c r="K53" s="122"/>
      <c r="L53" s="123"/>
      <c r="M53" s="123"/>
    </row>
    <row r="54" spans="1:13" ht="12.75" customHeight="1">
      <c r="A54" s="57" t="s">
        <v>96</v>
      </c>
      <c r="B54" s="130" t="s">
        <v>0</v>
      </c>
      <c r="C54" s="130" t="s">
        <v>0</v>
      </c>
      <c r="D54" s="139">
        <v>0</v>
      </c>
      <c r="E54" s="130" t="s">
        <v>0</v>
      </c>
      <c r="F54" s="130" t="s">
        <v>0</v>
      </c>
      <c r="G54" s="68" t="s">
        <v>0</v>
      </c>
      <c r="H54" s="68" t="s">
        <v>0</v>
      </c>
      <c r="I54" s="122"/>
      <c r="J54" s="122"/>
      <c r="K54" s="122"/>
      <c r="L54" s="123"/>
      <c r="M54" s="123"/>
    </row>
    <row r="55" spans="1:13" ht="12.75" customHeight="1">
      <c r="A55" s="57" t="s">
        <v>97</v>
      </c>
      <c r="B55" s="130">
        <v>5</v>
      </c>
      <c r="C55" s="130" t="s">
        <v>0</v>
      </c>
      <c r="D55" s="121" t="s">
        <v>0</v>
      </c>
      <c r="E55" s="121" t="s">
        <v>0</v>
      </c>
      <c r="F55" s="121" t="s">
        <v>0</v>
      </c>
      <c r="G55" s="68" t="s">
        <v>0</v>
      </c>
      <c r="H55" s="68" t="s">
        <v>0</v>
      </c>
      <c r="I55" s="122"/>
      <c r="J55" s="122"/>
      <c r="K55" s="122"/>
      <c r="L55" s="123"/>
      <c r="M55" s="123"/>
    </row>
    <row r="56" spans="1:13" ht="12.75" customHeight="1">
      <c r="A56" s="57" t="s">
        <v>98</v>
      </c>
      <c r="B56" s="30" t="s">
        <v>0</v>
      </c>
      <c r="C56" s="30" t="s">
        <v>0</v>
      </c>
      <c r="D56" s="122" t="s">
        <v>0</v>
      </c>
      <c r="E56" s="122" t="s">
        <v>0</v>
      </c>
      <c r="F56" s="122" t="s">
        <v>0</v>
      </c>
      <c r="G56" s="68" t="s">
        <v>0</v>
      </c>
      <c r="H56" s="68" t="s">
        <v>0</v>
      </c>
      <c r="I56" s="122"/>
      <c r="J56" s="122"/>
      <c r="K56" s="122"/>
      <c r="L56" s="123"/>
      <c r="M56" s="123"/>
    </row>
    <row r="57" spans="1:13" ht="12.75" customHeight="1">
      <c r="A57" s="57" t="s">
        <v>99</v>
      </c>
      <c r="B57" s="30">
        <v>5</v>
      </c>
      <c r="C57" s="30" t="s">
        <v>0</v>
      </c>
      <c r="D57" s="121" t="s">
        <v>0</v>
      </c>
      <c r="E57" s="121" t="s">
        <v>0</v>
      </c>
      <c r="F57" s="121" t="s">
        <v>0</v>
      </c>
      <c r="G57" s="68" t="s">
        <v>0</v>
      </c>
      <c r="H57" s="68" t="s">
        <v>0</v>
      </c>
      <c r="I57" s="121"/>
      <c r="J57" s="121"/>
      <c r="K57" s="121"/>
      <c r="L57" s="123"/>
      <c r="M57" s="123"/>
    </row>
    <row r="58" spans="1:13" ht="12.75" customHeight="1">
      <c r="A58" s="57" t="s">
        <v>100</v>
      </c>
      <c r="B58" s="30" t="s">
        <v>0</v>
      </c>
      <c r="C58" s="30" t="s">
        <v>0</v>
      </c>
      <c r="D58" s="122" t="s">
        <v>0</v>
      </c>
      <c r="E58" s="122" t="s">
        <v>0</v>
      </c>
      <c r="F58" s="122" t="s">
        <v>0</v>
      </c>
      <c r="G58" s="68" t="s">
        <v>0</v>
      </c>
      <c r="H58" s="68" t="s">
        <v>0</v>
      </c>
      <c r="I58" s="122"/>
      <c r="J58" s="122"/>
      <c r="K58" s="122"/>
      <c r="L58" s="123"/>
      <c r="M58" s="123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M54" sqref="M5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99" t="s">
        <v>103</v>
      </c>
      <c r="B1" s="1"/>
    </row>
    <row r="2" spans="1:6" s="5" customFormat="1" ht="12.75" customHeight="1">
      <c r="A2" s="146" t="s">
        <v>21</v>
      </c>
      <c r="B2" s="4"/>
      <c r="C2" s="6"/>
      <c r="D2" s="6"/>
      <c r="E2" s="6"/>
      <c r="F2" s="6"/>
    </row>
    <row r="3" spans="1:9" ht="26.25" customHeight="1">
      <c r="A3" s="52"/>
      <c r="B3" s="143">
        <v>2011</v>
      </c>
      <c r="C3" s="50" t="s">
        <v>52</v>
      </c>
      <c r="D3" s="50" t="s">
        <v>53</v>
      </c>
      <c r="E3" s="50" t="s">
        <v>10</v>
      </c>
      <c r="F3" s="50" t="s">
        <v>6</v>
      </c>
      <c r="G3" s="53" t="s">
        <v>29</v>
      </c>
      <c r="H3" s="53" t="s">
        <v>51</v>
      </c>
      <c r="I3" s="2"/>
    </row>
    <row r="4" spans="1:9" ht="12.75" customHeight="1">
      <c r="A4" s="128" t="s">
        <v>104</v>
      </c>
      <c r="B4" s="16">
        <v>6090.8959</v>
      </c>
      <c r="C4" s="16">
        <v>2710.7592</v>
      </c>
      <c r="D4" s="16">
        <v>3036.7017</v>
      </c>
      <c r="E4" s="16">
        <v>605.1974</v>
      </c>
      <c r="F4" s="16">
        <v>1008.075</v>
      </c>
      <c r="G4" s="68">
        <f>F4-E4</f>
        <v>402.87760000000003</v>
      </c>
      <c r="H4" s="68">
        <f>+D4-C4</f>
        <v>325.9425000000001</v>
      </c>
      <c r="I4" s="11"/>
    </row>
    <row r="5" spans="1:11" ht="12.75" customHeight="1">
      <c r="A5" s="152" t="s">
        <v>56</v>
      </c>
      <c r="B5" s="131">
        <v>5116.773</v>
      </c>
      <c r="C5" s="131">
        <v>2193.0147</v>
      </c>
      <c r="D5" s="131">
        <v>2339.3006</v>
      </c>
      <c r="E5" s="131">
        <v>242.7608</v>
      </c>
      <c r="F5" s="131">
        <v>792.6605</v>
      </c>
      <c r="G5" s="68">
        <f>F5-E5</f>
        <v>549.8996999999999</v>
      </c>
      <c r="H5" s="68">
        <f>+D5-C5</f>
        <v>146.28589999999986</v>
      </c>
      <c r="I5" s="11"/>
      <c r="J5" s="133"/>
      <c r="K5" s="133"/>
    </row>
    <row r="6" spans="1:11" ht="12.75" customHeight="1">
      <c r="A6" s="57" t="s">
        <v>93</v>
      </c>
      <c r="B6" s="127">
        <v>322.7308</v>
      </c>
      <c r="C6" s="127">
        <v>70.99</v>
      </c>
      <c r="D6" s="69">
        <v>636.4427</v>
      </c>
      <c r="E6" s="69">
        <v>104.7251</v>
      </c>
      <c r="F6" s="69">
        <v>190.1298</v>
      </c>
      <c r="G6" s="68">
        <f>F6-E6</f>
        <v>85.40469999999999</v>
      </c>
      <c r="H6" s="68">
        <f>+D6-C6</f>
        <v>565.4526999999999</v>
      </c>
      <c r="I6" s="11"/>
      <c r="J6" s="133"/>
      <c r="K6" s="133"/>
    </row>
    <row r="7" spans="1:11" ht="12.75" customHeight="1">
      <c r="A7" s="57" t="s">
        <v>94</v>
      </c>
      <c r="B7" s="127">
        <v>4172.7801</v>
      </c>
      <c r="C7" s="127">
        <v>1828.5136</v>
      </c>
      <c r="D7" s="127">
        <v>1677.8657</v>
      </c>
      <c r="E7" s="127">
        <v>138.0357</v>
      </c>
      <c r="F7" s="127">
        <v>602.5307</v>
      </c>
      <c r="G7" s="68">
        <f>F7-E7</f>
        <v>464.495</v>
      </c>
      <c r="H7" s="68">
        <f>+D7-C7</f>
        <v>-150.64789999999994</v>
      </c>
      <c r="I7" s="11"/>
      <c r="J7" s="133"/>
      <c r="K7" s="133"/>
    </row>
    <row r="8" spans="1:11" ht="12.75" customHeight="1">
      <c r="A8" s="57" t="s">
        <v>95</v>
      </c>
      <c r="B8" s="127">
        <v>581.396</v>
      </c>
      <c r="C8" s="127">
        <v>282.6715</v>
      </c>
      <c r="D8" s="127">
        <v>24.9922</v>
      </c>
      <c r="E8" s="127" t="s">
        <v>0</v>
      </c>
      <c r="F8" s="127" t="s">
        <v>0</v>
      </c>
      <c r="G8" s="68" t="s">
        <v>0</v>
      </c>
      <c r="H8" s="68">
        <f>+D8-C8</f>
        <v>-257.67929999999996</v>
      </c>
      <c r="I8" s="11"/>
      <c r="J8" s="133"/>
      <c r="K8" s="133"/>
    </row>
    <row r="9" spans="1:11" ht="12.75" customHeight="1">
      <c r="A9" s="57" t="s">
        <v>96</v>
      </c>
      <c r="B9" s="127">
        <v>39.8661</v>
      </c>
      <c r="C9" s="127">
        <v>10.8396</v>
      </c>
      <c r="D9" s="127" t="s">
        <v>0</v>
      </c>
      <c r="E9" s="127" t="s">
        <v>0</v>
      </c>
      <c r="F9" s="127" t="s">
        <v>0</v>
      </c>
      <c r="G9" s="68" t="s">
        <v>0</v>
      </c>
      <c r="H9" s="68">
        <f>-C9</f>
        <v>-10.8396</v>
      </c>
      <c r="I9" s="11"/>
      <c r="J9" s="133"/>
      <c r="K9" s="133"/>
    </row>
    <row r="10" spans="1:11" ht="12.75" customHeight="1">
      <c r="A10" s="57" t="s">
        <v>97</v>
      </c>
      <c r="B10" s="127" t="s">
        <v>0</v>
      </c>
      <c r="C10" s="127" t="s">
        <v>0</v>
      </c>
      <c r="D10" s="69" t="s">
        <v>0</v>
      </c>
      <c r="E10" s="69" t="s">
        <v>0</v>
      </c>
      <c r="F10" s="69" t="s">
        <v>0</v>
      </c>
      <c r="G10" s="68" t="s">
        <v>0</v>
      </c>
      <c r="H10" s="68" t="s">
        <v>0</v>
      </c>
      <c r="J10" s="133"/>
      <c r="K10" s="133"/>
    </row>
    <row r="11" spans="1:11" ht="12.75" customHeight="1">
      <c r="A11" s="57" t="s">
        <v>98</v>
      </c>
      <c r="B11" s="127" t="s">
        <v>0</v>
      </c>
      <c r="C11" s="127" t="s">
        <v>0</v>
      </c>
      <c r="D11" s="69" t="s">
        <v>0</v>
      </c>
      <c r="E11" s="69" t="s">
        <v>0</v>
      </c>
      <c r="F11" s="69" t="s">
        <v>0</v>
      </c>
      <c r="G11" s="68" t="s">
        <v>0</v>
      </c>
      <c r="H11" s="68" t="s">
        <v>0</v>
      </c>
      <c r="J11" s="133"/>
      <c r="K11" s="133"/>
    </row>
    <row r="12" spans="1:11" ht="12.75" customHeight="1">
      <c r="A12" s="57" t="s">
        <v>99</v>
      </c>
      <c r="B12" s="127" t="s">
        <v>0</v>
      </c>
      <c r="C12" s="127" t="s">
        <v>0</v>
      </c>
      <c r="D12" s="69" t="s">
        <v>0</v>
      </c>
      <c r="E12" s="69" t="s">
        <v>0</v>
      </c>
      <c r="F12" s="69" t="s">
        <v>0</v>
      </c>
      <c r="G12" s="68" t="s">
        <v>0</v>
      </c>
      <c r="H12" s="68" t="s">
        <v>0</v>
      </c>
      <c r="J12" s="133"/>
      <c r="K12" s="133"/>
    </row>
    <row r="13" spans="1:11" ht="12.75" customHeight="1">
      <c r="A13" s="57" t="s">
        <v>100</v>
      </c>
      <c r="B13" s="127" t="s">
        <v>0</v>
      </c>
      <c r="C13" s="127" t="s">
        <v>0</v>
      </c>
      <c r="D13" s="69" t="s">
        <v>0</v>
      </c>
      <c r="E13" s="69" t="s">
        <v>0</v>
      </c>
      <c r="F13" s="69" t="s">
        <v>0</v>
      </c>
      <c r="G13" s="68" t="s">
        <v>0</v>
      </c>
      <c r="H13" s="68" t="s">
        <v>0</v>
      </c>
      <c r="J13" s="133"/>
      <c r="K13" s="133"/>
    </row>
    <row r="14" spans="1:11" ht="12.75" customHeight="1">
      <c r="A14" s="152" t="s">
        <v>101</v>
      </c>
      <c r="B14" s="131">
        <v>905</v>
      </c>
      <c r="C14" s="135">
        <v>489.3</v>
      </c>
      <c r="D14" s="135">
        <v>467</v>
      </c>
      <c r="E14" s="135">
        <v>250</v>
      </c>
      <c r="F14" s="135">
        <v>177</v>
      </c>
      <c r="G14" s="68">
        <f>F14-E14</f>
        <v>-73</v>
      </c>
      <c r="H14" s="68">
        <f>+D14-C14</f>
        <v>-22.30000000000001</v>
      </c>
      <c r="I14" s="11"/>
      <c r="J14" s="133"/>
      <c r="K14" s="133"/>
    </row>
    <row r="15" spans="1:11" ht="12.75" customHeight="1">
      <c r="A15" s="57" t="s">
        <v>93</v>
      </c>
      <c r="B15" s="127">
        <v>126</v>
      </c>
      <c r="C15" s="138">
        <v>126</v>
      </c>
      <c r="D15" s="127">
        <v>175</v>
      </c>
      <c r="E15" s="127">
        <v>150</v>
      </c>
      <c r="F15" s="127">
        <v>25</v>
      </c>
      <c r="G15" s="68">
        <f>F15-E15</f>
        <v>-125</v>
      </c>
      <c r="H15" s="68">
        <f>+D15-C15</f>
        <v>49</v>
      </c>
      <c r="I15" s="11"/>
      <c r="J15" s="133"/>
      <c r="K15" s="133"/>
    </row>
    <row r="16" spans="1:11" ht="12.75" customHeight="1">
      <c r="A16" s="57" t="s">
        <v>94</v>
      </c>
      <c r="B16" s="127">
        <v>584.3</v>
      </c>
      <c r="C16" s="138">
        <v>303.25</v>
      </c>
      <c r="D16" s="127">
        <v>292</v>
      </c>
      <c r="E16" s="127">
        <v>100</v>
      </c>
      <c r="F16" s="127">
        <v>152</v>
      </c>
      <c r="G16" s="68">
        <f>F16-E16</f>
        <v>52</v>
      </c>
      <c r="H16" s="68">
        <f>+D16-C16</f>
        <v>-11.25</v>
      </c>
      <c r="I16" s="11"/>
      <c r="J16" s="133"/>
      <c r="K16" s="133"/>
    </row>
    <row r="17" spans="1:11" ht="12.75" customHeight="1">
      <c r="A17" s="57" t="s">
        <v>95</v>
      </c>
      <c r="B17" s="127">
        <v>151.05</v>
      </c>
      <c r="C17" s="138">
        <v>45</v>
      </c>
      <c r="D17" s="127" t="s">
        <v>0</v>
      </c>
      <c r="E17" s="127" t="s">
        <v>0</v>
      </c>
      <c r="F17" s="127" t="s">
        <v>0</v>
      </c>
      <c r="G17" s="68" t="s">
        <v>0</v>
      </c>
      <c r="H17" s="68">
        <f>-C17</f>
        <v>-45</v>
      </c>
      <c r="I17" s="11"/>
      <c r="J17" s="133"/>
      <c r="K17" s="133"/>
    </row>
    <row r="18" spans="1:11" ht="12.75" customHeight="1">
      <c r="A18" s="57" t="s">
        <v>96</v>
      </c>
      <c r="B18" s="127">
        <v>28.6</v>
      </c>
      <c r="C18" s="138" t="s">
        <v>0</v>
      </c>
      <c r="D18" s="127" t="s">
        <v>0</v>
      </c>
      <c r="E18" s="127" t="s">
        <v>0</v>
      </c>
      <c r="F18" s="127" t="s">
        <v>0</v>
      </c>
      <c r="G18" s="68" t="s">
        <v>0</v>
      </c>
      <c r="H18" s="68" t="s">
        <v>0</v>
      </c>
      <c r="I18" s="11"/>
      <c r="J18" s="133"/>
      <c r="K18" s="133"/>
    </row>
    <row r="19" spans="1:11" ht="12.75" customHeight="1">
      <c r="A19" s="57" t="s">
        <v>97</v>
      </c>
      <c r="B19" s="127">
        <v>15.05</v>
      </c>
      <c r="C19" s="138">
        <v>15.05</v>
      </c>
      <c r="D19" s="127" t="s">
        <v>0</v>
      </c>
      <c r="E19" s="127" t="s">
        <v>0</v>
      </c>
      <c r="F19" s="127" t="s">
        <v>0</v>
      </c>
      <c r="G19" s="68" t="s">
        <v>0</v>
      </c>
      <c r="H19" s="68">
        <f>-C19</f>
        <v>-15.05</v>
      </c>
      <c r="I19" s="11"/>
      <c r="J19" s="133"/>
      <c r="K19" s="133"/>
    </row>
    <row r="20" spans="1:11" ht="12.75" customHeight="1">
      <c r="A20" s="57" t="s">
        <v>98</v>
      </c>
      <c r="B20" s="127" t="s">
        <v>0</v>
      </c>
      <c r="C20" s="138" t="s">
        <v>0</v>
      </c>
      <c r="D20" s="127" t="s">
        <v>0</v>
      </c>
      <c r="E20" s="127" t="s">
        <v>0</v>
      </c>
      <c r="F20" s="127" t="s">
        <v>0</v>
      </c>
      <c r="G20" s="68" t="s">
        <v>0</v>
      </c>
      <c r="H20" s="68" t="s">
        <v>0</v>
      </c>
      <c r="I20" s="11"/>
      <c r="J20" s="133"/>
      <c r="K20" s="133"/>
    </row>
    <row r="21" spans="1:11" ht="12.75" customHeight="1">
      <c r="A21" s="57" t="s">
        <v>99</v>
      </c>
      <c r="B21" s="127" t="s">
        <v>0</v>
      </c>
      <c r="C21" s="138" t="s">
        <v>0</v>
      </c>
      <c r="D21" s="127" t="s">
        <v>0</v>
      </c>
      <c r="E21" s="127" t="s">
        <v>0</v>
      </c>
      <c r="F21" s="127" t="s">
        <v>0</v>
      </c>
      <c r="G21" s="68" t="s">
        <v>0</v>
      </c>
      <c r="H21" s="68" t="s">
        <v>0</v>
      </c>
      <c r="I21" s="11"/>
      <c r="J21" s="133"/>
      <c r="K21" s="133"/>
    </row>
    <row r="22" spans="1:11" ht="12.75" customHeight="1">
      <c r="A22" s="57" t="s">
        <v>100</v>
      </c>
      <c r="B22" s="127" t="s">
        <v>0</v>
      </c>
      <c r="C22" s="138" t="s">
        <v>0</v>
      </c>
      <c r="D22" s="127" t="s">
        <v>0</v>
      </c>
      <c r="E22" s="127" t="s">
        <v>0</v>
      </c>
      <c r="F22" s="127" t="s">
        <v>0</v>
      </c>
      <c r="G22" s="68" t="s">
        <v>0</v>
      </c>
      <c r="H22" s="68" t="s">
        <v>0</v>
      </c>
      <c r="I22" s="11"/>
      <c r="J22" s="133"/>
      <c r="K22" s="133"/>
    </row>
    <row r="23" spans="1:11" ht="12.75" customHeight="1">
      <c r="A23" s="152" t="s">
        <v>102</v>
      </c>
      <c r="B23" s="135">
        <v>69.1229</v>
      </c>
      <c r="C23" s="135">
        <v>28.4445</v>
      </c>
      <c r="D23" s="135">
        <v>230.4011</v>
      </c>
      <c r="E23" s="135">
        <v>112.4366</v>
      </c>
      <c r="F23" s="135">
        <v>38.4145</v>
      </c>
      <c r="G23" s="68">
        <f>F23-E23</f>
        <v>-74.0221</v>
      </c>
      <c r="H23" s="68">
        <f>+D23-C23</f>
        <v>201.9566</v>
      </c>
      <c r="I23" s="125"/>
      <c r="J23" s="133"/>
      <c r="K23" s="133"/>
    </row>
    <row r="24" spans="1:11" ht="12.75" customHeight="1">
      <c r="A24" s="57" t="s">
        <v>93</v>
      </c>
      <c r="B24" s="127">
        <v>4</v>
      </c>
      <c r="C24" s="138" t="s">
        <v>0</v>
      </c>
      <c r="D24" s="127">
        <v>12.6516</v>
      </c>
      <c r="E24" s="127" t="s">
        <v>0</v>
      </c>
      <c r="F24" s="127">
        <v>3.1516</v>
      </c>
      <c r="G24" s="68">
        <f>F24</f>
        <v>3.1516</v>
      </c>
      <c r="H24" s="68">
        <f>D24</f>
        <v>12.6516</v>
      </c>
      <c r="I24" s="125"/>
      <c r="J24" s="133"/>
      <c r="K24" s="133"/>
    </row>
    <row r="25" spans="1:11" ht="12.75" customHeight="1">
      <c r="A25" s="57" t="s">
        <v>94</v>
      </c>
      <c r="B25" s="127">
        <v>28.4445</v>
      </c>
      <c r="C25" s="138">
        <v>28.4445</v>
      </c>
      <c r="D25" s="127">
        <v>147.5944</v>
      </c>
      <c r="E25" s="127">
        <v>88.9815</v>
      </c>
      <c r="F25" s="127">
        <v>35.2629</v>
      </c>
      <c r="G25" s="68">
        <f>F25-E25</f>
        <v>-53.718599999999995</v>
      </c>
      <c r="H25" s="68">
        <f>D25-C25</f>
        <v>119.1499</v>
      </c>
      <c r="I25" s="125"/>
      <c r="J25" s="133"/>
      <c r="K25" s="133"/>
    </row>
    <row r="26" spans="1:11" ht="12.75" customHeight="1">
      <c r="A26" s="57" t="s">
        <v>95</v>
      </c>
      <c r="B26" s="127" t="s">
        <v>0</v>
      </c>
      <c r="C26" s="138" t="s">
        <v>0</v>
      </c>
      <c r="D26" s="127">
        <v>46.8051</v>
      </c>
      <c r="E26" s="127">
        <v>23.4551</v>
      </c>
      <c r="F26" s="127" t="s">
        <v>0</v>
      </c>
      <c r="G26" s="68">
        <f>-E26</f>
        <v>-23.4551</v>
      </c>
      <c r="H26" s="68">
        <f>D26</f>
        <v>46.8051</v>
      </c>
      <c r="I26" s="125"/>
      <c r="J26" s="133"/>
      <c r="K26" s="133"/>
    </row>
    <row r="27" spans="1:11" ht="12.75" customHeight="1">
      <c r="A27" s="57" t="s">
        <v>96</v>
      </c>
      <c r="B27" s="127" t="s">
        <v>0</v>
      </c>
      <c r="C27" s="138" t="s">
        <v>0</v>
      </c>
      <c r="D27" s="127">
        <v>23.35</v>
      </c>
      <c r="E27" s="127" t="s">
        <v>0</v>
      </c>
      <c r="F27" s="127" t="s">
        <v>0</v>
      </c>
      <c r="G27" s="68" t="s">
        <v>0</v>
      </c>
      <c r="H27" s="68">
        <f>D27</f>
        <v>23.35</v>
      </c>
      <c r="I27" s="125"/>
      <c r="J27" s="133"/>
      <c r="K27" s="133"/>
    </row>
    <row r="28" spans="1:11" ht="12.75" customHeight="1">
      <c r="A28" s="57" t="s">
        <v>97</v>
      </c>
      <c r="B28" s="127">
        <v>18.564</v>
      </c>
      <c r="C28" s="138" t="s">
        <v>0</v>
      </c>
      <c r="D28" s="127" t="s">
        <v>0</v>
      </c>
      <c r="E28" s="127" t="s">
        <v>0</v>
      </c>
      <c r="F28" s="127" t="s">
        <v>0</v>
      </c>
      <c r="G28" s="68" t="s">
        <v>0</v>
      </c>
      <c r="H28" s="68" t="s">
        <v>0</v>
      </c>
      <c r="I28" s="125"/>
      <c r="J28" s="133"/>
      <c r="K28" s="133"/>
    </row>
    <row r="29" spans="1:11" ht="12.75" customHeight="1">
      <c r="A29" s="57" t="s">
        <v>98</v>
      </c>
      <c r="B29" s="127" t="s">
        <v>0</v>
      </c>
      <c r="C29" s="138" t="s">
        <v>0</v>
      </c>
      <c r="D29" s="127" t="s">
        <v>0</v>
      </c>
      <c r="E29" s="127" t="s">
        <v>0</v>
      </c>
      <c r="F29" s="127" t="s">
        <v>0</v>
      </c>
      <c r="G29" s="68" t="s">
        <v>0</v>
      </c>
      <c r="H29" s="68" t="s">
        <v>0</v>
      </c>
      <c r="I29" s="125"/>
      <c r="J29" s="133"/>
      <c r="K29" s="133"/>
    </row>
    <row r="30" spans="1:11" ht="12.75" customHeight="1">
      <c r="A30" s="57" t="s">
        <v>99</v>
      </c>
      <c r="B30" s="127">
        <v>18.1144</v>
      </c>
      <c r="C30" s="138" t="s">
        <v>0</v>
      </c>
      <c r="D30" s="127" t="s">
        <v>0</v>
      </c>
      <c r="E30" s="127" t="s">
        <v>0</v>
      </c>
      <c r="F30" s="127" t="s">
        <v>0</v>
      </c>
      <c r="G30" s="68" t="s">
        <v>0</v>
      </c>
      <c r="H30" s="68" t="s">
        <v>0</v>
      </c>
      <c r="I30" s="125"/>
      <c r="J30" s="133"/>
      <c r="K30" s="133"/>
    </row>
    <row r="31" spans="1:11" ht="12.75" customHeight="1">
      <c r="A31" s="57" t="s">
        <v>100</v>
      </c>
      <c r="B31" s="127" t="s">
        <v>0</v>
      </c>
      <c r="C31" s="138" t="s">
        <v>0</v>
      </c>
      <c r="D31" s="127" t="s">
        <v>0</v>
      </c>
      <c r="E31" s="127" t="s">
        <v>0</v>
      </c>
      <c r="F31" s="127" t="s">
        <v>0</v>
      </c>
      <c r="G31" s="68" t="s">
        <v>0</v>
      </c>
      <c r="H31" s="68" t="s">
        <v>0</v>
      </c>
      <c r="I31" s="125"/>
      <c r="J31" s="133"/>
      <c r="K31" s="133"/>
    </row>
    <row r="32" ht="15" customHeight="1"/>
    <row r="33" spans="1:9" ht="15" customHeight="1">
      <c r="A33" s="99" t="s">
        <v>105</v>
      </c>
      <c r="G33" s="11"/>
      <c r="I33" s="2"/>
    </row>
    <row r="34" spans="1:9" ht="12.75" customHeight="1">
      <c r="A34" s="146" t="s">
        <v>21</v>
      </c>
      <c r="G34" s="11"/>
      <c r="I34" s="2"/>
    </row>
    <row r="35" spans="1:9" ht="42">
      <c r="A35" s="54"/>
      <c r="B35" s="143">
        <v>2010</v>
      </c>
      <c r="C35" s="50" t="s">
        <v>28</v>
      </c>
      <c r="D35" s="50" t="s">
        <v>31</v>
      </c>
      <c r="E35" s="143">
        <v>2011</v>
      </c>
      <c r="F35" s="50" t="s">
        <v>10</v>
      </c>
      <c r="G35" s="50" t="s">
        <v>6</v>
      </c>
      <c r="H35" s="53" t="s">
        <v>29</v>
      </c>
      <c r="I35" s="53" t="s">
        <v>30</v>
      </c>
    </row>
    <row r="36" spans="1:12" ht="12.75" customHeight="1">
      <c r="A36" s="40" t="s">
        <v>106</v>
      </c>
      <c r="B36" s="16">
        <v>34065.042</v>
      </c>
      <c r="C36" s="16">
        <v>33204.81</v>
      </c>
      <c r="D36" s="16">
        <v>35303.312</v>
      </c>
      <c r="E36" s="16">
        <v>38675.282</v>
      </c>
      <c r="F36" s="16">
        <v>43849.733</v>
      </c>
      <c r="G36" s="16">
        <v>45840.247</v>
      </c>
      <c r="H36" s="15">
        <f>G36/F36-1</f>
        <v>0.04539398221649393</v>
      </c>
      <c r="I36" s="15">
        <f>G36/E36-1</f>
        <v>0.18525954122325472</v>
      </c>
      <c r="J36" s="11"/>
      <c r="K36" s="73"/>
      <c r="L36" s="73"/>
    </row>
    <row r="37" spans="1:12" ht="12.75" customHeight="1">
      <c r="A37" s="57" t="s">
        <v>107</v>
      </c>
      <c r="B37" s="32">
        <v>16331.38</v>
      </c>
      <c r="C37" s="32">
        <v>14147.861</v>
      </c>
      <c r="D37" s="32">
        <v>15957.169</v>
      </c>
      <c r="E37" s="32">
        <v>16882.454</v>
      </c>
      <c r="F37" s="32">
        <v>19553.493</v>
      </c>
      <c r="G37" s="32">
        <v>20904.271</v>
      </c>
      <c r="H37" s="15">
        <f aca="true" t="shared" si="0" ref="H37:H50">G37/F37-1</f>
        <v>0.0690811610999631</v>
      </c>
      <c r="I37" s="15">
        <f aca="true" t="shared" si="1" ref="I37:I50">G37/E37-1</f>
        <v>0.23822466804885112</v>
      </c>
      <c r="J37" s="11"/>
      <c r="K37" s="73"/>
      <c r="L37" s="73"/>
    </row>
    <row r="38" spans="1:12" ht="12.75" customHeight="1">
      <c r="A38" s="57" t="s">
        <v>108</v>
      </c>
      <c r="B38" s="32">
        <v>11233.951</v>
      </c>
      <c r="C38" s="32">
        <v>12564.139</v>
      </c>
      <c r="D38" s="32">
        <v>12700.679</v>
      </c>
      <c r="E38" s="32">
        <v>15214.801</v>
      </c>
      <c r="F38" s="32">
        <v>16635.209</v>
      </c>
      <c r="G38" s="32">
        <v>17061.718</v>
      </c>
      <c r="H38" s="15">
        <f t="shared" si="0"/>
        <v>0.02563893245946014</v>
      </c>
      <c r="I38" s="15">
        <f t="shared" si="1"/>
        <v>0.12138949434829938</v>
      </c>
      <c r="J38" s="11"/>
      <c r="K38" s="11"/>
      <c r="L38" s="73"/>
    </row>
    <row r="39" spans="1:12" ht="12.75" customHeight="1">
      <c r="A39" s="57" t="s">
        <v>109</v>
      </c>
      <c r="B39" s="32">
        <v>4695.701</v>
      </c>
      <c r="C39" s="32">
        <v>4591.234</v>
      </c>
      <c r="D39" s="32">
        <v>4737.541</v>
      </c>
      <c r="E39" s="32">
        <v>4763.601</v>
      </c>
      <c r="F39" s="32">
        <v>5678.707</v>
      </c>
      <c r="G39" s="32">
        <v>5862.43</v>
      </c>
      <c r="H39" s="15">
        <f t="shared" si="0"/>
        <v>0.03235296344748906</v>
      </c>
      <c r="I39" s="15">
        <f t="shared" si="1"/>
        <v>0.23067192235453815</v>
      </c>
      <c r="J39" s="11"/>
      <c r="K39" s="73"/>
      <c r="L39" s="73"/>
    </row>
    <row r="40" spans="1:13" ht="12.75" customHeight="1">
      <c r="A40" s="57" t="s">
        <v>110</v>
      </c>
      <c r="B40" s="32">
        <v>1804.01</v>
      </c>
      <c r="C40" s="32">
        <v>1901.576</v>
      </c>
      <c r="D40" s="32">
        <v>1907.923</v>
      </c>
      <c r="E40" s="32">
        <v>1814.426</v>
      </c>
      <c r="F40" s="32">
        <v>1982.324</v>
      </c>
      <c r="G40" s="32">
        <v>2011.828</v>
      </c>
      <c r="H40" s="15">
        <f t="shared" si="0"/>
        <v>0.014883540732998135</v>
      </c>
      <c r="I40" s="15">
        <f t="shared" si="1"/>
        <v>0.10879583956579109</v>
      </c>
      <c r="J40" s="11"/>
      <c r="K40" s="11"/>
      <c r="L40" s="73"/>
      <c r="M40" s="11"/>
    </row>
    <row r="41" spans="1:13" ht="12.75" customHeight="1">
      <c r="A41" s="58" t="s">
        <v>111</v>
      </c>
      <c r="B41" s="42">
        <v>16330.158</v>
      </c>
      <c r="C41" s="16">
        <v>15516.473</v>
      </c>
      <c r="D41" s="16">
        <v>16884.934</v>
      </c>
      <c r="E41" s="16">
        <v>19298.968</v>
      </c>
      <c r="F41" s="16">
        <v>21287.443</v>
      </c>
      <c r="G41" s="16">
        <v>22619.243</v>
      </c>
      <c r="H41" s="15">
        <f t="shared" si="0"/>
        <v>0.062562704219572</v>
      </c>
      <c r="I41" s="15">
        <f t="shared" si="1"/>
        <v>0.1720441735537359</v>
      </c>
      <c r="J41" s="11"/>
      <c r="K41" s="11"/>
      <c r="L41" s="73"/>
      <c r="M41" s="11"/>
    </row>
    <row r="42" spans="1:13" ht="12.75" customHeight="1">
      <c r="A42" s="57" t="s">
        <v>107</v>
      </c>
      <c r="B42" s="32">
        <v>7325.222</v>
      </c>
      <c r="C42" s="32">
        <v>5922.003</v>
      </c>
      <c r="D42" s="32">
        <v>6813.439</v>
      </c>
      <c r="E42" s="32">
        <v>7373.288</v>
      </c>
      <c r="F42" s="32">
        <v>8602.638</v>
      </c>
      <c r="G42" s="32">
        <v>9795.808</v>
      </c>
      <c r="H42" s="15">
        <f t="shared" si="0"/>
        <v>0.13869815282242492</v>
      </c>
      <c r="I42" s="15">
        <f t="shared" si="1"/>
        <v>0.32855355711047785</v>
      </c>
      <c r="J42" s="11"/>
      <c r="K42" s="11"/>
      <c r="L42" s="73"/>
      <c r="M42" s="11"/>
    </row>
    <row r="43" spans="1:13" ht="12.75" customHeight="1">
      <c r="A43" s="57" t="s">
        <v>108</v>
      </c>
      <c r="B43" s="32">
        <v>4848.221</v>
      </c>
      <c r="C43" s="32">
        <v>5535.026</v>
      </c>
      <c r="D43" s="32">
        <v>5734.624</v>
      </c>
      <c r="E43" s="32">
        <v>7404.83</v>
      </c>
      <c r="F43" s="32">
        <v>8142.576</v>
      </c>
      <c r="G43" s="32">
        <v>8296.486</v>
      </c>
      <c r="H43" s="15">
        <f t="shared" si="0"/>
        <v>0.018901880682477</v>
      </c>
      <c r="I43" s="15">
        <f t="shared" si="1"/>
        <v>0.12041545855880575</v>
      </c>
      <c r="J43" s="11"/>
      <c r="K43" s="11"/>
      <c r="L43" s="73"/>
      <c r="M43" s="11"/>
    </row>
    <row r="44" spans="1:13" ht="12.75" customHeight="1">
      <c r="A44" s="57" t="s">
        <v>109</v>
      </c>
      <c r="B44" s="32">
        <v>3943.059</v>
      </c>
      <c r="C44" s="32">
        <v>3883.317</v>
      </c>
      <c r="D44" s="32">
        <v>4027.59</v>
      </c>
      <c r="E44" s="32">
        <v>4349.468</v>
      </c>
      <c r="F44" s="32">
        <v>4338.013</v>
      </c>
      <c r="G44" s="32">
        <v>4294.537</v>
      </c>
      <c r="H44" s="15">
        <f t="shared" si="0"/>
        <v>-0.010022099979875465</v>
      </c>
      <c r="I44" s="15">
        <f t="shared" si="1"/>
        <v>-0.012629360648244714</v>
      </c>
      <c r="J44" s="11"/>
      <c r="K44" s="11"/>
      <c r="L44" s="73"/>
      <c r="M44" s="11"/>
    </row>
    <row r="45" spans="1:12" ht="12.75" customHeight="1">
      <c r="A45" s="57" t="s">
        <v>110</v>
      </c>
      <c r="B45" s="32">
        <v>213.656</v>
      </c>
      <c r="C45" s="32">
        <v>176.127</v>
      </c>
      <c r="D45" s="32">
        <v>309.281</v>
      </c>
      <c r="E45" s="32">
        <v>171.382</v>
      </c>
      <c r="F45" s="32">
        <v>204.216</v>
      </c>
      <c r="G45" s="32">
        <v>232.412</v>
      </c>
      <c r="H45" s="15">
        <f t="shared" si="0"/>
        <v>0.13806949504446275</v>
      </c>
      <c r="I45" s="15">
        <f t="shared" si="1"/>
        <v>0.35610507521209933</v>
      </c>
      <c r="J45" s="11"/>
      <c r="K45" s="11"/>
      <c r="L45" s="73"/>
    </row>
    <row r="46" spans="1:12" ht="12.75" customHeight="1">
      <c r="A46" s="58" t="s">
        <v>112</v>
      </c>
      <c r="B46" s="42">
        <v>17734.884000000002</v>
      </c>
      <c r="C46" s="42">
        <v>17688.337</v>
      </c>
      <c r="D46" s="42">
        <f aca="true" t="shared" si="2" ref="D46:G50">+D36-D41</f>
        <v>18418.377999999997</v>
      </c>
      <c r="E46" s="42">
        <f t="shared" si="2"/>
        <v>19376.314</v>
      </c>
      <c r="F46" s="42">
        <v>22562.29</v>
      </c>
      <c r="G46" s="42">
        <f t="shared" si="2"/>
        <v>23221.004000000004</v>
      </c>
      <c r="H46" s="15">
        <f t="shared" si="0"/>
        <v>0.02919535206754298</v>
      </c>
      <c r="I46" s="15">
        <f t="shared" si="1"/>
        <v>0.19842215604061786</v>
      </c>
      <c r="J46" s="73"/>
      <c r="K46" s="11"/>
      <c r="L46" s="11"/>
    </row>
    <row r="47" spans="1:12" ht="12.75" customHeight="1">
      <c r="A47" s="57" t="s">
        <v>107</v>
      </c>
      <c r="B47" s="32">
        <v>9006.158</v>
      </c>
      <c r="C47" s="32">
        <v>8225.858</v>
      </c>
      <c r="D47" s="32">
        <f t="shared" si="2"/>
        <v>9143.73</v>
      </c>
      <c r="E47" s="32">
        <f t="shared" si="2"/>
        <v>9509.166000000001</v>
      </c>
      <c r="F47" s="32">
        <v>10950.854999999998</v>
      </c>
      <c r="G47" s="32">
        <f t="shared" si="2"/>
        <v>11108.463</v>
      </c>
      <c r="H47" s="15">
        <f t="shared" si="0"/>
        <v>0.014392300875137432</v>
      </c>
      <c r="I47" s="15">
        <f t="shared" si="1"/>
        <v>0.1681847808735275</v>
      </c>
      <c r="J47" s="73"/>
      <c r="K47" s="11"/>
      <c r="L47" s="11"/>
    </row>
    <row r="48" spans="1:12" ht="12.75" customHeight="1">
      <c r="A48" s="57" t="s">
        <v>108</v>
      </c>
      <c r="B48" s="32">
        <v>6385.73</v>
      </c>
      <c r="C48" s="32">
        <v>7029.112999999999</v>
      </c>
      <c r="D48" s="32">
        <f t="shared" si="2"/>
        <v>6966.055</v>
      </c>
      <c r="E48" s="32">
        <f t="shared" si="2"/>
        <v>7809.971</v>
      </c>
      <c r="F48" s="32">
        <v>8492.632999999998</v>
      </c>
      <c r="G48" s="32">
        <f t="shared" si="2"/>
        <v>8765.232</v>
      </c>
      <c r="H48" s="15">
        <f t="shared" si="0"/>
        <v>0.032098290365308646</v>
      </c>
      <c r="I48" s="15">
        <f t="shared" si="1"/>
        <v>0.12231300218656393</v>
      </c>
      <c r="J48" s="73"/>
      <c r="K48" s="11"/>
      <c r="L48" s="11"/>
    </row>
    <row r="49" spans="1:12" ht="12.75" customHeight="1">
      <c r="A49" s="57" t="s">
        <v>109</v>
      </c>
      <c r="B49" s="32">
        <v>752.6419999999998</v>
      </c>
      <c r="C49" s="32">
        <v>707.9170000000004</v>
      </c>
      <c r="D49" s="32">
        <f t="shared" si="2"/>
        <v>709.951</v>
      </c>
      <c r="E49" s="32">
        <f t="shared" si="2"/>
        <v>414.1329999999998</v>
      </c>
      <c r="F49" s="32">
        <v>1340.6940000000004</v>
      </c>
      <c r="G49" s="32">
        <f t="shared" si="2"/>
        <v>1567.893</v>
      </c>
      <c r="H49" s="15">
        <f t="shared" si="0"/>
        <v>0.16946372550335842</v>
      </c>
      <c r="I49" s="15">
        <f t="shared" si="1"/>
        <v>2.7859648953355585</v>
      </c>
      <c r="J49" s="73"/>
      <c r="K49" s="11"/>
      <c r="L49" s="11"/>
    </row>
    <row r="50" spans="1:11" ht="12.75" customHeight="1">
      <c r="A50" s="57" t="s">
        <v>110</v>
      </c>
      <c r="B50" s="32">
        <v>1590.354</v>
      </c>
      <c r="C50" s="32">
        <v>1725.449</v>
      </c>
      <c r="D50" s="32">
        <f t="shared" si="2"/>
        <v>1598.642</v>
      </c>
      <c r="E50" s="32">
        <f t="shared" si="2"/>
        <v>1643.0439999999999</v>
      </c>
      <c r="F50" s="32">
        <v>1778.1080000000002</v>
      </c>
      <c r="G50" s="32">
        <f t="shared" si="2"/>
        <v>1779.416</v>
      </c>
      <c r="H50" s="15">
        <f t="shared" si="0"/>
        <v>0.0007356133598181991</v>
      </c>
      <c r="I50" s="15">
        <f t="shared" si="1"/>
        <v>0.08299960317556931</v>
      </c>
      <c r="J50" s="73"/>
      <c r="K50" s="73"/>
    </row>
    <row r="51" spans="1:14" ht="12.75" customHeight="1">
      <c r="A51" s="57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3"/>
      <c r="M51" s="11"/>
      <c r="N51" s="11"/>
    </row>
    <row r="52" spans="1:14" ht="12.75" customHeight="1">
      <c r="A52" s="78"/>
      <c r="B52" s="76"/>
      <c r="C52" s="76"/>
      <c r="D52" s="76"/>
      <c r="E52" s="76"/>
      <c r="F52" s="76"/>
      <c r="G52" s="76"/>
      <c r="H52" s="78"/>
      <c r="I52" s="2"/>
      <c r="J52" s="75"/>
      <c r="L52" s="73"/>
      <c r="M52" s="11"/>
      <c r="N52" s="11"/>
    </row>
    <row r="53" spans="1:14" ht="12.75" customHeight="1">
      <c r="A53" s="78"/>
      <c r="B53" s="76"/>
      <c r="C53" s="76"/>
      <c r="D53" s="76"/>
      <c r="E53" s="76"/>
      <c r="F53" s="76"/>
      <c r="G53" s="76"/>
      <c r="H53" s="78"/>
      <c r="I53" s="2"/>
      <c r="J53" s="75"/>
      <c r="L53" s="73"/>
      <c r="M53" s="11"/>
      <c r="N53" s="11"/>
    </row>
    <row r="54" spans="1:14" ht="15.75" customHeight="1">
      <c r="A54" s="99" t="s">
        <v>113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46" t="s">
        <v>21</v>
      </c>
      <c r="B55" s="12"/>
      <c r="C55" s="12"/>
      <c r="D55" s="12"/>
      <c r="E55" s="12"/>
      <c r="I55" s="2"/>
      <c r="M55" s="11"/>
      <c r="N55" s="11"/>
    </row>
    <row r="56" spans="1:16" s="3" customFormat="1" ht="42">
      <c r="A56" s="54"/>
      <c r="B56" s="143">
        <v>2010</v>
      </c>
      <c r="C56" s="50" t="s">
        <v>28</v>
      </c>
      <c r="D56" s="50" t="s">
        <v>31</v>
      </c>
      <c r="E56" s="143">
        <v>2011</v>
      </c>
      <c r="F56" s="50" t="s">
        <v>10</v>
      </c>
      <c r="G56" s="50" t="s">
        <v>6</v>
      </c>
      <c r="H56" s="53" t="s">
        <v>29</v>
      </c>
      <c r="I56" s="53" t="s">
        <v>30</v>
      </c>
      <c r="J56" s="61"/>
      <c r="K56" s="61"/>
      <c r="L56" s="61"/>
      <c r="M56" s="61"/>
      <c r="N56" s="61"/>
      <c r="O56" s="61"/>
      <c r="P56" s="61"/>
    </row>
    <row r="57" spans="1:16" ht="12.75" customHeight="1">
      <c r="A57" s="40" t="s">
        <v>114</v>
      </c>
      <c r="B57" s="16">
        <v>26381.954</v>
      </c>
      <c r="C57" s="16">
        <v>27675.191</v>
      </c>
      <c r="D57" s="16">
        <v>27825.341</v>
      </c>
      <c r="E57" s="16">
        <v>31217.212</v>
      </c>
      <c r="F57" s="16">
        <v>33816.431000000004</v>
      </c>
      <c r="G57" s="16">
        <v>34280.764</v>
      </c>
      <c r="H57" s="15">
        <f>G57/F57-1</f>
        <v>0.013730987755626867</v>
      </c>
      <c r="I57" s="15">
        <f>G57/E57-1</f>
        <v>0.09813663052293076</v>
      </c>
      <c r="J57" s="74"/>
      <c r="K57" s="74"/>
      <c r="L57" s="8"/>
      <c r="M57" s="8"/>
      <c r="N57" s="8"/>
      <c r="O57" s="8"/>
      <c r="P57" s="8"/>
    </row>
    <row r="58" spans="1:16" ht="12.75" customHeight="1">
      <c r="A58" s="57" t="s">
        <v>107</v>
      </c>
      <c r="B58" s="32">
        <v>16696.243</v>
      </c>
      <c r="C58" s="32">
        <v>17697.582000000002</v>
      </c>
      <c r="D58" s="32">
        <v>17897.07</v>
      </c>
      <c r="E58" s="32">
        <v>19864.556</v>
      </c>
      <c r="F58" s="32">
        <v>21430.474000000002</v>
      </c>
      <c r="G58" s="32">
        <v>21638.06</v>
      </c>
      <c r="H58" s="15">
        <f aca="true" t="shared" si="3" ref="H58:H68">G58/F58-1</f>
        <v>0.009686486635806624</v>
      </c>
      <c r="I58" s="15">
        <f aca="true" t="shared" si="4" ref="I58:I68">G58/E58-1</f>
        <v>0.08927982080243835</v>
      </c>
      <c r="J58" s="74"/>
      <c r="K58" s="74"/>
      <c r="L58" s="8"/>
      <c r="M58" s="8"/>
      <c r="N58" s="8"/>
      <c r="O58" s="8"/>
      <c r="P58" s="8"/>
    </row>
    <row r="59" spans="1:16" ht="12.75" customHeight="1">
      <c r="A59" s="57" t="s">
        <v>108</v>
      </c>
      <c r="B59" s="32">
        <v>9268.708</v>
      </c>
      <c r="C59" s="32">
        <v>9938.193</v>
      </c>
      <c r="D59" s="32">
        <v>9891.344</v>
      </c>
      <c r="E59" s="32">
        <v>11314.636</v>
      </c>
      <c r="F59" s="32">
        <v>12309.766</v>
      </c>
      <c r="G59" s="32">
        <v>12567.229</v>
      </c>
      <c r="H59" s="15">
        <f t="shared" si="3"/>
        <v>0.020915344775847</v>
      </c>
      <c r="I59" s="15">
        <f t="shared" si="4"/>
        <v>0.11070554987363268</v>
      </c>
      <c r="J59" s="74"/>
      <c r="K59" s="74"/>
      <c r="L59" s="8"/>
      <c r="M59" s="8"/>
      <c r="N59" s="8"/>
      <c r="O59" s="8"/>
      <c r="P59" s="8"/>
    </row>
    <row r="60" spans="1:16" ht="12.75" customHeight="1">
      <c r="A60" s="57" t="s">
        <v>110</v>
      </c>
      <c r="B60" s="32">
        <v>417.003</v>
      </c>
      <c r="C60" s="32">
        <v>39.412</v>
      </c>
      <c r="D60" s="32">
        <v>36.927</v>
      </c>
      <c r="E60" s="32">
        <v>38.021</v>
      </c>
      <c r="F60" s="32">
        <v>76.18900000000001</v>
      </c>
      <c r="G60" s="32">
        <v>75.476</v>
      </c>
      <c r="H60" s="15">
        <f t="shared" si="3"/>
        <v>-0.009358306317185039</v>
      </c>
      <c r="I60" s="15">
        <f t="shared" si="4"/>
        <v>0.9851134899134688</v>
      </c>
      <c r="J60" s="74"/>
      <c r="K60" s="74"/>
      <c r="L60" s="8"/>
      <c r="M60" s="8"/>
      <c r="N60" s="8"/>
      <c r="O60" s="8"/>
      <c r="P60" s="8"/>
    </row>
    <row r="61" spans="1:16" ht="12.75" customHeight="1">
      <c r="A61" s="58" t="s">
        <v>111</v>
      </c>
      <c r="B61" s="16">
        <v>11665.144</v>
      </c>
      <c r="C61" s="16">
        <v>13058.165</v>
      </c>
      <c r="D61" s="16">
        <v>13411.243</v>
      </c>
      <c r="E61" s="16">
        <v>13969.178</v>
      </c>
      <c r="F61" s="16">
        <v>14814.374</v>
      </c>
      <c r="G61" s="16">
        <v>14967.732</v>
      </c>
      <c r="H61" s="15">
        <f t="shared" si="3"/>
        <v>0.010351973022957317</v>
      </c>
      <c r="I61" s="15">
        <f t="shared" si="4"/>
        <v>0.07148265989595104</v>
      </c>
      <c r="J61" s="74"/>
      <c r="K61" s="74"/>
      <c r="L61" s="8"/>
      <c r="M61" s="8"/>
      <c r="N61" s="89"/>
      <c r="O61" s="8"/>
      <c r="P61" s="8"/>
    </row>
    <row r="62" spans="1:16" ht="12.75" customHeight="1">
      <c r="A62" s="57" t="s">
        <v>107</v>
      </c>
      <c r="B62" s="32">
        <v>7203.891</v>
      </c>
      <c r="C62" s="32">
        <v>8027.313</v>
      </c>
      <c r="D62" s="32">
        <v>8300.987</v>
      </c>
      <c r="E62" s="32">
        <v>7978.225</v>
      </c>
      <c r="F62" s="32">
        <v>8354.002</v>
      </c>
      <c r="G62" s="32">
        <v>8379.703</v>
      </c>
      <c r="H62" s="15">
        <f t="shared" si="3"/>
        <v>0.0030764895675150505</v>
      </c>
      <c r="I62" s="15">
        <f t="shared" si="4"/>
        <v>0.050321719430073575</v>
      </c>
      <c r="J62" s="74"/>
      <c r="K62" s="74"/>
      <c r="L62" s="8"/>
      <c r="M62" s="8"/>
      <c r="N62" s="89"/>
      <c r="O62" s="8"/>
      <c r="P62" s="8"/>
    </row>
    <row r="63" spans="1:16" ht="12.75" customHeight="1">
      <c r="A63" s="57" t="s">
        <v>108</v>
      </c>
      <c r="B63" s="32">
        <v>4458.025</v>
      </c>
      <c r="C63" s="32">
        <v>5028.0470000000005</v>
      </c>
      <c r="D63" s="32">
        <v>5108.162</v>
      </c>
      <c r="E63" s="32">
        <v>5988.087</v>
      </c>
      <c r="F63" s="32">
        <v>6457.012</v>
      </c>
      <c r="G63" s="32">
        <v>6584.763</v>
      </c>
      <c r="H63" s="15">
        <f t="shared" si="3"/>
        <v>0.01978484785222645</v>
      </c>
      <c r="I63" s="15">
        <f t="shared" si="4"/>
        <v>0.09964384284997863</v>
      </c>
      <c r="J63" s="74"/>
      <c r="K63" s="74"/>
      <c r="L63" s="8"/>
      <c r="M63" s="8"/>
      <c r="N63" s="89"/>
      <c r="O63" s="8"/>
      <c r="P63" s="8"/>
    </row>
    <row r="64" spans="1:16" ht="12.75" customHeight="1">
      <c r="A64" s="57" t="s">
        <v>110</v>
      </c>
      <c r="B64" s="32">
        <v>3.23</v>
      </c>
      <c r="C64" s="32">
        <v>2.806</v>
      </c>
      <c r="D64" s="32">
        <v>2.097</v>
      </c>
      <c r="E64" s="32">
        <v>2.867</v>
      </c>
      <c r="F64" s="32">
        <v>3.357</v>
      </c>
      <c r="G64" s="32">
        <v>3.27</v>
      </c>
      <c r="H64" s="15">
        <f t="shared" si="3"/>
        <v>-0.025915996425379895</v>
      </c>
      <c r="I64" s="15">
        <f t="shared" si="4"/>
        <v>0.1405650505755145</v>
      </c>
      <c r="J64" s="74"/>
      <c r="K64" s="74"/>
      <c r="L64" s="8"/>
      <c r="M64" s="8"/>
      <c r="N64" s="89"/>
      <c r="O64" s="8"/>
      <c r="P64" s="8"/>
    </row>
    <row r="65" spans="1:16" ht="12.75" customHeight="1">
      <c r="A65" s="58" t="s">
        <v>112</v>
      </c>
      <c r="B65" s="16">
        <v>14716.810000000001</v>
      </c>
      <c r="C65" s="16">
        <f>+C57-C61</f>
        <v>14617.025999999998</v>
      </c>
      <c r="D65" s="16">
        <f aca="true" t="shared" si="5" ref="D65:G68">+D57-D61</f>
        <v>14414.098</v>
      </c>
      <c r="E65" s="16">
        <f t="shared" si="5"/>
        <v>17248.034</v>
      </c>
      <c r="F65" s="16">
        <v>19002.057000000004</v>
      </c>
      <c r="G65" s="16">
        <f t="shared" si="5"/>
        <v>19313.032000000003</v>
      </c>
      <c r="H65" s="15">
        <f t="shared" si="3"/>
        <v>0.01636533350047298</v>
      </c>
      <c r="I65" s="15">
        <f t="shared" si="4"/>
        <v>0.11972367401409367</v>
      </c>
      <c r="J65" s="74"/>
      <c r="K65" s="74"/>
      <c r="L65" s="8"/>
      <c r="M65" s="8"/>
      <c r="N65" s="8"/>
      <c r="O65" s="8"/>
      <c r="P65" s="8"/>
    </row>
    <row r="66" spans="1:16" ht="12.75" customHeight="1">
      <c r="A66" s="57" t="s">
        <v>107</v>
      </c>
      <c r="B66" s="32">
        <v>9492.351999999999</v>
      </c>
      <c r="C66" s="32">
        <f>+C58-C62</f>
        <v>9670.269000000002</v>
      </c>
      <c r="D66" s="32">
        <f t="shared" si="5"/>
        <v>9596.083</v>
      </c>
      <c r="E66" s="32">
        <f t="shared" si="5"/>
        <v>11886.331</v>
      </c>
      <c r="F66" s="32">
        <v>13076.472000000002</v>
      </c>
      <c r="G66" s="32">
        <f t="shared" si="5"/>
        <v>13258.357000000002</v>
      </c>
      <c r="H66" s="15">
        <f t="shared" si="3"/>
        <v>0.01390933273133621</v>
      </c>
      <c r="I66" s="15">
        <f t="shared" si="4"/>
        <v>0.11542889054662897</v>
      </c>
      <c r="J66" s="74"/>
      <c r="K66" s="74"/>
      <c r="L66" s="8"/>
      <c r="M66" s="8"/>
      <c r="N66" s="8"/>
      <c r="O66" s="8"/>
      <c r="P66" s="8"/>
    </row>
    <row r="67" spans="1:16" ht="12.75" customHeight="1">
      <c r="A67" s="57" t="s">
        <v>108</v>
      </c>
      <c r="B67" s="32">
        <v>4810.683000000001</v>
      </c>
      <c r="C67" s="32">
        <f>+C59-C63</f>
        <v>4910.145999999999</v>
      </c>
      <c r="D67" s="32">
        <f t="shared" si="5"/>
        <v>4783.181999999999</v>
      </c>
      <c r="E67" s="32">
        <f t="shared" si="5"/>
        <v>5326.549</v>
      </c>
      <c r="F67" s="32">
        <v>5852.754</v>
      </c>
      <c r="G67" s="32">
        <f t="shared" si="5"/>
        <v>5982.465999999999</v>
      </c>
      <c r="H67" s="15">
        <f t="shared" si="3"/>
        <v>0.02216255800260858</v>
      </c>
      <c r="I67" s="15">
        <f t="shared" si="4"/>
        <v>0.12314108065090545</v>
      </c>
      <c r="J67" s="74"/>
      <c r="K67" s="74"/>
      <c r="L67" s="8"/>
      <c r="M67" s="8"/>
      <c r="N67" s="8"/>
      <c r="O67" s="8"/>
      <c r="P67" s="8"/>
    </row>
    <row r="68" spans="1:16" ht="12.75" customHeight="1">
      <c r="A68" s="57" t="s">
        <v>110</v>
      </c>
      <c r="B68" s="32">
        <v>413.77299999999997</v>
      </c>
      <c r="C68" s="32">
        <f>+C60-C64</f>
        <v>36.606</v>
      </c>
      <c r="D68" s="32">
        <f t="shared" si="5"/>
        <v>34.83</v>
      </c>
      <c r="E68" s="32">
        <f t="shared" si="5"/>
        <v>35.154</v>
      </c>
      <c r="F68" s="32">
        <v>72.83200000000001</v>
      </c>
      <c r="G68" s="32">
        <f t="shared" si="5"/>
        <v>72.206</v>
      </c>
      <c r="H68" s="15">
        <f t="shared" si="3"/>
        <v>-0.008595123022847151</v>
      </c>
      <c r="I68" s="15">
        <f t="shared" si="4"/>
        <v>1.0539910109802584</v>
      </c>
      <c r="J68" s="74"/>
      <c r="K68" s="74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34"/>
      <c r="I69" s="78"/>
      <c r="J69"/>
      <c r="K69" s="8"/>
      <c r="L69" s="89"/>
      <c r="M69" s="74"/>
      <c r="N69" s="62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78"/>
    </row>
    <row r="71" spans="2:9" ht="11.25">
      <c r="B71" s="11"/>
      <c r="C71" s="11"/>
      <c r="D71" s="11"/>
      <c r="E71" s="11"/>
      <c r="F71" s="11"/>
      <c r="G71" s="11"/>
      <c r="I71" s="16"/>
    </row>
    <row r="72" spans="2:9" ht="11.25">
      <c r="B72" s="16"/>
      <c r="C72" s="16"/>
      <c r="D72" s="16"/>
      <c r="E72" s="16"/>
      <c r="F72" s="16"/>
      <c r="G72" s="16"/>
      <c r="H72" s="16"/>
      <c r="I72" s="32"/>
    </row>
    <row r="73" spans="2:9" ht="11.25">
      <c r="B73" s="32"/>
      <c r="C73" s="16"/>
      <c r="D73" s="32"/>
      <c r="E73" s="32"/>
      <c r="F73" s="32"/>
      <c r="G73" s="32"/>
      <c r="H73" s="32"/>
      <c r="I73" s="32"/>
    </row>
    <row r="74" spans="2:9" ht="11.25">
      <c r="B74" s="32"/>
      <c r="C74" s="32"/>
      <c r="D74" s="32"/>
      <c r="E74" s="32"/>
      <c r="F74" s="32"/>
      <c r="G74" s="32"/>
      <c r="H74" s="32"/>
      <c r="I74" s="32"/>
    </row>
    <row r="75" spans="2:9" ht="11.25">
      <c r="B75" s="32"/>
      <c r="C75" s="32"/>
      <c r="D75" s="32"/>
      <c r="E75" s="32"/>
      <c r="F75" s="32"/>
      <c r="G75" s="32"/>
      <c r="H75" s="32"/>
      <c r="I75" s="16"/>
    </row>
    <row r="76" spans="2:9" ht="11.25">
      <c r="B76" s="16"/>
      <c r="C76" s="16"/>
      <c r="D76" s="16"/>
      <c r="E76" s="16"/>
      <c r="F76" s="16"/>
      <c r="G76" s="16"/>
      <c r="I76" s="32"/>
    </row>
    <row r="77" spans="2:9" ht="11.25">
      <c r="B77" s="32"/>
      <c r="C77" s="32"/>
      <c r="D77" s="32"/>
      <c r="E77" s="32"/>
      <c r="F77" s="32"/>
      <c r="G77" s="32"/>
      <c r="I77" s="32"/>
    </row>
    <row r="78" spans="2:9" ht="11.25">
      <c r="B78" s="32"/>
      <c r="C78" s="32"/>
      <c r="D78" s="32"/>
      <c r="E78" s="32"/>
      <c r="F78" s="32"/>
      <c r="G78" s="32"/>
      <c r="I78" s="32"/>
    </row>
    <row r="79" spans="2:9" ht="11.25">
      <c r="B79" s="32"/>
      <c r="C79" s="32"/>
      <c r="D79" s="32"/>
      <c r="E79" s="32"/>
      <c r="F79" s="32"/>
      <c r="G79" s="32"/>
      <c r="I79" s="16"/>
    </row>
    <row r="80" spans="2:9" ht="11.25">
      <c r="B80" s="16"/>
      <c r="C80" s="16"/>
      <c r="D80" s="16"/>
      <c r="E80" s="16"/>
      <c r="F80" s="16"/>
      <c r="G80" s="16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32"/>
    </row>
    <row r="83" spans="2:9" ht="11.25">
      <c r="B83" s="32"/>
      <c r="C83" s="32"/>
      <c r="D83" s="32"/>
      <c r="E83" s="32"/>
      <c r="F83" s="32"/>
      <c r="G83" s="32"/>
      <c r="I83" s="16"/>
    </row>
    <row r="84" spans="2:9" ht="11.25">
      <c r="B84" s="60"/>
      <c r="C84" s="60"/>
      <c r="D84" s="60"/>
      <c r="E84" s="60"/>
      <c r="F84" s="60"/>
      <c r="I84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2012-06-07T05:28:54Z</cp:lastPrinted>
  <dcterms:created xsi:type="dcterms:W3CDTF">2008-11-05T07:26:31Z</dcterms:created>
  <dcterms:modified xsi:type="dcterms:W3CDTF">2012-06-11T03:18:21Z</dcterms:modified>
  <cp:category/>
  <cp:version/>
  <cp:contentType/>
  <cp:contentStatus/>
</cp:coreProperties>
</file>