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eng\"/>
    </mc:Choice>
  </mc:AlternateContent>
  <bookViews>
    <workbookView xWindow="-150" yWindow="-105" windowWidth="19320" windowHeight="5460" tabRatio="89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Print_Area" localSheetId="0">'1.total deposits'!$A$1:$G$150</definedName>
    <definedName name="_xlnm.Print_Area" localSheetId="9">'10.deposits by maturity FC'!$A$1:$T$150</definedName>
    <definedName name="_xlnm.Print_Area" localSheetId="10">'11.individulas FC'!$A$1:$T$150</definedName>
    <definedName name="_xlnm.Print_Area" localSheetId="11">'12.legal entities FC'!$A$1:$T$150</definedName>
    <definedName name="_xlnm.Print_Area" localSheetId="12">'13.non-residents FC'!$A$1:$T$9</definedName>
    <definedName name="_xlnm.Print_Area" localSheetId="1">'2.deposits by maturity'!$A$1:$T$150</definedName>
    <definedName name="_xlnm.Print_Area" localSheetId="2">'3.deposits individuals'!$A$1:$T$150</definedName>
    <definedName name="_xlnm.Print_Area" localSheetId="3">'4.deposits legal entities'!$A$1:$T$155</definedName>
    <definedName name="_xlnm.Print_Area" localSheetId="4">'5.deposits non-residents'!$A$1:$T$9</definedName>
    <definedName name="_xlnm.Print_Area" localSheetId="5">'6.deposits by maturity NC'!$A$1:$T$150</definedName>
    <definedName name="_xlnm.Print_Area" localSheetId="6">'7.individuals NC'!$A$1:$T$150</definedName>
    <definedName name="_xlnm.Print_Area" localSheetId="7">'8.legal entities NC'!$A$1:$T$150</definedName>
    <definedName name="_xlnm.Print_Area" localSheetId="8">'9.non-residents NC'!$A$1:$T$9</definedName>
  </definedNames>
  <calcPr calcId="162913"/>
</workbook>
</file>

<file path=xl/calcChain.xml><?xml version="1.0" encoding="utf-8"?>
<calcChain xmlns="http://schemas.openxmlformats.org/spreadsheetml/2006/main">
  <c r="I287" i="12" l="1"/>
  <c r="H287" i="12"/>
  <c r="I287" i="9"/>
  <c r="H287" i="9"/>
  <c r="H119" i="29"/>
  <c r="I119" i="29" s="1"/>
  <c r="I287" i="13"/>
  <c r="H287" i="13"/>
  <c r="I287" i="10"/>
  <c r="H287" i="10"/>
  <c r="H119" i="30"/>
  <c r="I119" i="30" s="1"/>
  <c r="I286" i="12" l="1"/>
  <c r="H286" i="12"/>
  <c r="I286" i="9"/>
  <c r="H286" i="9"/>
  <c r="H118" i="29"/>
  <c r="I118" i="29" s="1"/>
  <c r="I286" i="13"/>
  <c r="H286" i="13"/>
  <c r="I286" i="10"/>
  <c r="H286" i="10"/>
  <c r="H118" i="30"/>
  <c r="I118" i="30" s="1"/>
  <c r="H117" i="30" l="1"/>
  <c r="I117" i="30" s="1"/>
  <c r="I285" i="10"/>
  <c r="H285" i="10"/>
  <c r="I285" i="13"/>
  <c r="H285" i="13"/>
  <c r="H117" i="29"/>
  <c r="I117" i="29" s="1"/>
  <c r="I285" i="9"/>
  <c r="H285" i="9"/>
  <c r="I285" i="12"/>
  <c r="H285" i="12"/>
  <c r="H116" i="30"/>
  <c r="I116" i="30" s="1"/>
  <c r="H115" i="30"/>
  <c r="I115" i="30" s="1"/>
  <c r="H114" i="30"/>
  <c r="I114" i="30" s="1"/>
  <c r="H113" i="30"/>
  <c r="I113" i="30" s="1"/>
  <c r="H112" i="30"/>
  <c r="I112" i="30" s="1"/>
  <c r="H111" i="30"/>
  <c r="I111" i="30" s="1"/>
  <c r="H110" i="30"/>
  <c r="I110" i="30" s="1"/>
  <c r="H109" i="30"/>
  <c r="I109" i="30" s="1"/>
  <c r="I108" i="30"/>
  <c r="H108" i="30"/>
  <c r="I284" i="10"/>
  <c r="H284" i="10"/>
  <c r="I283" i="10"/>
  <c r="H283" i="10"/>
  <c r="I282" i="10"/>
  <c r="H282" i="10"/>
  <c r="I281" i="10"/>
  <c r="H281" i="10"/>
  <c r="I280" i="10"/>
  <c r="H280" i="10"/>
  <c r="I279" i="10"/>
  <c r="H279" i="10"/>
  <c r="I278" i="10"/>
  <c r="H278" i="10"/>
  <c r="I277" i="10"/>
  <c r="H277" i="10"/>
  <c r="I284" i="13"/>
  <c r="H284" i="13"/>
  <c r="I283" i="13"/>
  <c r="H283" i="13"/>
  <c r="I282" i="13"/>
  <c r="H282" i="13"/>
  <c r="I281" i="13"/>
  <c r="H281" i="13"/>
  <c r="I280" i="13"/>
  <c r="H280" i="13"/>
  <c r="I279" i="13"/>
  <c r="H279" i="13"/>
  <c r="I278" i="13"/>
  <c r="H278" i="13"/>
  <c r="I277" i="13"/>
  <c r="H277" i="13"/>
  <c r="H116" i="29"/>
  <c r="I116" i="29" s="1"/>
  <c r="H115" i="29"/>
  <c r="I115" i="29" s="1"/>
  <c r="H114" i="29"/>
  <c r="I114" i="29" s="1"/>
  <c r="H113" i="29"/>
  <c r="I113" i="29" s="1"/>
  <c r="H112" i="29"/>
  <c r="I112" i="29" s="1"/>
  <c r="H111" i="29"/>
  <c r="I111" i="29" s="1"/>
  <c r="H110" i="29"/>
  <c r="I110" i="29" s="1"/>
  <c r="H109" i="29"/>
  <c r="I109" i="29" s="1"/>
  <c r="I108" i="29"/>
  <c r="H108" i="29"/>
  <c r="I284" i="9"/>
  <c r="H284" i="9"/>
  <c r="I283" i="9"/>
  <c r="H283" i="9"/>
  <c r="I282" i="9"/>
  <c r="H282" i="9"/>
  <c r="I281" i="9"/>
  <c r="H281" i="9"/>
  <c r="I280" i="9"/>
  <c r="H280" i="9"/>
  <c r="I279" i="9"/>
  <c r="H279" i="9"/>
  <c r="I278" i="9"/>
  <c r="H278" i="9"/>
  <c r="I277" i="9"/>
  <c r="H277" i="9"/>
  <c r="I284" i="12"/>
  <c r="H284" i="12"/>
  <c r="I283" i="12"/>
  <c r="H283" i="12"/>
  <c r="I282" i="12"/>
  <c r="H282" i="12"/>
  <c r="I281" i="12"/>
  <c r="H281" i="12"/>
  <c r="I280" i="12"/>
  <c r="H280" i="12"/>
  <c r="I279" i="12"/>
  <c r="H279" i="12"/>
  <c r="I278" i="12"/>
  <c r="H278" i="12"/>
  <c r="I277" i="12"/>
  <c r="H277" i="12"/>
  <c r="U296" i="11" l="1"/>
  <c r="T296" i="11"/>
  <c r="S296" i="11"/>
  <c r="R296" i="11"/>
  <c r="Q296" i="11"/>
  <c r="P296" i="11"/>
  <c r="O296" i="11"/>
  <c r="N296" i="11"/>
  <c r="M296" i="11"/>
  <c r="L296" i="11"/>
  <c r="K296" i="11"/>
  <c r="J296" i="11"/>
  <c r="G296" i="11"/>
  <c r="F296" i="11"/>
  <c r="E296" i="11"/>
  <c r="D296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G295" i="11"/>
  <c r="F295" i="11"/>
  <c r="E295" i="11"/>
  <c r="D295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G294" i="11"/>
  <c r="F294" i="11"/>
  <c r="E294" i="11"/>
  <c r="D294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G293" i="11"/>
  <c r="F293" i="11"/>
  <c r="E293" i="11"/>
  <c r="D293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G292" i="11"/>
  <c r="F292" i="11"/>
  <c r="E292" i="11"/>
  <c r="D292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G291" i="11"/>
  <c r="F291" i="11"/>
  <c r="E291" i="11"/>
  <c r="D291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G290" i="11"/>
  <c r="F290" i="11"/>
  <c r="E290" i="11"/>
  <c r="D290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G289" i="11"/>
  <c r="F289" i="11"/>
  <c r="E289" i="11"/>
  <c r="D289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G288" i="11"/>
  <c r="F288" i="11"/>
  <c r="E288" i="11"/>
  <c r="D288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G287" i="11"/>
  <c r="F287" i="11"/>
  <c r="E287" i="11"/>
  <c r="D287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G286" i="11"/>
  <c r="F286" i="11"/>
  <c r="E286" i="11"/>
  <c r="D286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G285" i="11"/>
  <c r="F285" i="11"/>
  <c r="E285" i="11"/>
  <c r="D285" i="11"/>
  <c r="U296" i="8"/>
  <c r="T296" i="8"/>
  <c r="S296" i="8"/>
  <c r="R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G128" i="28"/>
  <c r="F128" i="28"/>
  <c r="E128" i="28"/>
  <c r="D128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G127" i="28"/>
  <c r="F127" i="28"/>
  <c r="E127" i="28"/>
  <c r="D127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G126" i="28"/>
  <c r="F126" i="28"/>
  <c r="E126" i="28"/>
  <c r="D126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G125" i="28"/>
  <c r="F125" i="28"/>
  <c r="E125" i="28"/>
  <c r="D125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G124" i="28"/>
  <c r="F124" i="28"/>
  <c r="E124" i="28"/>
  <c r="D124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G123" i="28"/>
  <c r="F123" i="28"/>
  <c r="E123" i="28"/>
  <c r="D123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G122" i="28"/>
  <c r="F122" i="28"/>
  <c r="E122" i="28"/>
  <c r="D122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G121" i="28"/>
  <c r="F121" i="28"/>
  <c r="E121" i="28"/>
  <c r="D121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G120" i="28"/>
  <c r="F120" i="28"/>
  <c r="E120" i="28"/>
  <c r="D120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G119" i="28"/>
  <c r="F119" i="28"/>
  <c r="E119" i="28"/>
  <c r="D119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G118" i="28"/>
  <c r="F118" i="28"/>
  <c r="E118" i="28"/>
  <c r="D118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H117" i="28" s="1"/>
  <c r="G117" i="28"/>
  <c r="F117" i="28"/>
  <c r="E117" i="28"/>
  <c r="D117" i="28"/>
  <c r="U296" i="6"/>
  <c r="T296" i="6"/>
  <c r="S296" i="6"/>
  <c r="R296" i="6"/>
  <c r="Q296" i="6"/>
  <c r="P296" i="6"/>
  <c r="O296" i="6"/>
  <c r="N296" i="6"/>
  <c r="M296" i="6"/>
  <c r="L296" i="6"/>
  <c r="K296" i="6"/>
  <c r="J296" i="6"/>
  <c r="G296" i="6"/>
  <c r="F296" i="6"/>
  <c r="E296" i="6"/>
  <c r="D296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G295" i="6"/>
  <c r="F295" i="6"/>
  <c r="E295" i="6"/>
  <c r="D295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G294" i="6"/>
  <c r="F294" i="6"/>
  <c r="E294" i="6"/>
  <c r="D294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G293" i="6"/>
  <c r="F293" i="6"/>
  <c r="E293" i="6"/>
  <c r="D293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G292" i="6"/>
  <c r="F292" i="6"/>
  <c r="E292" i="6"/>
  <c r="D292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G291" i="6"/>
  <c r="F291" i="6"/>
  <c r="E291" i="6"/>
  <c r="D291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G290" i="6"/>
  <c r="F290" i="6"/>
  <c r="E290" i="6"/>
  <c r="D290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G289" i="6"/>
  <c r="F289" i="6"/>
  <c r="E289" i="6"/>
  <c r="D289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G288" i="6"/>
  <c r="F288" i="6"/>
  <c r="E288" i="6"/>
  <c r="D288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G287" i="6"/>
  <c r="F287" i="6"/>
  <c r="E287" i="6"/>
  <c r="D287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G286" i="6"/>
  <c r="F286" i="6"/>
  <c r="E286" i="6"/>
  <c r="D286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G285" i="6"/>
  <c r="F285" i="6"/>
  <c r="E285" i="6"/>
  <c r="D285" i="6"/>
  <c r="U296" i="7"/>
  <c r="T296" i="7"/>
  <c r="S296" i="7"/>
  <c r="R296" i="7"/>
  <c r="Q296" i="7"/>
  <c r="P296" i="7"/>
  <c r="O296" i="7"/>
  <c r="N296" i="7"/>
  <c r="M296" i="7"/>
  <c r="L296" i="7"/>
  <c r="K296" i="7"/>
  <c r="J296" i="7"/>
  <c r="G296" i="7"/>
  <c r="F296" i="7"/>
  <c r="E296" i="7"/>
  <c r="D296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G295" i="7"/>
  <c r="F295" i="7"/>
  <c r="E295" i="7"/>
  <c r="D295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G294" i="7"/>
  <c r="F294" i="7"/>
  <c r="E294" i="7"/>
  <c r="D294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G293" i="7"/>
  <c r="F293" i="7"/>
  <c r="E293" i="7"/>
  <c r="D293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G292" i="7"/>
  <c r="F292" i="7"/>
  <c r="E292" i="7"/>
  <c r="D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G291" i="7"/>
  <c r="F291" i="7"/>
  <c r="E291" i="7"/>
  <c r="D291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G290" i="7"/>
  <c r="F290" i="7"/>
  <c r="E290" i="7"/>
  <c r="D290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G289" i="7"/>
  <c r="F289" i="7"/>
  <c r="E289" i="7"/>
  <c r="D289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G288" i="7"/>
  <c r="F288" i="7"/>
  <c r="E288" i="7"/>
  <c r="D288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G287" i="7"/>
  <c r="F287" i="7"/>
  <c r="E287" i="7"/>
  <c r="D287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G286" i="7"/>
  <c r="F286" i="7"/>
  <c r="E286" i="7"/>
  <c r="D286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G285" i="7"/>
  <c r="F285" i="7"/>
  <c r="E285" i="7"/>
  <c r="D285" i="7"/>
  <c r="H128" i="30"/>
  <c r="I128" i="30" s="1"/>
  <c r="H127" i="30"/>
  <c r="I127" i="30" s="1"/>
  <c r="H126" i="30"/>
  <c r="B126" i="30" s="1"/>
  <c r="C128" i="30"/>
  <c r="B128" i="30"/>
  <c r="C127" i="30"/>
  <c r="I126" i="30"/>
  <c r="C126" i="30"/>
  <c r="H125" i="30"/>
  <c r="B125" i="30" s="1"/>
  <c r="C125" i="30"/>
  <c r="H124" i="30"/>
  <c r="B124" i="30" s="1"/>
  <c r="C124" i="30"/>
  <c r="H123" i="30"/>
  <c r="B123" i="30" s="1"/>
  <c r="C123" i="30"/>
  <c r="H122" i="30"/>
  <c r="B122" i="30" s="1"/>
  <c r="C122" i="30"/>
  <c r="H121" i="30"/>
  <c r="B121" i="30" s="1"/>
  <c r="C121" i="30"/>
  <c r="H120" i="30"/>
  <c r="B120" i="30" s="1"/>
  <c r="C120" i="30"/>
  <c r="B119" i="30"/>
  <c r="C119" i="30"/>
  <c r="B118" i="30"/>
  <c r="C118" i="30"/>
  <c r="B117" i="30"/>
  <c r="C117" i="30"/>
  <c r="H296" i="10"/>
  <c r="H295" i="10"/>
  <c r="H294" i="10"/>
  <c r="I296" i="10"/>
  <c r="C296" i="10"/>
  <c r="B296" i="10"/>
  <c r="I295" i="10"/>
  <c r="C295" i="10"/>
  <c r="B295" i="10"/>
  <c r="I294" i="10"/>
  <c r="C294" i="10"/>
  <c r="B294" i="10"/>
  <c r="I293" i="10"/>
  <c r="H293" i="10"/>
  <c r="C293" i="10"/>
  <c r="B293" i="10"/>
  <c r="I292" i="10"/>
  <c r="H292" i="10"/>
  <c r="C292" i="10"/>
  <c r="B292" i="10"/>
  <c r="I291" i="10"/>
  <c r="H291" i="10"/>
  <c r="C291" i="10"/>
  <c r="B291" i="10"/>
  <c r="I290" i="10"/>
  <c r="H290" i="10"/>
  <c r="C290" i="10"/>
  <c r="B290" i="10"/>
  <c r="I289" i="10"/>
  <c r="H289" i="10"/>
  <c r="C289" i="10"/>
  <c r="B289" i="10"/>
  <c r="I288" i="10"/>
  <c r="H288" i="10"/>
  <c r="C288" i="10"/>
  <c r="B288" i="10"/>
  <c r="C287" i="10"/>
  <c r="B287" i="10"/>
  <c r="C286" i="10"/>
  <c r="B286" i="10"/>
  <c r="C285" i="10"/>
  <c r="B285" i="10"/>
  <c r="H296" i="13"/>
  <c r="H295" i="13"/>
  <c r="H294" i="13"/>
  <c r="I296" i="13"/>
  <c r="C296" i="13"/>
  <c r="B296" i="13"/>
  <c r="I295" i="13"/>
  <c r="C295" i="13"/>
  <c r="B295" i="13"/>
  <c r="I294" i="13"/>
  <c r="C294" i="13"/>
  <c r="B294" i="13"/>
  <c r="I293" i="13"/>
  <c r="H293" i="13"/>
  <c r="C293" i="13"/>
  <c r="B293" i="13"/>
  <c r="I292" i="13"/>
  <c r="H292" i="13"/>
  <c r="C292" i="13"/>
  <c r="B292" i="13"/>
  <c r="I291" i="13"/>
  <c r="H291" i="13"/>
  <c r="C291" i="13"/>
  <c r="B291" i="13"/>
  <c r="I290" i="13"/>
  <c r="H290" i="13"/>
  <c r="C290" i="13"/>
  <c r="B290" i="13"/>
  <c r="I289" i="13"/>
  <c r="H289" i="13"/>
  <c r="C289" i="13"/>
  <c r="B289" i="13"/>
  <c r="I288" i="13"/>
  <c r="H288" i="13"/>
  <c r="C288" i="13"/>
  <c r="B288" i="13"/>
  <c r="C287" i="13"/>
  <c r="B287" i="13"/>
  <c r="C286" i="13"/>
  <c r="B286" i="13"/>
  <c r="C285" i="13"/>
  <c r="B285" i="13"/>
  <c r="H128" i="29"/>
  <c r="I128" i="29" s="1"/>
  <c r="H127" i="29"/>
  <c r="I127" i="29" s="1"/>
  <c r="H126" i="29"/>
  <c r="B126" i="29" s="1"/>
  <c r="C128" i="29"/>
  <c r="C127" i="29"/>
  <c r="C126" i="29"/>
  <c r="H125" i="29"/>
  <c r="B125" i="29" s="1"/>
  <c r="C125" i="29"/>
  <c r="H124" i="29"/>
  <c r="B124" i="29" s="1"/>
  <c r="C124" i="29"/>
  <c r="H123" i="29"/>
  <c r="B123" i="29" s="1"/>
  <c r="C123" i="29"/>
  <c r="H122" i="29"/>
  <c r="B122" i="29" s="1"/>
  <c r="C122" i="29"/>
  <c r="H121" i="29"/>
  <c r="B121" i="29" s="1"/>
  <c r="C121" i="29"/>
  <c r="H120" i="29"/>
  <c r="B120" i="29" s="1"/>
  <c r="C120" i="29"/>
  <c r="B119" i="29"/>
  <c r="C119" i="29"/>
  <c r="B118" i="29"/>
  <c r="C118" i="29"/>
  <c r="B117" i="29"/>
  <c r="C117" i="29"/>
  <c r="H296" i="9"/>
  <c r="H295" i="9"/>
  <c r="H294" i="9"/>
  <c r="I296" i="9"/>
  <c r="C296" i="9"/>
  <c r="B296" i="9"/>
  <c r="I295" i="9"/>
  <c r="C295" i="9"/>
  <c r="B295" i="9"/>
  <c r="I294" i="9"/>
  <c r="C294" i="9"/>
  <c r="B294" i="9"/>
  <c r="I293" i="9"/>
  <c r="H293" i="9"/>
  <c r="C293" i="9"/>
  <c r="B293" i="9"/>
  <c r="I292" i="9"/>
  <c r="H292" i="9"/>
  <c r="C292" i="9"/>
  <c r="B292" i="9"/>
  <c r="I291" i="9"/>
  <c r="H291" i="9"/>
  <c r="C291" i="9"/>
  <c r="B291" i="9"/>
  <c r="I290" i="9"/>
  <c r="H290" i="9"/>
  <c r="C290" i="9"/>
  <c r="B290" i="9"/>
  <c r="I289" i="9"/>
  <c r="H289" i="9"/>
  <c r="C289" i="9"/>
  <c r="B289" i="9"/>
  <c r="I288" i="9"/>
  <c r="H288" i="9"/>
  <c r="C288" i="9"/>
  <c r="B288" i="9"/>
  <c r="C287" i="9"/>
  <c r="B287" i="9"/>
  <c r="C286" i="9"/>
  <c r="B286" i="9"/>
  <c r="C285" i="9"/>
  <c r="B285" i="9"/>
  <c r="B285" i="8" s="1"/>
  <c r="H296" i="12"/>
  <c r="H295" i="12"/>
  <c r="H294" i="12"/>
  <c r="I296" i="12"/>
  <c r="C296" i="12"/>
  <c r="B296" i="12"/>
  <c r="I295" i="12"/>
  <c r="C295" i="12"/>
  <c r="B295" i="12"/>
  <c r="I294" i="12"/>
  <c r="C294" i="12"/>
  <c r="B294" i="12"/>
  <c r="I293" i="12"/>
  <c r="H293" i="12"/>
  <c r="C293" i="12"/>
  <c r="B293" i="12"/>
  <c r="I292" i="12"/>
  <c r="H292" i="12"/>
  <c r="C292" i="12"/>
  <c r="B292" i="12"/>
  <c r="I291" i="12"/>
  <c r="H291" i="12"/>
  <c r="C291" i="12"/>
  <c r="B291" i="12"/>
  <c r="I290" i="12"/>
  <c r="H290" i="12"/>
  <c r="C290" i="12"/>
  <c r="B290" i="12"/>
  <c r="I289" i="12"/>
  <c r="H289" i="12"/>
  <c r="C289" i="12"/>
  <c r="B289" i="12"/>
  <c r="I288" i="12"/>
  <c r="H288" i="12"/>
  <c r="C288" i="12"/>
  <c r="B288" i="12"/>
  <c r="C287" i="12"/>
  <c r="B287" i="12"/>
  <c r="C286" i="12"/>
  <c r="B286" i="12"/>
  <c r="C285" i="12"/>
  <c r="B285" i="12"/>
  <c r="I126" i="29" l="1"/>
  <c r="H120" i="28"/>
  <c r="H124" i="28"/>
  <c r="H125" i="28"/>
  <c r="H126" i="28"/>
  <c r="H128" i="28"/>
  <c r="B295" i="8"/>
  <c r="B121" i="28"/>
  <c r="B288" i="7"/>
  <c r="F288" i="4" s="1"/>
  <c r="B290" i="7"/>
  <c r="F290" i="4" s="1"/>
  <c r="B292" i="7"/>
  <c r="F292" i="4" s="1"/>
  <c r="H119" i="28"/>
  <c r="B286" i="7"/>
  <c r="F286" i="4" s="1"/>
  <c r="C296" i="8"/>
  <c r="B295" i="11"/>
  <c r="C285" i="7"/>
  <c r="G285" i="4" s="1"/>
  <c r="C288" i="7"/>
  <c r="G288" i="4" s="1"/>
  <c r="C290" i="7"/>
  <c r="G290" i="4" s="1"/>
  <c r="C292" i="7"/>
  <c r="G292" i="4" s="1"/>
  <c r="B128" i="29"/>
  <c r="C128" i="28" s="1"/>
  <c r="B123" i="28"/>
  <c r="B126" i="28"/>
  <c r="C118" i="28"/>
  <c r="C120" i="28"/>
  <c r="C122" i="28"/>
  <c r="C124" i="28"/>
  <c r="C121" i="28"/>
  <c r="I288" i="8"/>
  <c r="C295" i="8"/>
  <c r="B287" i="8"/>
  <c r="B291" i="8"/>
  <c r="B293" i="8"/>
  <c r="I296" i="8"/>
  <c r="C286" i="8"/>
  <c r="C288" i="8"/>
  <c r="C289" i="8"/>
  <c r="C290" i="8"/>
  <c r="C291" i="8"/>
  <c r="C292" i="8"/>
  <c r="C294" i="8"/>
  <c r="B289" i="8"/>
  <c r="B296" i="11"/>
  <c r="I285" i="11"/>
  <c r="C289" i="6"/>
  <c r="E289" i="4" s="1"/>
  <c r="C287" i="11"/>
  <c r="F285" i="5"/>
  <c r="L285" i="5"/>
  <c r="P285" i="5"/>
  <c r="T285" i="5"/>
  <c r="B285" i="7"/>
  <c r="F285" i="4" s="1"/>
  <c r="C285" i="11"/>
  <c r="I285" i="7"/>
  <c r="D285" i="5"/>
  <c r="I117" i="28"/>
  <c r="R285" i="5"/>
  <c r="C285" i="6"/>
  <c r="E285" i="4" s="1"/>
  <c r="C285" i="8"/>
  <c r="I285" i="8"/>
  <c r="G285" i="5"/>
  <c r="M285" i="5"/>
  <c r="Q285" i="5"/>
  <c r="U285" i="5"/>
  <c r="E285" i="5"/>
  <c r="N285" i="5"/>
  <c r="S285" i="5"/>
  <c r="J285" i="5"/>
  <c r="I285" i="6"/>
  <c r="K285" i="5"/>
  <c r="O285" i="5"/>
  <c r="B285" i="6"/>
  <c r="D285" i="4" s="1"/>
  <c r="B285" i="4" s="1"/>
  <c r="B285" i="11"/>
  <c r="C286" i="7"/>
  <c r="G286" i="4" s="1"/>
  <c r="C294" i="7"/>
  <c r="G294" i="4" s="1"/>
  <c r="I120" i="28"/>
  <c r="H122" i="28"/>
  <c r="I126" i="28"/>
  <c r="B294" i="7"/>
  <c r="F294" i="4" s="1"/>
  <c r="C119" i="28"/>
  <c r="C123" i="28"/>
  <c r="C125" i="28"/>
  <c r="H127" i="28"/>
  <c r="C126" i="28"/>
  <c r="I290" i="8"/>
  <c r="I292" i="8"/>
  <c r="C289" i="7"/>
  <c r="G289" i="4" s="1"/>
  <c r="C291" i="7"/>
  <c r="G291" i="4" s="1"/>
  <c r="C293" i="7"/>
  <c r="G293" i="4" s="1"/>
  <c r="I286" i="8"/>
  <c r="I294" i="8"/>
  <c r="C296" i="7"/>
  <c r="G296" i="4" s="1"/>
  <c r="C296" i="11"/>
  <c r="I286" i="7"/>
  <c r="B287" i="7"/>
  <c r="F287" i="4" s="1"/>
  <c r="I288" i="7"/>
  <c r="B289" i="7"/>
  <c r="F289" i="4" s="1"/>
  <c r="I290" i="7"/>
  <c r="B291" i="7"/>
  <c r="F291" i="4" s="1"/>
  <c r="I292" i="7"/>
  <c r="B293" i="7"/>
  <c r="F293" i="4" s="1"/>
  <c r="I294" i="7"/>
  <c r="I296" i="7"/>
  <c r="C287" i="7"/>
  <c r="G287" i="4" s="1"/>
  <c r="C286" i="11"/>
  <c r="B287" i="11"/>
  <c r="B289" i="11"/>
  <c r="B291" i="11"/>
  <c r="C292" i="11"/>
  <c r="B293" i="11"/>
  <c r="C294" i="11"/>
  <c r="I287" i="7"/>
  <c r="I289" i="7"/>
  <c r="I291" i="7"/>
  <c r="I293" i="7"/>
  <c r="I295" i="7"/>
  <c r="B296" i="7"/>
  <c r="F296" i="4" s="1"/>
  <c r="B118" i="28"/>
  <c r="B120" i="28"/>
  <c r="G286" i="5"/>
  <c r="U286" i="5"/>
  <c r="B288" i="6"/>
  <c r="D288" i="4" s="1"/>
  <c r="B288" i="4" s="1"/>
  <c r="B290" i="6"/>
  <c r="D290" i="4" s="1"/>
  <c r="C287" i="6"/>
  <c r="E287" i="4" s="1"/>
  <c r="C293" i="6"/>
  <c r="E293" i="4" s="1"/>
  <c r="B117" i="28"/>
  <c r="I119" i="28"/>
  <c r="H121" i="28"/>
  <c r="B122" i="28"/>
  <c r="I122" i="28"/>
  <c r="B125" i="28"/>
  <c r="I125" i="28"/>
  <c r="M286" i="5"/>
  <c r="C117" i="28"/>
  <c r="H118" i="28"/>
  <c r="B119" i="28"/>
  <c r="I121" i="28"/>
  <c r="H123" i="28"/>
  <c r="B124" i="28"/>
  <c r="I124" i="28"/>
  <c r="Q286" i="5"/>
  <c r="I118" i="28"/>
  <c r="I123" i="28"/>
  <c r="I127" i="28"/>
  <c r="I128" i="28"/>
  <c r="E288" i="5"/>
  <c r="O288" i="5"/>
  <c r="K290" i="5"/>
  <c r="O290" i="5"/>
  <c r="S290" i="5"/>
  <c r="K292" i="5"/>
  <c r="O292" i="5"/>
  <c r="S292" i="5"/>
  <c r="E294" i="5"/>
  <c r="K294" i="5"/>
  <c r="O294" i="5"/>
  <c r="S294" i="5"/>
  <c r="D296" i="5"/>
  <c r="N296" i="5"/>
  <c r="R296" i="5"/>
  <c r="C291" i="6"/>
  <c r="E291" i="4" s="1"/>
  <c r="C287" i="8"/>
  <c r="C293" i="8"/>
  <c r="F287" i="5"/>
  <c r="L287" i="5"/>
  <c r="P287" i="5"/>
  <c r="T287" i="5"/>
  <c r="G288" i="5"/>
  <c r="M288" i="5"/>
  <c r="Q288" i="5"/>
  <c r="U288" i="5"/>
  <c r="F289" i="5"/>
  <c r="L289" i="5"/>
  <c r="P289" i="5"/>
  <c r="T289" i="5"/>
  <c r="G290" i="5"/>
  <c r="M290" i="5"/>
  <c r="Q290" i="5"/>
  <c r="U290" i="5"/>
  <c r="F291" i="5"/>
  <c r="L291" i="5"/>
  <c r="P291" i="5"/>
  <c r="T291" i="5"/>
  <c r="G292" i="5"/>
  <c r="M292" i="5"/>
  <c r="Q292" i="5"/>
  <c r="U292" i="5"/>
  <c r="F293" i="5"/>
  <c r="L293" i="5"/>
  <c r="P293" i="5"/>
  <c r="T293" i="5"/>
  <c r="G294" i="5"/>
  <c r="M294" i="5"/>
  <c r="Q294" i="5"/>
  <c r="U294" i="5"/>
  <c r="F295" i="5"/>
  <c r="L295" i="5"/>
  <c r="P295" i="5"/>
  <c r="T295" i="5"/>
  <c r="E296" i="5"/>
  <c r="K296" i="5"/>
  <c r="O296" i="5"/>
  <c r="S296" i="5"/>
  <c r="K288" i="5"/>
  <c r="E290" i="5"/>
  <c r="E292" i="5"/>
  <c r="B286" i="8"/>
  <c r="I287" i="8"/>
  <c r="B288" i="8"/>
  <c r="I289" i="8"/>
  <c r="B290" i="8"/>
  <c r="I291" i="8"/>
  <c r="B292" i="8"/>
  <c r="I293" i="8"/>
  <c r="B294" i="8"/>
  <c r="I295" i="8"/>
  <c r="B296" i="8"/>
  <c r="D286" i="5"/>
  <c r="N286" i="5"/>
  <c r="R286" i="5"/>
  <c r="G287" i="5"/>
  <c r="M287" i="5"/>
  <c r="Q287" i="5"/>
  <c r="U287" i="5"/>
  <c r="G289" i="5"/>
  <c r="M289" i="5"/>
  <c r="Q289" i="5"/>
  <c r="U289" i="5"/>
  <c r="G291" i="5"/>
  <c r="M291" i="5"/>
  <c r="Q291" i="5"/>
  <c r="U291" i="5"/>
  <c r="G293" i="5"/>
  <c r="M293" i="5"/>
  <c r="Q293" i="5"/>
  <c r="U293" i="5"/>
  <c r="G295" i="5"/>
  <c r="M295" i="5"/>
  <c r="Q295" i="5"/>
  <c r="U295" i="5"/>
  <c r="G296" i="5"/>
  <c r="M296" i="5"/>
  <c r="Q296" i="5"/>
  <c r="U296" i="5"/>
  <c r="S288" i="5"/>
  <c r="B296" i="6"/>
  <c r="D296" i="4" s="1"/>
  <c r="B296" i="4" s="1"/>
  <c r="E286" i="5"/>
  <c r="K286" i="5"/>
  <c r="O286" i="5"/>
  <c r="S286" i="5"/>
  <c r="E287" i="5"/>
  <c r="O287" i="5"/>
  <c r="S287" i="5"/>
  <c r="D288" i="5"/>
  <c r="N288" i="5"/>
  <c r="R288" i="5"/>
  <c r="E289" i="5"/>
  <c r="O289" i="5"/>
  <c r="S289" i="5"/>
  <c r="D290" i="5"/>
  <c r="N290" i="5"/>
  <c r="R290" i="5"/>
  <c r="E291" i="5"/>
  <c r="O291" i="5"/>
  <c r="S291" i="5"/>
  <c r="D292" i="5"/>
  <c r="N292" i="5"/>
  <c r="R292" i="5"/>
  <c r="E293" i="5"/>
  <c r="O293" i="5"/>
  <c r="S293" i="5"/>
  <c r="D294" i="5"/>
  <c r="N294" i="5"/>
  <c r="R294" i="5"/>
  <c r="E295" i="5"/>
  <c r="O295" i="5"/>
  <c r="S295" i="5"/>
  <c r="C289" i="11"/>
  <c r="C291" i="11"/>
  <c r="C293" i="11"/>
  <c r="C295" i="11"/>
  <c r="B286" i="6"/>
  <c r="D286" i="4" s="1"/>
  <c r="I291" i="6"/>
  <c r="B292" i="6"/>
  <c r="D292" i="4" s="1"/>
  <c r="B294" i="6"/>
  <c r="D294" i="4" s="1"/>
  <c r="I295" i="6"/>
  <c r="B286" i="11"/>
  <c r="I287" i="11"/>
  <c r="B288" i="11"/>
  <c r="I289" i="11"/>
  <c r="B290" i="11"/>
  <c r="I291" i="11"/>
  <c r="B292" i="11"/>
  <c r="I293" i="11"/>
  <c r="B294" i="11"/>
  <c r="I295" i="11"/>
  <c r="F286" i="5"/>
  <c r="L286" i="5"/>
  <c r="P286" i="5"/>
  <c r="T286" i="5"/>
  <c r="D287" i="5"/>
  <c r="J287" i="5"/>
  <c r="N287" i="5"/>
  <c r="R287" i="5"/>
  <c r="F288" i="5"/>
  <c r="L288" i="5"/>
  <c r="P288" i="5"/>
  <c r="T288" i="5"/>
  <c r="D289" i="5"/>
  <c r="J289" i="5"/>
  <c r="N289" i="5"/>
  <c r="R289" i="5"/>
  <c r="F290" i="5"/>
  <c r="L290" i="5"/>
  <c r="P290" i="5"/>
  <c r="T290" i="5"/>
  <c r="D291" i="5"/>
  <c r="J291" i="5"/>
  <c r="N291" i="5"/>
  <c r="R291" i="5"/>
  <c r="F292" i="5"/>
  <c r="L292" i="5"/>
  <c r="P292" i="5"/>
  <c r="T292" i="5"/>
  <c r="D293" i="5"/>
  <c r="J293" i="5"/>
  <c r="N293" i="5"/>
  <c r="R293" i="5"/>
  <c r="F294" i="5"/>
  <c r="L294" i="5"/>
  <c r="P294" i="5"/>
  <c r="T294" i="5"/>
  <c r="D295" i="5"/>
  <c r="J295" i="5"/>
  <c r="N295" i="5"/>
  <c r="R295" i="5"/>
  <c r="F296" i="5"/>
  <c r="L296" i="5"/>
  <c r="P296" i="5"/>
  <c r="T296" i="5"/>
  <c r="I287" i="6"/>
  <c r="C286" i="6"/>
  <c r="E286" i="4" s="1"/>
  <c r="C288" i="6"/>
  <c r="E288" i="4" s="1"/>
  <c r="C290" i="6"/>
  <c r="E290" i="4" s="1"/>
  <c r="C292" i="6"/>
  <c r="E292" i="4" s="1"/>
  <c r="C294" i="6"/>
  <c r="E294" i="4" s="1"/>
  <c r="C288" i="11"/>
  <c r="C290" i="11"/>
  <c r="K287" i="5"/>
  <c r="K289" i="5"/>
  <c r="K291" i="5"/>
  <c r="K293" i="5"/>
  <c r="K295" i="5"/>
  <c r="I289" i="6"/>
  <c r="I293" i="6"/>
  <c r="I286" i="6"/>
  <c r="B287" i="6"/>
  <c r="D287" i="4" s="1"/>
  <c r="I288" i="6"/>
  <c r="B289" i="6"/>
  <c r="D289" i="4" s="1"/>
  <c r="I290" i="6"/>
  <c r="B291" i="6"/>
  <c r="D291" i="4" s="1"/>
  <c r="I292" i="6"/>
  <c r="B293" i="6"/>
  <c r="D293" i="4" s="1"/>
  <c r="I294" i="6"/>
  <c r="I296" i="6"/>
  <c r="I286" i="11"/>
  <c r="I288" i="11"/>
  <c r="I290" i="11"/>
  <c r="I292" i="11"/>
  <c r="I294" i="11"/>
  <c r="I296" i="11"/>
  <c r="J286" i="5"/>
  <c r="J288" i="5"/>
  <c r="J290" i="5"/>
  <c r="J292" i="5"/>
  <c r="J294" i="5"/>
  <c r="J296" i="5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85" i="8"/>
  <c r="H286" i="8"/>
  <c r="H287" i="8"/>
  <c r="H288" i="8"/>
  <c r="H289" i="8"/>
  <c r="H290" i="8"/>
  <c r="H291" i="8"/>
  <c r="H292" i="8"/>
  <c r="H293" i="8"/>
  <c r="H294" i="8"/>
  <c r="H295" i="8"/>
  <c r="H296" i="8"/>
  <c r="H285" i="6"/>
  <c r="H286" i="6"/>
  <c r="H287" i="6"/>
  <c r="H288" i="6"/>
  <c r="H289" i="6"/>
  <c r="H290" i="6"/>
  <c r="H291" i="6"/>
  <c r="H292" i="6"/>
  <c r="H293" i="6"/>
  <c r="H294" i="6"/>
  <c r="H295" i="6"/>
  <c r="H296" i="6"/>
  <c r="H285" i="7"/>
  <c r="H286" i="7"/>
  <c r="H287" i="7"/>
  <c r="H288" i="7"/>
  <c r="H289" i="7"/>
  <c r="H290" i="7"/>
  <c r="H291" i="7"/>
  <c r="H292" i="7"/>
  <c r="H293" i="7"/>
  <c r="H294" i="7"/>
  <c r="H295" i="7"/>
  <c r="H296" i="7"/>
  <c r="B127" i="30"/>
  <c r="B295" i="7" s="1"/>
  <c r="F295" i="4" s="1"/>
  <c r="I120" i="30"/>
  <c r="I121" i="30"/>
  <c r="I122" i="30"/>
  <c r="I123" i="30"/>
  <c r="I124" i="30"/>
  <c r="I125" i="30"/>
  <c r="B127" i="29"/>
  <c r="C295" i="6" s="1"/>
  <c r="E295" i="4" s="1"/>
  <c r="I120" i="29"/>
  <c r="I121" i="29"/>
  <c r="I122" i="29"/>
  <c r="I123" i="29"/>
  <c r="I124" i="29"/>
  <c r="I125" i="29"/>
  <c r="B292" i="4" l="1"/>
  <c r="B293" i="4"/>
  <c r="B289" i="4"/>
  <c r="C296" i="6"/>
  <c r="E296" i="4" s="1"/>
  <c r="B289" i="5"/>
  <c r="B290" i="4"/>
  <c r="C288" i="4"/>
  <c r="C290" i="4"/>
  <c r="B294" i="4"/>
  <c r="B128" i="28"/>
  <c r="B296" i="5" s="1"/>
  <c r="B291" i="5"/>
  <c r="B286" i="4"/>
  <c r="C295" i="7"/>
  <c r="G295" i="4" s="1"/>
  <c r="C291" i="5"/>
  <c r="C289" i="5"/>
  <c r="C293" i="4"/>
  <c r="C289" i="4"/>
  <c r="C296" i="4"/>
  <c r="H285" i="5"/>
  <c r="C285" i="4"/>
  <c r="I285" i="5"/>
  <c r="H293" i="5"/>
  <c r="B293" i="5"/>
  <c r="B287" i="5"/>
  <c r="C287" i="4"/>
  <c r="C293" i="5"/>
  <c r="C287" i="5"/>
  <c r="B291" i="4"/>
  <c r="B287" i="4"/>
  <c r="I286" i="5"/>
  <c r="H292" i="5"/>
  <c r="H288" i="5"/>
  <c r="I291" i="5"/>
  <c r="H289" i="5"/>
  <c r="B285" i="5"/>
  <c r="C285" i="5"/>
  <c r="B127" i="28"/>
  <c r="B295" i="5" s="1"/>
  <c r="C127" i="28"/>
  <c r="H294" i="5"/>
  <c r="H286" i="5"/>
  <c r="B295" i="6"/>
  <c r="D295" i="4" s="1"/>
  <c r="B295" i="4" s="1"/>
  <c r="I289" i="5"/>
  <c r="H296" i="5"/>
  <c r="I295" i="5"/>
  <c r="I287" i="5"/>
  <c r="I296" i="5"/>
  <c r="H295" i="5"/>
  <c r="I293" i="5"/>
  <c r="H291" i="5"/>
  <c r="H290" i="5"/>
  <c r="I288" i="5"/>
  <c r="H287" i="5"/>
  <c r="I294" i="5"/>
  <c r="I292" i="5"/>
  <c r="C290" i="5"/>
  <c r="B290" i="5"/>
  <c r="C286" i="5"/>
  <c r="B286" i="5"/>
  <c r="C294" i="5"/>
  <c r="B294" i="5"/>
  <c r="I290" i="5"/>
  <c r="C291" i="4"/>
  <c r="C286" i="4"/>
  <c r="C292" i="4"/>
  <c r="C292" i="5"/>
  <c r="B292" i="5"/>
  <c r="C288" i="5"/>
  <c r="B288" i="5"/>
  <c r="C294" i="4"/>
  <c r="C296" i="5" l="1"/>
  <c r="C295" i="4"/>
  <c r="C295" i="5"/>
  <c r="C109" i="30" l="1"/>
  <c r="B277" i="10"/>
  <c r="C277" i="10"/>
  <c r="C109" i="29"/>
  <c r="B277" i="9"/>
  <c r="C277" i="9"/>
  <c r="B109" i="30" l="1"/>
  <c r="B109" i="29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E272" i="11"/>
  <c r="F272" i="11"/>
  <c r="G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D105" i="28"/>
  <c r="E105" i="28"/>
  <c r="F105" i="28"/>
  <c r="G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I275" i="9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0" i="30"/>
  <c r="C111" i="30"/>
  <c r="C112" i="30"/>
  <c r="C113" i="30"/>
  <c r="C114" i="30"/>
  <c r="C115" i="30"/>
  <c r="C116" i="30"/>
  <c r="H91" i="30"/>
  <c r="B91" i="30" s="1"/>
  <c r="I91" i="30"/>
  <c r="H92" i="30"/>
  <c r="I92" i="30" s="1"/>
  <c r="H93" i="30"/>
  <c r="B93" i="30" s="1"/>
  <c r="H94" i="30"/>
  <c r="I94" i="30" s="1"/>
  <c r="H95" i="30"/>
  <c r="H96" i="30"/>
  <c r="I96" i="30" s="1"/>
  <c r="H97" i="30"/>
  <c r="B97" i="30" s="1"/>
  <c r="H98" i="30"/>
  <c r="I98" i="30" s="1"/>
  <c r="H99" i="30"/>
  <c r="B99" i="30" s="1"/>
  <c r="H100" i="30"/>
  <c r="I100" i="30" s="1"/>
  <c r="H101" i="30"/>
  <c r="B101" i="30" s="1"/>
  <c r="H102" i="30"/>
  <c r="B102" i="30" s="1"/>
  <c r="H103" i="30"/>
  <c r="B103" i="30" s="1"/>
  <c r="H104" i="30"/>
  <c r="B104" i="30" s="1"/>
  <c r="H105" i="30"/>
  <c r="B105" i="30" s="1"/>
  <c r="H106" i="30"/>
  <c r="B106" i="30" s="1"/>
  <c r="H107" i="30"/>
  <c r="B107" i="30" s="1"/>
  <c r="B108" i="30"/>
  <c r="B110" i="30"/>
  <c r="B111" i="30"/>
  <c r="B112" i="30"/>
  <c r="B113" i="30"/>
  <c r="B114" i="30"/>
  <c r="B115" i="30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H267" i="7" l="1"/>
  <c r="U264" i="5"/>
  <c r="Q264" i="5"/>
  <c r="U262" i="5"/>
  <c r="G260" i="5"/>
  <c r="Q258" i="5"/>
  <c r="U256" i="5"/>
  <c r="Q256" i="5"/>
  <c r="S268" i="5"/>
  <c r="S265" i="5"/>
  <c r="O265" i="5"/>
  <c r="S263" i="5"/>
  <c r="E263" i="5"/>
  <c r="K261" i="5"/>
  <c r="E261" i="5"/>
  <c r="O259" i="5"/>
  <c r="K259" i="5"/>
  <c r="S257" i="5"/>
  <c r="O257" i="5"/>
  <c r="R272" i="5"/>
  <c r="N272" i="5"/>
  <c r="J272" i="5"/>
  <c r="D272" i="5"/>
  <c r="S270" i="5"/>
  <c r="K270" i="5"/>
  <c r="G262" i="5"/>
  <c r="H271" i="6"/>
  <c r="H260" i="6"/>
  <c r="S269" i="5"/>
  <c r="S272" i="5"/>
  <c r="K272" i="5"/>
  <c r="B116" i="30"/>
  <c r="B95" i="30"/>
  <c r="I95" i="30"/>
  <c r="H270" i="6"/>
  <c r="H272" i="6"/>
  <c r="H269" i="6"/>
  <c r="H268" i="6"/>
  <c r="H99" i="28"/>
  <c r="H91" i="28"/>
  <c r="H268" i="8"/>
  <c r="H260" i="8"/>
  <c r="M260" i="5"/>
  <c r="T270" i="5"/>
  <c r="U270" i="5"/>
  <c r="P270" i="5"/>
  <c r="Q270" i="5"/>
  <c r="L270" i="5"/>
  <c r="M270" i="5"/>
  <c r="F270" i="5"/>
  <c r="G270" i="5"/>
  <c r="R267" i="5"/>
  <c r="S267" i="5"/>
  <c r="N267" i="5"/>
  <c r="O267" i="5"/>
  <c r="H267" i="11"/>
  <c r="J267" i="5"/>
  <c r="K267" i="5"/>
  <c r="D267" i="5"/>
  <c r="E267" i="5"/>
  <c r="I264" i="11"/>
  <c r="H266" i="6"/>
  <c r="H258" i="6"/>
  <c r="H97" i="28"/>
  <c r="H89" i="28"/>
  <c r="H266" i="8"/>
  <c r="H258" i="8"/>
  <c r="M258" i="5"/>
  <c r="T268" i="5"/>
  <c r="U268" i="5"/>
  <c r="P268" i="5"/>
  <c r="Q268" i="5"/>
  <c r="L268" i="5"/>
  <c r="M268" i="5"/>
  <c r="F268" i="5"/>
  <c r="G268" i="5"/>
  <c r="I260" i="11"/>
  <c r="H264" i="6"/>
  <c r="H95" i="28"/>
  <c r="H272" i="8"/>
  <c r="H264" i="8"/>
  <c r="H256" i="8"/>
  <c r="R271" i="5"/>
  <c r="N271" i="5"/>
  <c r="O271" i="5"/>
  <c r="H271" i="11"/>
  <c r="J271" i="5"/>
  <c r="D271" i="5"/>
  <c r="E271" i="5"/>
  <c r="R270" i="5"/>
  <c r="N270" i="5"/>
  <c r="J270" i="5"/>
  <c r="D270" i="5"/>
  <c r="T266" i="5"/>
  <c r="U266" i="5"/>
  <c r="P266" i="5"/>
  <c r="Q266" i="5"/>
  <c r="L266" i="5"/>
  <c r="M266" i="5"/>
  <c r="F266" i="5"/>
  <c r="G266" i="5"/>
  <c r="I256" i="11"/>
  <c r="S271" i="5"/>
  <c r="H262" i="6"/>
  <c r="H93" i="28"/>
  <c r="H270" i="8"/>
  <c r="H262" i="8"/>
  <c r="T272" i="5"/>
  <c r="U272" i="5"/>
  <c r="P272" i="5"/>
  <c r="Q272" i="5"/>
  <c r="L272" i="5"/>
  <c r="M272" i="5"/>
  <c r="F272" i="5"/>
  <c r="G272" i="5"/>
  <c r="R269" i="5"/>
  <c r="N269" i="5"/>
  <c r="O269" i="5"/>
  <c r="H269" i="11"/>
  <c r="J269" i="5"/>
  <c r="D269" i="5"/>
  <c r="E269" i="5"/>
  <c r="R268" i="5"/>
  <c r="K271" i="5"/>
  <c r="K269" i="5"/>
  <c r="I267" i="6"/>
  <c r="I265" i="6"/>
  <c r="I263" i="6"/>
  <c r="I261" i="6"/>
  <c r="I259" i="6"/>
  <c r="I257" i="6"/>
  <c r="I99" i="28"/>
  <c r="I97" i="28"/>
  <c r="I95" i="28"/>
  <c r="I93" i="28"/>
  <c r="I91" i="28"/>
  <c r="I89" i="28"/>
  <c r="I272" i="8"/>
  <c r="I270" i="8"/>
  <c r="I268" i="8"/>
  <c r="I266" i="8"/>
  <c r="I264" i="8"/>
  <c r="I262" i="8"/>
  <c r="I260" i="8"/>
  <c r="I258" i="8"/>
  <c r="I256" i="8"/>
  <c r="I272" i="11"/>
  <c r="I270" i="11"/>
  <c r="I268" i="11"/>
  <c r="I266" i="11"/>
  <c r="T265" i="5"/>
  <c r="U265" i="5"/>
  <c r="P265" i="5"/>
  <c r="Q265" i="5"/>
  <c r="L265" i="5"/>
  <c r="M265" i="5"/>
  <c r="F265" i="5"/>
  <c r="G265" i="5"/>
  <c r="R264" i="5"/>
  <c r="S264" i="5"/>
  <c r="N264" i="5"/>
  <c r="O264" i="5"/>
  <c r="H264" i="11"/>
  <c r="J264" i="5"/>
  <c r="K264" i="5"/>
  <c r="D264" i="5"/>
  <c r="E264" i="5"/>
  <c r="O263" i="5"/>
  <c r="Q262" i="5"/>
  <c r="T261" i="5"/>
  <c r="U261" i="5"/>
  <c r="P261" i="5"/>
  <c r="Q261" i="5"/>
  <c r="L261" i="5"/>
  <c r="M261" i="5"/>
  <c r="F261" i="5"/>
  <c r="G261" i="5"/>
  <c r="R260" i="5"/>
  <c r="S260" i="5"/>
  <c r="N260" i="5"/>
  <c r="O260" i="5"/>
  <c r="H260" i="11"/>
  <c r="J260" i="5"/>
  <c r="K260" i="5"/>
  <c r="D260" i="5"/>
  <c r="E260" i="5"/>
  <c r="E259" i="5"/>
  <c r="G258" i="5"/>
  <c r="T257" i="5"/>
  <c r="U257" i="5"/>
  <c r="P257" i="5"/>
  <c r="Q257" i="5"/>
  <c r="L257" i="5"/>
  <c r="M257" i="5"/>
  <c r="F257" i="5"/>
  <c r="G257" i="5"/>
  <c r="R256" i="5"/>
  <c r="S256" i="5"/>
  <c r="N256" i="5"/>
  <c r="O256" i="5"/>
  <c r="H256" i="11"/>
  <c r="J256" i="5"/>
  <c r="K256" i="5"/>
  <c r="D256" i="5"/>
  <c r="E256" i="5"/>
  <c r="I99" i="30"/>
  <c r="H267" i="6"/>
  <c r="H265" i="6"/>
  <c r="H263" i="6"/>
  <c r="H261" i="6"/>
  <c r="H259" i="6"/>
  <c r="H257" i="6"/>
  <c r="H104" i="28"/>
  <c r="H103" i="28"/>
  <c r="H102" i="28"/>
  <c r="H101" i="28"/>
  <c r="H100" i="28"/>
  <c r="H98" i="28"/>
  <c r="H96" i="28"/>
  <c r="H94" i="28"/>
  <c r="H92" i="28"/>
  <c r="H90" i="28"/>
  <c r="H88" i="28"/>
  <c r="H271" i="8"/>
  <c r="H269" i="8"/>
  <c r="H267" i="8"/>
  <c r="H265" i="8"/>
  <c r="H263" i="8"/>
  <c r="H261" i="8"/>
  <c r="H259" i="8"/>
  <c r="H257" i="8"/>
  <c r="H255" i="8"/>
  <c r="H272" i="11"/>
  <c r="T271" i="5"/>
  <c r="U271" i="5"/>
  <c r="P271" i="5"/>
  <c r="Q271" i="5"/>
  <c r="L271" i="5"/>
  <c r="M271" i="5"/>
  <c r="F271" i="5"/>
  <c r="G271" i="5"/>
  <c r="H270" i="11"/>
  <c r="T269" i="5"/>
  <c r="U269" i="5"/>
  <c r="P269" i="5"/>
  <c r="Q269" i="5"/>
  <c r="L269" i="5"/>
  <c r="M269" i="5"/>
  <c r="F269" i="5"/>
  <c r="G269" i="5"/>
  <c r="N268" i="5"/>
  <c r="O268" i="5"/>
  <c r="H268" i="11"/>
  <c r="J268" i="5"/>
  <c r="K268" i="5"/>
  <c r="D268" i="5"/>
  <c r="E268" i="5"/>
  <c r="T267" i="5"/>
  <c r="U267" i="5"/>
  <c r="P267" i="5"/>
  <c r="Q267" i="5"/>
  <c r="L267" i="5"/>
  <c r="M267" i="5"/>
  <c r="F267" i="5"/>
  <c r="G267" i="5"/>
  <c r="R266" i="5"/>
  <c r="S266" i="5"/>
  <c r="N266" i="5"/>
  <c r="O266" i="5"/>
  <c r="H266" i="11"/>
  <c r="J266" i="5"/>
  <c r="K266" i="5"/>
  <c r="D266" i="5"/>
  <c r="E266" i="5"/>
  <c r="I262" i="11"/>
  <c r="I258" i="11"/>
  <c r="O272" i="5"/>
  <c r="E272" i="5"/>
  <c r="O270" i="5"/>
  <c r="E270" i="5"/>
  <c r="I272" i="6"/>
  <c r="I271" i="6"/>
  <c r="I270" i="6"/>
  <c r="I269" i="6"/>
  <c r="I268" i="6"/>
  <c r="I266" i="6"/>
  <c r="I264" i="6"/>
  <c r="I262" i="6"/>
  <c r="I260" i="6"/>
  <c r="I258" i="6"/>
  <c r="I104" i="28"/>
  <c r="I103" i="28"/>
  <c r="I102" i="28"/>
  <c r="I101" i="28"/>
  <c r="I100" i="28"/>
  <c r="I98" i="28"/>
  <c r="I96" i="28"/>
  <c r="I94" i="28"/>
  <c r="I92" i="28"/>
  <c r="I90" i="28"/>
  <c r="I88" i="28"/>
  <c r="I271" i="8"/>
  <c r="I269" i="8"/>
  <c r="I267" i="8"/>
  <c r="I265" i="8"/>
  <c r="I263" i="8"/>
  <c r="I261" i="8"/>
  <c r="I259" i="8"/>
  <c r="I257" i="8"/>
  <c r="I255" i="8"/>
  <c r="I271" i="11"/>
  <c r="I269" i="11"/>
  <c r="I267" i="11"/>
  <c r="K265" i="5"/>
  <c r="M264" i="5"/>
  <c r="T263" i="5"/>
  <c r="U263" i="5"/>
  <c r="P263" i="5"/>
  <c r="Q263" i="5"/>
  <c r="L263" i="5"/>
  <c r="M263" i="5"/>
  <c r="F263" i="5"/>
  <c r="G263" i="5"/>
  <c r="R262" i="5"/>
  <c r="S262" i="5"/>
  <c r="N262" i="5"/>
  <c r="O262" i="5"/>
  <c r="H262" i="11"/>
  <c r="J262" i="5"/>
  <c r="K262" i="5"/>
  <c r="D262" i="5"/>
  <c r="E262" i="5"/>
  <c r="S261" i="5"/>
  <c r="U260" i="5"/>
  <c r="T259" i="5"/>
  <c r="U259" i="5"/>
  <c r="P259" i="5"/>
  <c r="Q259" i="5"/>
  <c r="L259" i="5"/>
  <c r="M259" i="5"/>
  <c r="F259" i="5"/>
  <c r="G259" i="5"/>
  <c r="R258" i="5"/>
  <c r="S258" i="5"/>
  <c r="N258" i="5"/>
  <c r="O258" i="5"/>
  <c r="H258" i="11"/>
  <c r="J258" i="5"/>
  <c r="K258" i="5"/>
  <c r="D258" i="5"/>
  <c r="E258" i="5"/>
  <c r="K257" i="5"/>
  <c r="M256" i="5"/>
  <c r="I265" i="11"/>
  <c r="I263" i="11"/>
  <c r="I261" i="11"/>
  <c r="I259" i="11"/>
  <c r="I257" i="11"/>
  <c r="R265" i="5"/>
  <c r="N265" i="5"/>
  <c r="H265" i="11"/>
  <c r="J265" i="5"/>
  <c r="D265" i="5"/>
  <c r="T264" i="5"/>
  <c r="P264" i="5"/>
  <c r="L264" i="5"/>
  <c r="F264" i="5"/>
  <c r="R263" i="5"/>
  <c r="N263" i="5"/>
  <c r="H263" i="11"/>
  <c r="J263" i="5"/>
  <c r="D263" i="5"/>
  <c r="T262" i="5"/>
  <c r="P262" i="5"/>
  <c r="L262" i="5"/>
  <c r="F262" i="5"/>
  <c r="R261" i="5"/>
  <c r="N261" i="5"/>
  <c r="H261" i="11"/>
  <c r="J261" i="5"/>
  <c r="D261" i="5"/>
  <c r="T260" i="5"/>
  <c r="P260" i="5"/>
  <c r="L260" i="5"/>
  <c r="F260" i="5"/>
  <c r="R259" i="5"/>
  <c r="N259" i="5"/>
  <c r="H259" i="11"/>
  <c r="J259" i="5"/>
  <c r="D259" i="5"/>
  <c r="T258" i="5"/>
  <c r="P258" i="5"/>
  <c r="L258" i="5"/>
  <c r="F258" i="5"/>
  <c r="R257" i="5"/>
  <c r="N257" i="5"/>
  <c r="H257" i="11"/>
  <c r="J257" i="5"/>
  <c r="D257" i="5"/>
  <c r="T256" i="5"/>
  <c r="P256" i="5"/>
  <c r="L256" i="5"/>
  <c r="F256" i="5"/>
  <c r="H255" i="11"/>
  <c r="E265" i="5"/>
  <c r="G264" i="5"/>
  <c r="K263" i="5"/>
  <c r="M262" i="5"/>
  <c r="O261" i="5"/>
  <c r="Q260" i="5"/>
  <c r="S259" i="5"/>
  <c r="U258" i="5"/>
  <c r="E257" i="5"/>
  <c r="G256" i="5"/>
  <c r="S273" i="5"/>
  <c r="O273" i="5"/>
  <c r="H273" i="11"/>
  <c r="D273" i="5"/>
  <c r="I273" i="6"/>
  <c r="H273" i="6"/>
  <c r="R273" i="5"/>
  <c r="N273" i="5"/>
  <c r="J273" i="5"/>
  <c r="I273" i="11"/>
  <c r="K273" i="5"/>
  <c r="H273" i="8"/>
  <c r="I273" i="8"/>
  <c r="T273" i="5"/>
  <c r="P273" i="5"/>
  <c r="L273" i="5"/>
  <c r="F273" i="5"/>
  <c r="I105" i="28"/>
  <c r="U273" i="5"/>
  <c r="Q273" i="5"/>
  <c r="M273" i="5"/>
  <c r="H273" i="7"/>
  <c r="H107" i="28"/>
  <c r="H105" i="28"/>
  <c r="E273" i="5"/>
  <c r="G273" i="5"/>
  <c r="G276" i="5"/>
  <c r="H113" i="28"/>
  <c r="H115" i="28"/>
  <c r="H109" i="28"/>
  <c r="Q275" i="5"/>
  <c r="I116" i="28"/>
  <c r="I114" i="28"/>
  <c r="I112" i="28"/>
  <c r="I110" i="28"/>
  <c r="I108" i="28"/>
  <c r="I106" i="28"/>
  <c r="G284" i="5"/>
  <c r="G275" i="5"/>
  <c r="S275" i="5"/>
  <c r="O275" i="5"/>
  <c r="E275" i="5"/>
  <c r="H111" i="28"/>
  <c r="M275" i="5"/>
  <c r="I115" i="28"/>
  <c r="I113" i="28"/>
  <c r="I111" i="28"/>
  <c r="I109" i="28"/>
  <c r="I107" i="28"/>
  <c r="U275" i="5"/>
  <c r="H116" i="28"/>
  <c r="H114" i="28"/>
  <c r="H112" i="28"/>
  <c r="H110" i="28"/>
  <c r="H108" i="28"/>
  <c r="H106" i="28"/>
  <c r="O274" i="5"/>
  <c r="E274" i="5"/>
  <c r="G283" i="5"/>
  <c r="G280" i="5"/>
  <c r="G279" i="5"/>
  <c r="I280" i="8"/>
  <c r="H284" i="8"/>
  <c r="H282" i="8"/>
  <c r="H280" i="8"/>
  <c r="H278" i="8"/>
  <c r="H276" i="8"/>
  <c r="H274" i="8"/>
  <c r="T284" i="5"/>
  <c r="P284" i="5"/>
  <c r="L284" i="5"/>
  <c r="F284" i="5"/>
  <c r="T283" i="5"/>
  <c r="P283" i="5"/>
  <c r="L283" i="5"/>
  <c r="F283" i="5"/>
  <c r="T282" i="5"/>
  <c r="P282" i="5"/>
  <c r="L282" i="5"/>
  <c r="F282" i="5"/>
  <c r="T281" i="5"/>
  <c r="P281" i="5"/>
  <c r="L281" i="5"/>
  <c r="F281" i="5"/>
  <c r="T280" i="5"/>
  <c r="P280" i="5"/>
  <c r="L280" i="5"/>
  <c r="F280" i="5"/>
  <c r="T279" i="5"/>
  <c r="P279" i="5"/>
  <c r="L279" i="5"/>
  <c r="F279" i="5"/>
  <c r="T278" i="5"/>
  <c r="P278" i="5"/>
  <c r="L278" i="5"/>
  <c r="F278" i="5"/>
  <c r="T277" i="5"/>
  <c r="P277" i="5"/>
  <c r="L277" i="5"/>
  <c r="F277" i="5"/>
  <c r="T276" i="5"/>
  <c r="P276" i="5"/>
  <c r="L276" i="5"/>
  <c r="F276" i="5"/>
  <c r="T275" i="5"/>
  <c r="P275" i="5"/>
  <c r="L275" i="5"/>
  <c r="F275" i="5"/>
  <c r="T274" i="5"/>
  <c r="P274" i="5"/>
  <c r="L274" i="5"/>
  <c r="F274" i="5"/>
  <c r="I284" i="8"/>
  <c r="S274" i="5"/>
  <c r="H283" i="8"/>
  <c r="H281" i="8"/>
  <c r="H279" i="8"/>
  <c r="H277" i="8"/>
  <c r="H275" i="8"/>
  <c r="R284" i="5"/>
  <c r="N284" i="5"/>
  <c r="D284" i="5"/>
  <c r="R283" i="5"/>
  <c r="N283" i="5"/>
  <c r="D283" i="5"/>
  <c r="R282" i="5"/>
  <c r="N282" i="5"/>
  <c r="D282" i="5"/>
  <c r="R281" i="5"/>
  <c r="N281" i="5"/>
  <c r="D281" i="5"/>
  <c r="R280" i="5"/>
  <c r="N280" i="5"/>
  <c r="D280" i="5"/>
  <c r="R279" i="5"/>
  <c r="N279" i="5"/>
  <c r="D279" i="5"/>
  <c r="R278" i="5"/>
  <c r="N278" i="5"/>
  <c r="D278" i="5"/>
  <c r="R277" i="5"/>
  <c r="N277" i="5"/>
  <c r="D277" i="5"/>
  <c r="R276" i="5"/>
  <c r="N276" i="5"/>
  <c r="D276" i="5"/>
  <c r="R275" i="5"/>
  <c r="N275" i="5"/>
  <c r="D275" i="5"/>
  <c r="R274" i="5"/>
  <c r="N274" i="5"/>
  <c r="D274" i="5"/>
  <c r="I282" i="8"/>
  <c r="I278" i="8"/>
  <c r="I276" i="8"/>
  <c r="I274" i="8"/>
  <c r="I283" i="8"/>
  <c r="I281" i="8"/>
  <c r="I279" i="8"/>
  <c r="I277" i="8"/>
  <c r="I275" i="8"/>
  <c r="U274" i="5"/>
  <c r="Q274" i="5"/>
  <c r="M274" i="5"/>
  <c r="G274" i="5"/>
  <c r="O277" i="5"/>
  <c r="S284" i="5"/>
  <c r="O284" i="5"/>
  <c r="E284" i="5"/>
  <c r="S283" i="5"/>
  <c r="O283" i="5"/>
  <c r="E283" i="5"/>
  <c r="S282" i="5"/>
  <c r="S281" i="5"/>
  <c r="S280" i="5"/>
  <c r="O280" i="5"/>
  <c r="E280" i="5"/>
  <c r="S279" i="5"/>
  <c r="O279" i="5"/>
  <c r="E279" i="5"/>
  <c r="S278" i="5"/>
  <c r="S277" i="5"/>
  <c r="S276" i="5"/>
  <c r="O276" i="5"/>
  <c r="E276" i="5"/>
  <c r="Q284" i="5"/>
  <c r="M283" i="5"/>
  <c r="Q281" i="5"/>
  <c r="Q280" i="5"/>
  <c r="M279" i="5"/>
  <c r="Q277" i="5"/>
  <c r="Q276" i="5"/>
  <c r="U284" i="5"/>
  <c r="M284" i="5"/>
  <c r="U282" i="5"/>
  <c r="Q282" i="5"/>
  <c r="M282" i="5"/>
  <c r="G282" i="5"/>
  <c r="U281" i="5"/>
  <c r="M281" i="5"/>
  <c r="U280" i="5"/>
  <c r="M280" i="5"/>
  <c r="U278" i="5"/>
  <c r="Q278" i="5"/>
  <c r="M278" i="5"/>
  <c r="G278" i="5"/>
  <c r="U277" i="5"/>
  <c r="M277" i="5"/>
  <c r="U276" i="5"/>
  <c r="M276" i="5"/>
  <c r="U283" i="5"/>
  <c r="O282" i="5"/>
  <c r="G281" i="5"/>
  <c r="U279" i="5"/>
  <c r="O278" i="5"/>
  <c r="G277" i="5"/>
  <c r="O281" i="5"/>
  <c r="Q283" i="5"/>
  <c r="E282" i="5"/>
  <c r="E281" i="5"/>
  <c r="Q279" i="5"/>
  <c r="E278" i="5"/>
  <c r="E277" i="5"/>
  <c r="I281" i="6"/>
  <c r="I277" i="6"/>
  <c r="I284" i="11"/>
  <c r="I280" i="11"/>
  <c r="K280" i="5"/>
  <c r="I284" i="6"/>
  <c r="I280" i="6"/>
  <c r="I276" i="6"/>
  <c r="I283" i="11"/>
  <c r="I279" i="11"/>
  <c r="I275" i="11"/>
  <c r="K283" i="5"/>
  <c r="K275" i="5"/>
  <c r="I283" i="6"/>
  <c r="I279" i="6"/>
  <c r="I275" i="6"/>
  <c r="I282" i="11"/>
  <c r="I278" i="11"/>
  <c r="I274" i="11"/>
  <c r="K282" i="5"/>
  <c r="K278" i="5"/>
  <c r="K274" i="5"/>
  <c r="I276" i="11"/>
  <c r="K284" i="5"/>
  <c r="K276" i="5"/>
  <c r="K279" i="5"/>
  <c r="I282" i="6"/>
  <c r="I278" i="6"/>
  <c r="I274" i="6"/>
  <c r="I281" i="11"/>
  <c r="I277" i="11"/>
  <c r="K281" i="5"/>
  <c r="K277" i="5"/>
  <c r="H284" i="6"/>
  <c r="H282" i="6"/>
  <c r="H280" i="6"/>
  <c r="H278" i="6"/>
  <c r="H276" i="6"/>
  <c r="H274" i="6"/>
  <c r="H283" i="11"/>
  <c r="H281" i="11"/>
  <c r="H279" i="11"/>
  <c r="H277" i="11"/>
  <c r="H275" i="11"/>
  <c r="J283" i="5"/>
  <c r="J281" i="5"/>
  <c r="J279" i="5"/>
  <c r="J277" i="5"/>
  <c r="J275" i="5"/>
  <c r="H283" i="6"/>
  <c r="H281" i="6"/>
  <c r="H279" i="6"/>
  <c r="H277" i="6"/>
  <c r="H275" i="6"/>
  <c r="H284" i="11"/>
  <c r="H282" i="11"/>
  <c r="H280" i="11"/>
  <c r="H278" i="11"/>
  <c r="H276" i="11"/>
  <c r="H274" i="11"/>
  <c r="J284" i="5"/>
  <c r="J282" i="5"/>
  <c r="J280" i="5"/>
  <c r="J278" i="5"/>
  <c r="J276" i="5"/>
  <c r="J274" i="5"/>
  <c r="I255" i="11"/>
  <c r="I107" i="30"/>
  <c r="H271" i="7"/>
  <c r="I279" i="7"/>
  <c r="H265" i="7"/>
  <c r="H264" i="7"/>
  <c r="H263" i="7"/>
  <c r="H262" i="7"/>
  <c r="H261" i="7"/>
  <c r="H260" i="7"/>
  <c r="H269" i="7"/>
  <c r="I106" i="30"/>
  <c r="I104" i="30"/>
  <c r="I102" i="30"/>
  <c r="I97" i="30"/>
  <c r="B100" i="30"/>
  <c r="B98" i="30"/>
  <c r="B96" i="30"/>
  <c r="B94" i="30"/>
  <c r="B92" i="30"/>
  <c r="H272" i="7"/>
  <c r="H270" i="7"/>
  <c r="H268" i="7"/>
  <c r="H266" i="7"/>
  <c r="I277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105" i="30"/>
  <c r="I103" i="30"/>
  <c r="I101" i="30"/>
  <c r="I93" i="30"/>
  <c r="I283" i="7"/>
  <c r="I275" i="7"/>
  <c r="I284" i="7"/>
  <c r="I280" i="7"/>
  <c r="I278" i="7"/>
  <c r="I276" i="7"/>
  <c r="I274" i="7"/>
  <c r="I281" i="7"/>
  <c r="I282" i="7"/>
  <c r="H284" i="7"/>
  <c r="H283" i="7"/>
  <c r="H279" i="7"/>
  <c r="H277" i="7"/>
  <c r="H275" i="7"/>
  <c r="H282" i="7"/>
  <c r="H281" i="7"/>
  <c r="H280" i="7"/>
  <c r="H278" i="7"/>
  <c r="H276" i="7"/>
  <c r="H274" i="7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I276" i="12"/>
  <c r="H276" i="12"/>
  <c r="C276" i="12"/>
  <c r="B276" i="12"/>
  <c r="I275" i="12"/>
  <c r="H275" i="12"/>
  <c r="C275" i="12"/>
  <c r="B275" i="12"/>
  <c r="I274" i="12"/>
  <c r="H274" i="12"/>
  <c r="C274" i="12"/>
  <c r="B274" i="12"/>
  <c r="I273" i="12"/>
  <c r="H273" i="12"/>
  <c r="C273" i="12"/>
  <c r="B273" i="12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I276" i="9"/>
  <c r="H276" i="9"/>
  <c r="C276" i="9"/>
  <c r="B276" i="9"/>
  <c r="H275" i="9"/>
  <c r="C275" i="9"/>
  <c r="B275" i="9"/>
  <c r="I274" i="9"/>
  <c r="H274" i="9"/>
  <c r="C274" i="9"/>
  <c r="B274" i="9"/>
  <c r="I273" i="9"/>
  <c r="H273" i="9"/>
  <c r="C273" i="9"/>
  <c r="B273" i="9"/>
  <c r="C116" i="29"/>
  <c r="C115" i="29"/>
  <c r="C114" i="29"/>
  <c r="C113" i="29"/>
  <c r="C112" i="29"/>
  <c r="C111" i="29"/>
  <c r="C110" i="29"/>
  <c r="C108" i="29"/>
  <c r="H107" i="29"/>
  <c r="I107" i="29" s="1"/>
  <c r="C107" i="29"/>
  <c r="H106" i="29"/>
  <c r="I106" i="29" s="1"/>
  <c r="C106" i="29"/>
  <c r="H105" i="29"/>
  <c r="I105" i="29" s="1"/>
  <c r="C105" i="29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I276" i="13"/>
  <c r="H276" i="13"/>
  <c r="C276" i="13"/>
  <c r="B276" i="13"/>
  <c r="I275" i="13"/>
  <c r="H275" i="13"/>
  <c r="C275" i="13"/>
  <c r="B275" i="13"/>
  <c r="I274" i="13"/>
  <c r="H274" i="13"/>
  <c r="C274" i="13"/>
  <c r="B274" i="13"/>
  <c r="I273" i="13"/>
  <c r="H273" i="13"/>
  <c r="C273" i="13"/>
  <c r="B273" i="13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I276" i="10"/>
  <c r="H276" i="10"/>
  <c r="C276" i="10"/>
  <c r="B276" i="10"/>
  <c r="I275" i="10"/>
  <c r="H275" i="10"/>
  <c r="C275" i="10"/>
  <c r="B275" i="10"/>
  <c r="I274" i="10"/>
  <c r="H274" i="10"/>
  <c r="C274" i="10"/>
  <c r="B274" i="10"/>
  <c r="I273" i="10"/>
  <c r="H273" i="10"/>
  <c r="C273" i="10"/>
  <c r="B273" i="10"/>
  <c r="I259" i="5" l="1"/>
  <c r="I267" i="5"/>
  <c r="I271" i="5"/>
  <c r="I263" i="5"/>
  <c r="H257" i="5"/>
  <c r="H265" i="5"/>
  <c r="H272" i="5"/>
  <c r="I264" i="5"/>
  <c r="H268" i="5"/>
  <c r="I261" i="5"/>
  <c r="I269" i="5"/>
  <c r="I266" i="5"/>
  <c r="I258" i="5"/>
  <c r="I270" i="5"/>
  <c r="I256" i="5"/>
  <c r="I272" i="5"/>
  <c r="B113" i="29"/>
  <c r="C113" i="28" s="1"/>
  <c r="H260" i="5"/>
  <c r="I260" i="5"/>
  <c r="H259" i="5"/>
  <c r="H262" i="5"/>
  <c r="H256" i="5"/>
  <c r="I257" i="5"/>
  <c r="I265" i="5"/>
  <c r="H261" i="5"/>
  <c r="H258" i="5"/>
  <c r="H271" i="5"/>
  <c r="I268" i="5"/>
  <c r="I262" i="5"/>
  <c r="H263" i="5"/>
  <c r="H266" i="5"/>
  <c r="H264" i="5"/>
  <c r="H269" i="5"/>
  <c r="H270" i="5"/>
  <c r="H267" i="5"/>
  <c r="H273" i="5"/>
  <c r="B273" i="11"/>
  <c r="C273" i="11"/>
  <c r="I273" i="5"/>
  <c r="C273" i="8"/>
  <c r="B273" i="8"/>
  <c r="H274" i="5"/>
  <c r="H275" i="5"/>
  <c r="B116" i="29"/>
  <c r="C284" i="6" s="1"/>
  <c r="E284" i="4" s="1"/>
  <c r="B113" i="28"/>
  <c r="H280" i="5"/>
  <c r="I275" i="5"/>
  <c r="H277" i="5"/>
  <c r="I276" i="5"/>
  <c r="I284" i="5"/>
  <c r="I283" i="5"/>
  <c r="I277" i="5"/>
  <c r="H279" i="5"/>
  <c r="B277" i="8"/>
  <c r="C277" i="8"/>
  <c r="B279" i="8"/>
  <c r="C279" i="8"/>
  <c r="B281" i="8"/>
  <c r="C281" i="8"/>
  <c r="C283" i="8"/>
  <c r="B283" i="8"/>
  <c r="B275" i="8"/>
  <c r="C275" i="8"/>
  <c r="H276" i="5"/>
  <c r="H282" i="5"/>
  <c r="H281" i="5"/>
  <c r="I279" i="5"/>
  <c r="I274" i="5"/>
  <c r="C276" i="8"/>
  <c r="B276" i="8"/>
  <c r="C278" i="8"/>
  <c r="B278" i="8"/>
  <c r="C280" i="8"/>
  <c r="B280" i="8"/>
  <c r="C282" i="8"/>
  <c r="B282" i="8"/>
  <c r="C284" i="8"/>
  <c r="B284" i="8"/>
  <c r="H283" i="5"/>
  <c r="C274" i="8"/>
  <c r="B274" i="8"/>
  <c r="H284" i="5"/>
  <c r="I281" i="5"/>
  <c r="I278" i="5"/>
  <c r="I282" i="5"/>
  <c r="I280" i="5"/>
  <c r="H278" i="5"/>
  <c r="B274" i="11"/>
  <c r="C274" i="11"/>
  <c r="B275" i="11"/>
  <c r="C275" i="11"/>
  <c r="B276" i="11"/>
  <c r="C276" i="11"/>
  <c r="B277" i="11"/>
  <c r="C277" i="11"/>
  <c r="B278" i="11"/>
  <c r="C278" i="11"/>
  <c r="B279" i="11"/>
  <c r="C279" i="11"/>
  <c r="B280" i="11"/>
  <c r="C280" i="11"/>
  <c r="B281" i="11"/>
  <c r="C281" i="11"/>
  <c r="B282" i="11"/>
  <c r="C282" i="11"/>
  <c r="B283" i="11"/>
  <c r="C283" i="11"/>
  <c r="B284" i="11"/>
  <c r="C284" i="11"/>
  <c r="B275" i="7"/>
  <c r="F275" i="4" s="1"/>
  <c r="C275" i="7"/>
  <c r="G275" i="4" s="1"/>
  <c r="B283" i="7"/>
  <c r="F283" i="4" s="1"/>
  <c r="C283" i="7"/>
  <c r="G283" i="4" s="1"/>
  <c r="B277" i="7"/>
  <c r="F277" i="4" s="1"/>
  <c r="C277" i="7"/>
  <c r="G277" i="4" s="1"/>
  <c r="B281" i="7"/>
  <c r="F281" i="4" s="1"/>
  <c r="C281" i="7"/>
  <c r="G281" i="4" s="1"/>
  <c r="B274" i="7"/>
  <c r="F274" i="4" s="1"/>
  <c r="C274" i="7"/>
  <c r="G274" i="4" s="1"/>
  <c r="B276" i="7"/>
  <c r="F276" i="4" s="1"/>
  <c r="C276" i="7"/>
  <c r="G276" i="4" s="1"/>
  <c r="B278" i="7"/>
  <c r="F278" i="4" s="1"/>
  <c r="C278" i="7"/>
  <c r="G278" i="4" s="1"/>
  <c r="B280" i="7"/>
  <c r="F280" i="4" s="1"/>
  <c r="C280" i="7"/>
  <c r="G280" i="4" s="1"/>
  <c r="B282" i="7"/>
  <c r="F282" i="4" s="1"/>
  <c r="C282" i="7"/>
  <c r="G282" i="4" s="1"/>
  <c r="B284" i="7"/>
  <c r="F284" i="4" s="1"/>
  <c r="C284" i="7"/>
  <c r="G284" i="4" s="1"/>
  <c r="B273" i="7"/>
  <c r="F273" i="4" s="1"/>
  <c r="C273" i="7"/>
  <c r="G273" i="4" s="1"/>
  <c r="B279" i="7"/>
  <c r="F279" i="4" s="1"/>
  <c r="C279" i="7"/>
  <c r="G279" i="4" s="1"/>
  <c r="B110" i="29"/>
  <c r="C278" i="6" s="1"/>
  <c r="E278" i="4" s="1"/>
  <c r="C277" i="6"/>
  <c r="E277" i="4" s="1"/>
  <c r="B106" i="29"/>
  <c r="B114" i="29"/>
  <c r="B105" i="29"/>
  <c r="B108" i="29"/>
  <c r="B112" i="29"/>
  <c r="B107" i="29"/>
  <c r="B275" i="6" s="1"/>
  <c r="D275" i="4" s="1"/>
  <c r="B111" i="29"/>
  <c r="B279" i="6" s="1"/>
  <c r="D279" i="4" s="1"/>
  <c r="B115" i="29"/>
  <c r="B283" i="6" s="1"/>
  <c r="D283" i="4" s="1"/>
  <c r="I272" i="12"/>
  <c r="H272" i="12"/>
  <c r="C272" i="12"/>
  <c r="B272" i="12"/>
  <c r="I271" i="12"/>
  <c r="H271" i="12"/>
  <c r="C271" i="12"/>
  <c r="B271" i="12"/>
  <c r="I270" i="12"/>
  <c r="H270" i="12"/>
  <c r="C270" i="12"/>
  <c r="B270" i="12"/>
  <c r="I269" i="12"/>
  <c r="H269" i="12"/>
  <c r="C269" i="12"/>
  <c r="B269" i="12"/>
  <c r="B269" i="9"/>
  <c r="I272" i="9"/>
  <c r="H272" i="9"/>
  <c r="C272" i="9"/>
  <c r="B272" i="9"/>
  <c r="I271" i="9"/>
  <c r="H271" i="9"/>
  <c r="C271" i="9"/>
  <c r="B271" i="9"/>
  <c r="I270" i="9"/>
  <c r="H270" i="9"/>
  <c r="C270" i="9"/>
  <c r="B270" i="9"/>
  <c r="I269" i="9"/>
  <c r="H269" i="9"/>
  <c r="C269" i="9"/>
  <c r="B284" i="6" l="1"/>
  <c r="D284" i="4" s="1"/>
  <c r="C284" i="4" s="1"/>
  <c r="B281" i="6"/>
  <c r="D281" i="4" s="1"/>
  <c r="B281" i="4" s="1"/>
  <c r="C281" i="6"/>
  <c r="E281" i="4" s="1"/>
  <c r="C279" i="6"/>
  <c r="E279" i="4" s="1"/>
  <c r="C279" i="4" s="1"/>
  <c r="B108" i="28"/>
  <c r="B276" i="5" s="1"/>
  <c r="C108" i="28"/>
  <c r="B277" i="6"/>
  <c r="D277" i="4" s="1"/>
  <c r="B277" i="4" s="1"/>
  <c r="B114" i="28"/>
  <c r="B282" i="5" s="1"/>
  <c r="C114" i="28"/>
  <c r="B112" i="28"/>
  <c r="B280" i="5" s="1"/>
  <c r="C112" i="28"/>
  <c r="B106" i="28"/>
  <c r="C106" i="28"/>
  <c r="C282" i="6"/>
  <c r="E282" i="4" s="1"/>
  <c r="C280" i="6"/>
  <c r="E280" i="4" s="1"/>
  <c r="C276" i="6"/>
  <c r="E276" i="4" s="1"/>
  <c r="C274" i="6"/>
  <c r="E274" i="4" s="1"/>
  <c r="B109" i="28"/>
  <c r="B277" i="5" s="1"/>
  <c r="C109" i="28"/>
  <c r="B111" i="28"/>
  <c r="B279" i="5" s="1"/>
  <c r="C111" i="28"/>
  <c r="B105" i="28"/>
  <c r="B273" i="6"/>
  <c r="D273" i="4" s="1"/>
  <c r="C105" i="28"/>
  <c r="C273" i="6"/>
  <c r="E273" i="4" s="1"/>
  <c r="B110" i="28"/>
  <c r="B278" i="5" s="1"/>
  <c r="C110" i="28"/>
  <c r="B282" i="6"/>
  <c r="D282" i="4" s="1"/>
  <c r="B282" i="4" s="1"/>
  <c r="B280" i="6"/>
  <c r="D280" i="4" s="1"/>
  <c r="B280" i="4" s="1"/>
  <c r="B278" i="6"/>
  <c r="D278" i="4" s="1"/>
  <c r="B278" i="4" s="1"/>
  <c r="B276" i="6"/>
  <c r="D276" i="4" s="1"/>
  <c r="B274" i="6"/>
  <c r="D274" i="4" s="1"/>
  <c r="B274" i="4" s="1"/>
  <c r="C115" i="28"/>
  <c r="B115" i="28"/>
  <c r="B107" i="28"/>
  <c r="B275" i="5" s="1"/>
  <c r="C107" i="28"/>
  <c r="C283" i="6"/>
  <c r="E283" i="4" s="1"/>
  <c r="C283" i="4" s="1"/>
  <c r="C275" i="6"/>
  <c r="E275" i="4" s="1"/>
  <c r="C275" i="4" s="1"/>
  <c r="B116" i="28"/>
  <c r="B284" i="5" s="1"/>
  <c r="C116" i="28"/>
  <c r="B284" i="4"/>
  <c r="B283" i="4"/>
  <c r="B279" i="4"/>
  <c r="B275" i="4"/>
  <c r="B281" i="5"/>
  <c r="C281" i="5"/>
  <c r="H104" i="29"/>
  <c r="B104" i="29" s="1"/>
  <c r="C104" i="29"/>
  <c r="H103" i="29"/>
  <c r="B103" i="29" s="1"/>
  <c r="C103" i="29"/>
  <c r="H102" i="29"/>
  <c r="I102" i="29" s="1"/>
  <c r="C102" i="29"/>
  <c r="H101" i="29"/>
  <c r="B101" i="29" s="1"/>
  <c r="C101" i="29"/>
  <c r="B268" i="13"/>
  <c r="C268" i="13"/>
  <c r="B269" i="13"/>
  <c r="B269" i="11" s="1"/>
  <c r="C269" i="13"/>
  <c r="B270" i="13"/>
  <c r="B270" i="11" s="1"/>
  <c r="C270" i="13"/>
  <c r="B271" i="13"/>
  <c r="B271" i="11" s="1"/>
  <c r="C271" i="13"/>
  <c r="B272" i="13"/>
  <c r="C272" i="13"/>
  <c r="H268" i="13"/>
  <c r="I268" i="13"/>
  <c r="H269" i="13"/>
  <c r="I269" i="13"/>
  <c r="H270" i="13"/>
  <c r="I270" i="13"/>
  <c r="H271" i="13"/>
  <c r="I271" i="13"/>
  <c r="H272" i="13"/>
  <c r="I272" i="13"/>
  <c r="B269" i="10"/>
  <c r="B269" i="8" s="1"/>
  <c r="C269" i="10"/>
  <c r="B270" i="10"/>
  <c r="C270" i="10"/>
  <c r="B271" i="10"/>
  <c r="B271" i="8" s="1"/>
  <c r="C271" i="10"/>
  <c r="B272" i="10"/>
  <c r="C272" i="10"/>
  <c r="H269" i="10"/>
  <c r="I269" i="10"/>
  <c r="H270" i="10"/>
  <c r="I270" i="10"/>
  <c r="H271" i="10"/>
  <c r="I271" i="10"/>
  <c r="H272" i="10"/>
  <c r="I272" i="10"/>
  <c r="C272" i="11" l="1"/>
  <c r="C270" i="8"/>
  <c r="C272" i="8"/>
  <c r="C281" i="4"/>
  <c r="C277" i="4"/>
  <c r="C278" i="4"/>
  <c r="C280" i="4"/>
  <c r="C269" i="8"/>
  <c r="C271" i="8"/>
  <c r="B272" i="11"/>
  <c r="C276" i="4"/>
  <c r="C270" i="11"/>
  <c r="C282" i="4"/>
  <c r="B272" i="8"/>
  <c r="B270" i="8"/>
  <c r="C271" i="11"/>
  <c r="C269" i="11"/>
  <c r="C279" i="5"/>
  <c r="C274" i="4"/>
  <c r="C274" i="5"/>
  <c r="C278" i="5"/>
  <c r="C277" i="5"/>
  <c r="C280" i="5"/>
  <c r="B274" i="5"/>
  <c r="C282" i="5"/>
  <c r="C283" i="5"/>
  <c r="C276" i="5"/>
  <c r="B283" i="5"/>
  <c r="B276" i="4"/>
  <c r="C103" i="28"/>
  <c r="C271" i="6"/>
  <c r="E271" i="4" s="1"/>
  <c r="B103" i="28"/>
  <c r="B271" i="6"/>
  <c r="D271" i="4" s="1"/>
  <c r="C273" i="4"/>
  <c r="B273" i="4"/>
  <c r="C275" i="5"/>
  <c r="B273" i="5"/>
  <c r="C273" i="5"/>
  <c r="B101" i="28"/>
  <c r="B269" i="6"/>
  <c r="D269" i="4" s="1"/>
  <c r="C101" i="28"/>
  <c r="C269" i="6"/>
  <c r="E269" i="4" s="1"/>
  <c r="C284" i="5"/>
  <c r="B104" i="28"/>
  <c r="B272" i="6"/>
  <c r="D272" i="4" s="1"/>
  <c r="C104" i="28"/>
  <c r="C272" i="6"/>
  <c r="E272" i="4" s="1"/>
  <c r="B272" i="7"/>
  <c r="F272" i="4" s="1"/>
  <c r="C272" i="7"/>
  <c r="G272" i="4" s="1"/>
  <c r="B270" i="7"/>
  <c r="F270" i="4" s="1"/>
  <c r="C270" i="7"/>
  <c r="G270" i="4" s="1"/>
  <c r="I101" i="29"/>
  <c r="I103" i="29"/>
  <c r="I104" i="29"/>
  <c r="B102" i="29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I37" i="30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I49" i="30" l="1"/>
  <c r="I89" i="30"/>
  <c r="B272" i="5"/>
  <c r="C272" i="5"/>
  <c r="B271" i="5"/>
  <c r="C271" i="5"/>
  <c r="B102" i="28"/>
  <c r="B270" i="6"/>
  <c r="D270" i="4" s="1"/>
  <c r="C102" i="28"/>
  <c r="C270" i="6"/>
  <c r="E270" i="4" s="1"/>
  <c r="B269" i="5"/>
  <c r="C269" i="5"/>
  <c r="C272" i="4"/>
  <c r="B272" i="4"/>
  <c r="B269" i="7"/>
  <c r="F269" i="4" s="1"/>
  <c r="B269" i="4" s="1"/>
  <c r="C269" i="7"/>
  <c r="G269" i="4" s="1"/>
  <c r="B271" i="7"/>
  <c r="F271" i="4" s="1"/>
  <c r="B271" i="4" s="1"/>
  <c r="C271" i="7"/>
  <c r="G271" i="4" s="1"/>
  <c r="I31" i="30"/>
  <c r="I73" i="30"/>
  <c r="I61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C271" i="4" l="1"/>
  <c r="C269" i="4"/>
  <c r="B270" i="4"/>
  <c r="C270" i="4"/>
  <c r="B270" i="5"/>
  <c r="C270" i="5"/>
  <c r="F9" i="1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U255" i="5" l="1"/>
  <c r="T255" i="5"/>
  <c r="P255" i="5"/>
  <c r="Q255" i="5"/>
  <c r="M255" i="5"/>
  <c r="L255" i="5"/>
  <c r="G255" i="5"/>
  <c r="F255" i="5"/>
  <c r="R254" i="5"/>
  <c r="S254" i="5"/>
  <c r="N254" i="5"/>
  <c r="O254" i="5"/>
  <c r="J254" i="5"/>
  <c r="K254" i="5"/>
  <c r="D254" i="5"/>
  <c r="E254" i="5"/>
  <c r="R253" i="5"/>
  <c r="S253" i="5"/>
  <c r="N253" i="5"/>
  <c r="O253" i="5"/>
  <c r="J253" i="5"/>
  <c r="K253" i="5"/>
  <c r="D253" i="5"/>
  <c r="E253" i="5"/>
  <c r="S255" i="5"/>
  <c r="R255" i="5"/>
  <c r="O255" i="5"/>
  <c r="N255" i="5"/>
  <c r="J255" i="5"/>
  <c r="K255" i="5"/>
  <c r="E255" i="5"/>
  <c r="D255" i="5"/>
  <c r="T254" i="5"/>
  <c r="U254" i="5"/>
  <c r="P254" i="5"/>
  <c r="Q254" i="5"/>
  <c r="L254" i="5"/>
  <c r="M254" i="5"/>
  <c r="F254" i="5"/>
  <c r="G254" i="5"/>
  <c r="T253" i="5"/>
  <c r="U253" i="5"/>
  <c r="P253" i="5"/>
  <c r="Q253" i="5"/>
  <c r="L253" i="5"/>
  <c r="M253" i="5"/>
  <c r="F253" i="5"/>
  <c r="G253" i="5"/>
  <c r="H219" i="8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1" i="8"/>
  <c r="H249" i="8"/>
  <c r="H237" i="8"/>
  <c r="H217" i="8"/>
  <c r="H215" i="8"/>
  <c r="H195" i="8"/>
  <c r="H185" i="8"/>
  <c r="H77" i="8"/>
  <c r="H75" i="8"/>
  <c r="H73" i="8"/>
  <c r="H65" i="8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H254" i="11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H253" i="11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82" i="28"/>
  <c r="I7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255" i="5" l="1"/>
  <c r="I255" i="5"/>
  <c r="H253" i="5"/>
  <c r="I253" i="5"/>
  <c r="H254" i="5"/>
  <c r="I254" i="5"/>
  <c r="H102" i="5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H259" i="12"/>
  <c r="I259" i="12"/>
  <c r="H260" i="12"/>
  <c r="I260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I267" i="9"/>
  <c r="H267" i="9"/>
  <c r="C267" i="9"/>
  <c r="B267" i="9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I26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H268" i="9"/>
  <c r="C268" i="9"/>
  <c r="B268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I89" i="29" s="1"/>
  <c r="H90" i="29"/>
  <c r="B90" i="29" s="1"/>
  <c r="H91" i="29"/>
  <c r="B91" i="29" s="1"/>
  <c r="H92" i="29"/>
  <c r="B92" i="29" s="1"/>
  <c r="H93" i="29"/>
  <c r="I93" i="29" s="1"/>
  <c r="H94" i="29"/>
  <c r="B94" i="29" s="1"/>
  <c r="H95" i="29"/>
  <c r="I95" i="29" s="1"/>
  <c r="H96" i="29"/>
  <c r="B96" i="29" s="1"/>
  <c r="H97" i="29"/>
  <c r="I97" i="29" s="1"/>
  <c r="H98" i="29"/>
  <c r="B98" i="29" s="1"/>
  <c r="H99" i="29"/>
  <c r="B99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H100" i="29"/>
  <c r="B100" i="29" s="1"/>
  <c r="C100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B15" i="29"/>
  <c r="I50" i="29"/>
  <c r="I48" i="29"/>
  <c r="I34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H265" i="13"/>
  <c r="I265" i="13"/>
  <c r="H266" i="13"/>
  <c r="I266" i="13"/>
  <c r="H267" i="13"/>
  <c r="I267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I268" i="10"/>
  <c r="H268" i="10"/>
  <c r="C268" i="10"/>
  <c r="B268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C267" i="10"/>
  <c r="B26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I267" i="10"/>
  <c r="H267" i="10"/>
  <c r="B89" i="29" l="1"/>
  <c r="I16" i="29"/>
  <c r="I24" i="29"/>
  <c r="I80" i="29"/>
  <c r="B100" i="28"/>
  <c r="C100" i="28"/>
  <c r="C89" i="28"/>
  <c r="B89" i="28"/>
  <c r="C268" i="8"/>
  <c r="B268" i="8"/>
  <c r="C266" i="8"/>
  <c r="B266" i="8"/>
  <c r="C264" i="8"/>
  <c r="B264" i="8"/>
  <c r="C262" i="8"/>
  <c r="B262" i="8"/>
  <c r="C260" i="8"/>
  <c r="B260" i="8"/>
  <c r="C258" i="8"/>
  <c r="B258" i="8"/>
  <c r="C256" i="8"/>
  <c r="B256" i="8"/>
  <c r="B267" i="8"/>
  <c r="C267" i="8"/>
  <c r="B268" i="7"/>
  <c r="F268" i="4" s="1"/>
  <c r="C268" i="7"/>
  <c r="G268" i="4" s="1"/>
  <c r="C266" i="7"/>
  <c r="G266" i="4" s="1"/>
  <c r="B266" i="7"/>
  <c r="F266" i="4" s="1"/>
  <c r="B264" i="7"/>
  <c r="F264" i="4" s="1"/>
  <c r="C264" i="7"/>
  <c r="G264" i="4" s="1"/>
  <c r="C262" i="7"/>
  <c r="G262" i="4" s="1"/>
  <c r="B262" i="7"/>
  <c r="F262" i="4" s="1"/>
  <c r="B260" i="7"/>
  <c r="F260" i="4" s="1"/>
  <c r="C260" i="7"/>
  <c r="G260" i="4" s="1"/>
  <c r="B41" i="29"/>
  <c r="B96" i="28"/>
  <c r="C96" i="28"/>
  <c r="B92" i="28"/>
  <c r="C92" i="28"/>
  <c r="B88" i="28"/>
  <c r="C88" i="28"/>
  <c r="C268" i="11"/>
  <c r="B268" i="6"/>
  <c r="D268" i="4" s="1"/>
  <c r="C268" i="6"/>
  <c r="E268" i="4" s="1"/>
  <c r="B268" i="11"/>
  <c r="B266" i="11"/>
  <c r="C266" i="11"/>
  <c r="B266" i="6"/>
  <c r="D266" i="4" s="1"/>
  <c r="C266" i="6"/>
  <c r="E266" i="4" s="1"/>
  <c r="B264" i="11"/>
  <c r="C264" i="11"/>
  <c r="B264" i="6"/>
  <c r="D264" i="4" s="1"/>
  <c r="C264" i="6"/>
  <c r="E264" i="4" s="1"/>
  <c r="B262" i="11"/>
  <c r="C262" i="11"/>
  <c r="B262" i="6"/>
  <c r="D262" i="4" s="1"/>
  <c r="C262" i="6"/>
  <c r="E262" i="4" s="1"/>
  <c r="B260" i="11"/>
  <c r="C260" i="11"/>
  <c r="B260" i="6"/>
  <c r="D260" i="4" s="1"/>
  <c r="C260" i="6"/>
  <c r="E260" i="4" s="1"/>
  <c r="B258" i="11"/>
  <c r="C258" i="11"/>
  <c r="B258" i="6"/>
  <c r="D258" i="4" s="1"/>
  <c r="C258" i="6"/>
  <c r="E258" i="4" s="1"/>
  <c r="B256" i="11"/>
  <c r="C256" i="11"/>
  <c r="C99" i="28"/>
  <c r="B99" i="28"/>
  <c r="C91" i="28"/>
  <c r="B91" i="28"/>
  <c r="B265" i="8"/>
  <c r="C265" i="8"/>
  <c r="B263" i="8"/>
  <c r="C263" i="8"/>
  <c r="B261" i="8"/>
  <c r="C261" i="8"/>
  <c r="B259" i="8"/>
  <c r="C259" i="8"/>
  <c r="B257" i="8"/>
  <c r="C257" i="8"/>
  <c r="B255" i="8"/>
  <c r="C255" i="8"/>
  <c r="C267" i="7"/>
  <c r="G267" i="4" s="1"/>
  <c r="B267" i="7"/>
  <c r="F267" i="4" s="1"/>
  <c r="B265" i="7"/>
  <c r="F265" i="4" s="1"/>
  <c r="C265" i="7"/>
  <c r="G265" i="4" s="1"/>
  <c r="C263" i="7"/>
  <c r="G263" i="4" s="1"/>
  <c r="B263" i="7"/>
  <c r="F263" i="4" s="1"/>
  <c r="B261" i="7"/>
  <c r="F261" i="4" s="1"/>
  <c r="C261" i="7"/>
  <c r="G261" i="4" s="1"/>
  <c r="B98" i="28"/>
  <c r="C98" i="28"/>
  <c r="B94" i="28"/>
  <c r="C94" i="28"/>
  <c r="B90" i="28"/>
  <c r="C90" i="28"/>
  <c r="C267" i="6"/>
  <c r="E267" i="4" s="1"/>
  <c r="B267" i="11"/>
  <c r="C267" i="11"/>
  <c r="B267" i="6"/>
  <c r="D267" i="4" s="1"/>
  <c r="B265" i="11"/>
  <c r="C265" i="11"/>
  <c r="B263" i="11"/>
  <c r="C263" i="11"/>
  <c r="B261" i="11"/>
  <c r="C261" i="11"/>
  <c r="B259" i="11"/>
  <c r="C259" i="6"/>
  <c r="E259" i="4" s="1"/>
  <c r="C259" i="11"/>
  <c r="B259" i="6"/>
  <c r="D259" i="4" s="1"/>
  <c r="C257" i="6"/>
  <c r="E257" i="4" s="1"/>
  <c r="B257" i="11"/>
  <c r="C257" i="11"/>
  <c r="B257" i="6"/>
  <c r="D257" i="4" s="1"/>
  <c r="B255" i="11"/>
  <c r="C255" i="11"/>
  <c r="B31" i="29"/>
  <c r="B95" i="29"/>
  <c r="C263" i="6" s="1"/>
  <c r="E263" i="4" s="1"/>
  <c r="B87" i="29"/>
  <c r="C255" i="6" s="1"/>
  <c r="E255" i="4" s="1"/>
  <c r="B43" i="29"/>
  <c r="B211" i="6" s="1"/>
  <c r="D211" i="4" s="1"/>
  <c r="B13" i="29"/>
  <c r="I66" i="29"/>
  <c r="I70" i="29"/>
  <c r="B67" i="29"/>
  <c r="B67" i="28" s="1"/>
  <c r="I78" i="29"/>
  <c r="B47" i="29"/>
  <c r="C47" i="28" s="1"/>
  <c r="B55" i="29"/>
  <c r="B223" i="6" s="1"/>
  <c r="D223" i="4" s="1"/>
  <c r="I100" i="29"/>
  <c r="I38" i="29"/>
  <c r="I30" i="29"/>
  <c r="I88" i="29"/>
  <c r="B57" i="29"/>
  <c r="B225" i="6" s="1"/>
  <c r="D225" i="4" s="1"/>
  <c r="I46" i="29"/>
  <c r="B93" i="29"/>
  <c r="C261" i="6" s="1"/>
  <c r="E261" i="4" s="1"/>
  <c r="I26" i="29"/>
  <c r="I64" i="29"/>
  <c r="B79" i="29"/>
  <c r="B247" i="6" s="1"/>
  <c r="D247" i="4" s="1"/>
  <c r="I98" i="29"/>
  <c r="I56" i="29"/>
  <c r="I99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94" i="29"/>
  <c r="I22" i="29"/>
  <c r="I32" i="29"/>
  <c r="I82" i="29"/>
  <c r="I96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I92" i="29"/>
  <c r="B97" i="29"/>
  <c r="B265" i="6" s="1"/>
  <c r="D265" i="4" s="1"/>
  <c r="B75" i="29"/>
  <c r="C243" i="6" s="1"/>
  <c r="E243" i="4" s="1"/>
  <c r="B45" i="29"/>
  <c r="C45" i="28" s="1"/>
  <c r="B29" i="29"/>
  <c r="B197" i="6" s="1"/>
  <c r="D197" i="4" s="1"/>
  <c r="I91" i="29"/>
  <c r="I59" i="29"/>
  <c r="H176" i="6"/>
  <c r="C239" i="6"/>
  <c r="E239" i="4" s="1"/>
  <c r="C221" i="6"/>
  <c r="E221" i="4" s="1"/>
  <c r="C209" i="6"/>
  <c r="E209" i="4" s="1"/>
  <c r="C199" i="6"/>
  <c r="E199" i="4" s="1"/>
  <c r="B255" i="6"/>
  <c r="D255" i="4" s="1"/>
  <c r="B253" i="6"/>
  <c r="D253" i="4" s="1"/>
  <c r="B239" i="6"/>
  <c r="D239" i="4" s="1"/>
  <c r="B227" i="6"/>
  <c r="D227" i="4" s="1"/>
  <c r="B221" i="6"/>
  <c r="D221" i="4" s="1"/>
  <c r="B209" i="6"/>
  <c r="D209" i="4" s="1"/>
  <c r="B207" i="6"/>
  <c r="D207" i="4" s="1"/>
  <c r="B199" i="6"/>
  <c r="D199" i="4" s="1"/>
  <c r="B191" i="6"/>
  <c r="D191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C31" i="28"/>
  <c r="H111" i="7"/>
  <c r="H79" i="7"/>
  <c r="H63" i="7"/>
  <c r="I230" i="7"/>
  <c r="I226" i="7"/>
  <c r="I222" i="7"/>
  <c r="I214" i="7"/>
  <c r="I210" i="7"/>
  <c r="I206" i="7"/>
  <c r="I190" i="7"/>
  <c r="I182" i="7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58" i="7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B43" i="28"/>
  <c r="B37" i="29"/>
  <c r="C205" i="6" s="1"/>
  <c r="E205" i="4" s="1"/>
  <c r="B21" i="29"/>
  <c r="B189" i="6" s="1"/>
  <c r="D189" i="4" s="1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8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13" i="28"/>
  <c r="C13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B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9" i="7"/>
  <c r="F259" i="4" s="1"/>
  <c r="C259" i="7"/>
  <c r="G259" i="4" s="1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8" i="7"/>
  <c r="F258" i="4" s="1"/>
  <c r="C258" i="7"/>
  <c r="G258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H259" i="7"/>
  <c r="I259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C23" i="28" l="1"/>
  <c r="C87" i="28"/>
  <c r="C255" i="5" s="1"/>
  <c r="C223" i="6"/>
  <c r="E223" i="4" s="1"/>
  <c r="C223" i="4" s="1"/>
  <c r="C77" i="28"/>
  <c r="B55" i="28"/>
  <c r="B260" i="4"/>
  <c r="B264" i="4"/>
  <c r="B268" i="4"/>
  <c r="B265" i="4"/>
  <c r="B258" i="4"/>
  <c r="C258" i="4"/>
  <c r="C260" i="4"/>
  <c r="C262" i="4"/>
  <c r="C264" i="4"/>
  <c r="C266" i="4"/>
  <c r="B262" i="4"/>
  <c r="B266" i="4"/>
  <c r="B215" i="6"/>
  <c r="D215" i="4" s="1"/>
  <c r="B257" i="5"/>
  <c r="C257" i="5"/>
  <c r="B267" i="5"/>
  <c r="C267" i="5"/>
  <c r="C268" i="4"/>
  <c r="B254" i="5"/>
  <c r="C254" i="5"/>
  <c r="C97" i="28"/>
  <c r="B97" i="28"/>
  <c r="B265" i="5" s="1"/>
  <c r="B255" i="5"/>
  <c r="B259" i="5"/>
  <c r="C259" i="5"/>
  <c r="C265" i="6"/>
  <c r="E265" i="4" s="1"/>
  <c r="C265" i="4" s="1"/>
  <c r="B256" i="5"/>
  <c r="C256" i="5"/>
  <c r="B258" i="5"/>
  <c r="C258" i="5"/>
  <c r="B260" i="5"/>
  <c r="C260" i="5"/>
  <c r="B262" i="5"/>
  <c r="C262" i="5"/>
  <c r="B264" i="5"/>
  <c r="C264" i="5"/>
  <c r="B266" i="5"/>
  <c r="C266" i="5"/>
  <c r="C93" i="28"/>
  <c r="B93" i="28"/>
  <c r="B261" i="5" s="1"/>
  <c r="C95" i="28"/>
  <c r="B95" i="28"/>
  <c r="B263" i="5" s="1"/>
  <c r="B257" i="4"/>
  <c r="C257" i="4"/>
  <c r="C259" i="4"/>
  <c r="B259" i="4"/>
  <c r="B261" i="6"/>
  <c r="D261" i="4" s="1"/>
  <c r="B263" i="6"/>
  <c r="D263" i="4" s="1"/>
  <c r="C267" i="4"/>
  <c r="B267" i="4"/>
  <c r="B268" i="5"/>
  <c r="C268" i="5"/>
  <c r="C43" i="28"/>
  <c r="C211" i="5" s="1"/>
  <c r="C55" i="28"/>
  <c r="C215" i="6"/>
  <c r="E215" i="4" s="1"/>
  <c r="C245" i="6"/>
  <c r="E245" i="4" s="1"/>
  <c r="C245" i="4" s="1"/>
  <c r="C67" i="28"/>
  <c r="C235" i="5" s="1"/>
  <c r="C235" i="6"/>
  <c r="E235" i="4" s="1"/>
  <c r="B235" i="6"/>
  <c r="D235" i="4" s="1"/>
  <c r="B235" i="4" s="1"/>
  <c r="C225" i="6"/>
  <c r="E225" i="4" s="1"/>
  <c r="C225" i="4" s="1"/>
  <c r="C57" i="28"/>
  <c r="C75" i="28"/>
  <c r="C219" i="6"/>
  <c r="E219" i="4" s="1"/>
  <c r="B57" i="28"/>
  <c r="B225" i="5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B251" i="4" s="1"/>
  <c r="C213" i="6"/>
  <c r="E213" i="4" s="1"/>
  <c r="B79" i="28"/>
  <c r="B247" i="5" s="1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B255" i="4"/>
  <c r="C111" i="4"/>
  <c r="B99" i="4"/>
  <c r="C9" i="4"/>
  <c r="B253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B250" i="4"/>
  <c r="C250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B215" i="5"/>
  <c r="C215" i="5"/>
  <c r="B223" i="5"/>
  <c r="B227" i="5"/>
  <c r="C227" i="5"/>
  <c r="B235" i="5"/>
  <c r="B239" i="5"/>
  <c r="C239" i="5"/>
  <c r="B251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B252" i="4"/>
  <c r="C252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C256" i="4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254" i="4"/>
  <c r="B254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248" i="4"/>
  <c r="B248" i="4"/>
  <c r="B256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C255" i="4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23" i="5" l="1"/>
  <c r="C215" i="4"/>
  <c r="C261" i="5"/>
  <c r="C263" i="5"/>
  <c r="C253" i="5"/>
  <c r="C263" i="4"/>
  <c r="B263" i="4"/>
  <c r="C265" i="5"/>
  <c r="B261" i="4"/>
  <c r="C261" i="4"/>
  <c r="C203" i="4"/>
  <c r="C251" i="4"/>
  <c r="C235" i="4"/>
  <c r="C227" i="4"/>
  <c r="C213" i="5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253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249" i="4"/>
  <c r="C249" i="4"/>
  <c r="B179" i="4"/>
  <c r="C179" i="4"/>
  <c r="B190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<sst xmlns="http://schemas.openxmlformats.org/spreadsheetml/2006/main" count="3702" uniqueCount="86">
  <si>
    <t>"Statistics" section / "Banking statistics" / "Commercial banks' deposits, as of the end of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</si>
  <si>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</si>
  <si>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</si>
  <si>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</si>
  <si>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</si>
  <si>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</si>
  <si>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</si>
  <si>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</si>
  <si>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Settlement accounts*</t>
  </si>
  <si>
    <t>Demand deposits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</si>
  <si>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</si>
  <si>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</si>
  <si>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</si>
  <si>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</si>
  <si>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</si>
  <si>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</si>
  <si>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</si>
  <si>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</si>
  <si>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</si>
  <si>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</si>
  <si>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</si>
  <si>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</si>
  <si>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</si>
  <si>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</si>
  <si>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</si>
  <si>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</si>
  <si>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</si>
  <si>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</si>
  <si>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</si>
  <si>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</si>
  <si>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</si>
  <si>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</si>
  <si>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</si>
  <si>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</si>
  <si>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</si>
  <si>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</si>
  <si>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</si>
  <si>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</si>
  <si>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</si>
  <si>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</si>
  <si>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</si>
  <si>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</si>
  <si>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</si>
  <si>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</si>
  <si>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</si>
  <si>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</si>
  <si>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 xml:space="preserve">November </t>
  </si>
  <si>
    <t>January 2012</t>
  </si>
  <si>
    <t>January 2013</t>
  </si>
  <si>
    <t>January 2014</t>
  </si>
  <si>
    <t>January 2015</t>
  </si>
  <si>
    <t>January 2016</t>
  </si>
  <si>
    <t>January 2017</t>
  </si>
  <si>
    <t>November*</t>
  </si>
  <si>
    <t>November**</t>
  </si>
  <si>
    <t>Settlement accounts**</t>
  </si>
  <si>
    <t>* from 01.01.2010. deposits of non-residents are separated from deposits of individuals</t>
  </si>
  <si>
    <t>*** data is given without consideration of “AsiaUniversalBank” OJS due to withdrawal of license</t>
  </si>
  <si>
    <t>November***</t>
  </si>
  <si>
    <t>Settlement accounts</t>
  </si>
  <si>
    <t>* data is given without consideration of "AsiaUniversalBank" OJS due to withdrawal of license</t>
  </si>
  <si>
    <t>** data is given without consideration of "AsiaUniversalBank" OJS due to withdrawal of license</t>
  </si>
  <si>
    <t>* to the 01.01.2010 settlement accounts facilities were included in demand deposits</t>
  </si>
  <si>
    <t>** to the 01.01.2010 settlement accounts facilities were included in demand deposits</t>
  </si>
  <si>
    <t>* from 01.01.2010. deposits of non-residents are separated from deposits of legal entities</t>
  </si>
  <si>
    <t>*** data is given without consideration of "AsiaUniversalBank" OJS due to withdrawal of license</t>
  </si>
  <si>
    <t xml:space="preserve">January 2010 </t>
  </si>
  <si>
    <t>* from 01.01.2010 deposits of non-residents are separated from deposits of legal entities</t>
  </si>
  <si>
    <t>* from 01.01.2010 deposits of non-residents are separated from deposits of individuals</t>
  </si>
  <si>
    <t>Table 1. Total volume and average weighted interest rates of deposits in acting commercial banks (the end of period)</t>
  </si>
  <si>
    <t>Total volume</t>
  </si>
  <si>
    <t>volume</t>
  </si>
  <si>
    <t>Table 2. Total volume and average weighted interest rates of deposits in commercial banks (the end of period)</t>
  </si>
  <si>
    <t>Table 3. Total volume and average weighted interest rates of deposits of individuals in commercial banks (the end of period)*</t>
  </si>
  <si>
    <t>Table 4. Total volume and average weighted interest rates of deposits of legal entities in commercial banks (the end of period)*</t>
  </si>
  <si>
    <t>Table 5. Total volume and average weighted interest rates of deposits of non-residents in commercial banks (the end of period)</t>
  </si>
  <si>
    <t>Table 6. Total volume and average weighted interest rates of deposits in National currency (the end of period)</t>
  </si>
  <si>
    <t>Table 7. Total volume and average weighted interest rates of deposits of individuals in National currency (the end of period)*</t>
  </si>
  <si>
    <t>Table 8. Total volume and average weighted interest rates of deposits of legal entities in National currency (the end of period)*</t>
  </si>
  <si>
    <t>Table 9. Total volume and average weighted interest rates of deposits of non-residents in National currency (the end of period)</t>
  </si>
  <si>
    <t>Table 10. Total volume and average weighted interest rates of deposits in Foreign currency (the end of period)</t>
  </si>
  <si>
    <t>Table 11. Total volume and average weighted interest rates of deposits of individuals in Foreign currency (the end of period)*</t>
  </si>
  <si>
    <t>Table 12. Total volume and average weighted interest rates of deposits of legal entities in Foreign currency (the end of period)*</t>
  </si>
  <si>
    <t>Table 13. Total volume and average weighted interest rates of deposits of non-residents in Foreign currency (the end of period)</t>
  </si>
  <si>
    <t>January 2018</t>
  </si>
  <si>
    <t>January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</si>
</sst>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4" fontId="11" fillId="2" borderId="0" xfId="1" applyNumberFormat="1" applyFont="1" applyFill="1" applyBorder="1"/>
    <xf numFmtId="165" fontId="12" fillId="2" borderId="0" xfId="0" applyNumberFormat="1" applyFont="1" applyFill="1"/>
    <xf numFmtId="14" fontId="3" fillId="2" borderId="0" xfId="1" applyNumberFormat="1" applyFont="1" applyFill="1" applyBorder="1" applyAlignment="1">
      <alignment horizontal="left"/>
    </xf>
    <xf numFmtId="4" fontId="11" fillId="2" borderId="0" xfId="1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164" fontId="3" fillId="0" borderId="8" xfId="0" applyNumberFormat="1" applyFont="1" applyFill="1" applyBorder="1"/>
    <xf numFmtId="4" fontId="3" fillId="0" borderId="9" xfId="0" applyNumberFormat="1" applyFont="1" applyFill="1" applyBorder="1"/>
    <xf numFmtId="164" fontId="3" fillId="0" borderId="0" xfId="0" applyNumberFormat="1" applyFont="1" applyFill="1" applyBorder="1"/>
    <xf numFmtId="4" fontId="3" fillId="0" borderId="0" xfId="0" applyNumberFormat="1" applyFont="1" applyFill="1" applyBorder="1"/>
    <xf numFmtId="0" fontId="3" fillId="0" borderId="3" xfId="0" applyFont="1" applyFill="1" applyBorder="1"/>
    <xf numFmtId="164" fontId="3" fillId="0" borderId="14" xfId="0" applyNumberFormat="1" applyFont="1" applyFill="1" applyBorder="1"/>
    <xf numFmtId="4" fontId="3" fillId="0" borderId="15" xfId="0" applyNumberFormat="1" applyFont="1" applyFill="1" applyBorder="1"/>
    <xf numFmtId="0" fontId="3" fillId="0" borderId="13" xfId="0" applyFont="1" applyFill="1" applyBorder="1"/>
    <xf numFmtId="164" fontId="3" fillId="0" borderId="16" xfId="0" applyNumberFormat="1" applyFont="1" applyFill="1" applyBorder="1"/>
    <xf numFmtId="4" fontId="3" fillId="0" borderId="17" xfId="0" applyNumberFormat="1" applyFont="1" applyFill="1" applyBorder="1"/>
    <xf numFmtId="164" fontId="3" fillId="0" borderId="18" xfId="0" applyNumberFormat="1" applyFont="1" applyFill="1" applyBorder="1"/>
    <xf numFmtId="4" fontId="3" fillId="0" borderId="18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4" fontId="3" fillId="0" borderId="15" xfId="1" applyNumberFormat="1" applyFont="1" applyFill="1" applyBorder="1" applyAlignment="1">
      <alignment horizontal="left"/>
    </xf>
    <xf numFmtId="164" fontId="3" fillId="0" borderId="0" xfId="1" applyNumberFormat="1" applyFont="1" applyFill="1" applyBorder="1"/>
    <xf numFmtId="4" fontId="3" fillId="0" borderId="15" xfId="1" applyNumberFormat="1" applyFont="1" applyFill="1" applyBorder="1"/>
    <xf numFmtId="14" fontId="3" fillId="0" borderId="17" xfId="1" applyNumberFormat="1" applyFont="1" applyFill="1" applyBorder="1" applyAlignment="1">
      <alignment horizontal="left"/>
    </xf>
    <xf numFmtId="164" fontId="3" fillId="0" borderId="18" xfId="1" applyNumberFormat="1" applyFont="1" applyFill="1" applyBorder="1"/>
    <xf numFmtId="4" fontId="3" fillId="0" borderId="17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164" fontId="3" fillId="0" borderId="10" xfId="0" applyNumberFormat="1" applyFont="1" applyFill="1" applyBorder="1"/>
    <xf numFmtId="4" fontId="3" fillId="0" borderId="11" xfId="0" applyNumberFormat="1" applyFont="1" applyFill="1" applyBorder="1"/>
    <xf numFmtId="164" fontId="3" fillId="0" borderId="1" xfId="0" applyNumberFormat="1" applyFont="1" applyFill="1" applyBorder="1"/>
    <xf numFmtId="4" fontId="3" fillId="0" borderId="1" xfId="0" applyNumberFormat="1" applyFont="1" applyFill="1" applyBorder="1"/>
    <xf numFmtId="14" fontId="3" fillId="0" borderId="11" xfId="1" applyNumberFormat="1" applyFont="1" applyFill="1" applyBorder="1" applyAlignment="1">
      <alignment horizontal="left"/>
    </xf>
    <xf numFmtId="164" fontId="3" fillId="0" borderId="1" xfId="1" applyNumberFormat="1" applyFont="1" applyFill="1" applyBorder="1"/>
    <xf numFmtId="4" fontId="3" fillId="0" borderId="11" xfId="1" applyNumberFormat="1" applyFont="1" applyFill="1" applyBorder="1"/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328"/>
  <sheetViews>
    <sheetView tabSelected="1" zoomScale="75" zoomScaleNormal="75" workbookViewId="0">
      <pane ySplit="8" topLeftCell="A273" activePane="bottomLeft" state="frozen"/>
      <selection activeCell="G129" sqref="G129"/>
      <selection pane="bottomLeft" activeCell="A287" sqref="A287"/>
    </sheetView>
  </sheetViews>
  <sheetFormatPr defaultRowHeight="12.75" x14ac:dyDescent="0.2"/>
  <cols>
    <col min="1" max="1" width="17.42578125" style="2" customWidth="1"/>
    <col min="2" max="7" width="13.28515625" style="2" customWidth="1"/>
    <col min="8" max="16384" width="9.140625" style="2"/>
  </cols>
  <sheetData>
    <row r="1" spans="1:7" x14ac:dyDescent="0.2">
      <c r="A1" s="33" t="s">
        <v>0</v>
      </c>
      <c r="G1" s="3"/>
    </row>
    <row r="2" spans="1:7" ht="15" x14ac:dyDescent="0.25">
      <c r="A2" s="1"/>
    </row>
    <row r="3" spans="1:7" ht="14.25" x14ac:dyDescent="0.2">
      <c r="A3" s="4" t="s">
        <v>69</v>
      </c>
    </row>
    <row r="4" spans="1:7" ht="14.25" x14ac:dyDescent="0.2">
      <c r="A4" s="4"/>
    </row>
    <row r="5" spans="1:7" x14ac:dyDescent="0.2">
      <c r="A5" s="31" t="s">
        <v>1</v>
      </c>
      <c r="B5" s="5"/>
      <c r="C5" s="5"/>
      <c r="D5" s="6"/>
      <c r="E5" s="5"/>
      <c r="F5" s="5"/>
      <c r="G5" s="30"/>
    </row>
    <row r="6" spans="1:7" s="8" customFormat="1" ht="15" customHeight="1" x14ac:dyDescent="0.2">
      <c r="A6" s="64" t="s">
        <v>2</v>
      </c>
      <c r="B6" s="68" t="s">
        <v>70</v>
      </c>
      <c r="C6" s="68" t="s">
        <v>3</v>
      </c>
      <c r="D6" s="64" t="s">
        <v>4</v>
      </c>
      <c r="E6" s="64"/>
      <c r="F6" s="64"/>
      <c r="G6" s="64"/>
    </row>
    <row r="7" spans="1:7" s="8" customFormat="1" ht="13.5" customHeight="1" x14ac:dyDescent="0.2">
      <c r="A7" s="64"/>
      <c r="B7" s="68"/>
      <c r="C7" s="68"/>
      <c r="D7" s="66" t="s">
        <v>5</v>
      </c>
      <c r="E7" s="67"/>
      <c r="F7" s="66" t="s">
        <v>6</v>
      </c>
      <c r="G7" s="67"/>
    </row>
    <row r="8" spans="1:7" s="8" customFormat="1" ht="38.25" x14ac:dyDescent="0.2">
      <c r="A8" s="65"/>
      <c r="B8" s="69"/>
      <c r="C8" s="69" t="s">
        <v>7</v>
      </c>
      <c r="D8" s="34" t="s">
        <v>71</v>
      </c>
      <c r="E8" s="34" t="s">
        <v>18</v>
      </c>
      <c r="F8" s="34" t="s">
        <v>71</v>
      </c>
      <c r="G8" s="34" t="s">
        <v>18</v>
      </c>
    </row>
    <row r="9" spans="1:7" s="8" customFormat="1" ht="14.25" customHeight="1" x14ac:dyDescent="0.2">
      <c r="A9" s="35" t="s">
        <v>19</v>
      </c>
      <c r="B9" s="36">
        <f t="shared" ref="B9:B72" si="0">D9+F9</f>
        <v>356635.6</v>
      </c>
      <c r="C9" s="37">
        <f t="shared" ref="C9:C72" si="1">(D9*E9+F9*G9)/(D9+F9)</f>
        <v>22.951273765154124</v>
      </c>
      <c r="D9" s="38">
        <f>'6.deposits by maturity NC'!B9</f>
        <v>235164.79999999999</v>
      </c>
      <c r="E9" s="39">
        <f>'6.deposits by maturity NC'!C9</f>
        <v>28.422673971614799</v>
      </c>
      <c r="F9" s="36">
        <f>'10.deposits by maturity FC'!B9</f>
        <v>121470.8</v>
      </c>
      <c r="G9" s="37">
        <f>'10.deposits by maturity FC'!C9</f>
        <v>12.358763176006086</v>
      </c>
    </row>
    <row r="10" spans="1:7" s="8" customFormat="1" ht="14.25" customHeight="1" x14ac:dyDescent="0.2">
      <c r="A10" s="40" t="s">
        <v>20</v>
      </c>
      <c r="B10" s="41">
        <f t="shared" si="0"/>
        <v>431197.69999999995</v>
      </c>
      <c r="C10" s="42">
        <f t="shared" si="1"/>
        <v>20.448335192882524</v>
      </c>
      <c r="D10" s="38">
        <f>'6.deposits by maturity NC'!B10</f>
        <v>298119.3</v>
      </c>
      <c r="E10" s="39">
        <f>'6.deposits by maturity NC'!C10</f>
        <v>24.767897720811771</v>
      </c>
      <c r="F10" s="41">
        <f>'10.deposits by maturity FC'!B10</f>
        <v>133078.39999999999</v>
      </c>
      <c r="G10" s="42">
        <f>'10.deposits by maturity FC'!C10</f>
        <v>10.771746376572006</v>
      </c>
    </row>
    <row r="11" spans="1:7" s="8" customFormat="1" ht="14.25" customHeight="1" x14ac:dyDescent="0.2">
      <c r="A11" s="40" t="s">
        <v>21</v>
      </c>
      <c r="B11" s="41">
        <f t="shared" si="0"/>
        <v>547935.9</v>
      </c>
      <c r="C11" s="42">
        <f t="shared" si="1"/>
        <v>16.923476680392724</v>
      </c>
      <c r="D11" s="38">
        <f>'6.deposits by maturity NC'!B11</f>
        <v>389434.2</v>
      </c>
      <c r="E11" s="39">
        <f>'6.deposits by maturity NC'!C11</f>
        <v>17.787702387206878</v>
      </c>
      <c r="F11" s="41">
        <f>'10.deposits by maturity FC'!B11</f>
        <v>158501.70000000001</v>
      </c>
      <c r="G11" s="42">
        <f>'10.deposits by maturity FC'!C11</f>
        <v>14.800098528911676</v>
      </c>
    </row>
    <row r="12" spans="1:7" s="8" customFormat="1" ht="14.25" customHeight="1" x14ac:dyDescent="0.2">
      <c r="A12" s="40" t="s">
        <v>22</v>
      </c>
      <c r="B12" s="41">
        <f t="shared" si="0"/>
        <v>764634.70000000007</v>
      </c>
      <c r="C12" s="42">
        <f t="shared" si="1"/>
        <v>12.261244028030639</v>
      </c>
      <c r="D12" s="38">
        <f>'6.deposits by maturity NC'!B12</f>
        <v>583944.30000000005</v>
      </c>
      <c r="E12" s="39">
        <f>'6.deposits by maturity NC'!C12</f>
        <v>11.613944228927314</v>
      </c>
      <c r="F12" s="41">
        <f>'10.deposits by maturity FC'!B12</f>
        <v>180690.4</v>
      </c>
      <c r="G12" s="42">
        <f>'10.deposits by maturity FC'!C12</f>
        <v>14.353148346564071</v>
      </c>
    </row>
    <row r="13" spans="1:7" s="8" customFormat="1" ht="14.25" customHeight="1" x14ac:dyDescent="0.2">
      <c r="A13" s="40" t="s">
        <v>23</v>
      </c>
      <c r="B13" s="41">
        <f t="shared" si="0"/>
        <v>514295.10000000003</v>
      </c>
      <c r="C13" s="42">
        <f t="shared" si="1"/>
        <v>16.102905300867146</v>
      </c>
      <c r="D13" s="38">
        <f>'6.deposits by maturity NC'!B13</f>
        <v>348348.9</v>
      </c>
      <c r="E13" s="39">
        <f>'6.deposits by maturity NC'!C13</f>
        <v>15.778602831816031</v>
      </c>
      <c r="F13" s="41">
        <f>'10.deposits by maturity FC'!B13</f>
        <v>165946.20000000001</v>
      </c>
      <c r="G13" s="42">
        <f>'10.deposits by maturity FC'!C13</f>
        <v>16.78367056311021</v>
      </c>
    </row>
    <row r="14" spans="1:7" s="8" customFormat="1" ht="14.25" customHeight="1" x14ac:dyDescent="0.2">
      <c r="A14" s="40" t="s">
        <v>24</v>
      </c>
      <c r="B14" s="41">
        <f t="shared" si="0"/>
        <v>550400.80000000005</v>
      </c>
      <c r="C14" s="42">
        <f t="shared" si="1"/>
        <v>15.187572296406545</v>
      </c>
      <c r="D14" s="38">
        <f>'6.deposits by maturity NC'!B14</f>
        <v>422538.5</v>
      </c>
      <c r="E14" s="39">
        <f>'6.deposits by maturity NC'!C14</f>
        <v>14.975183674387067</v>
      </c>
      <c r="F14" s="41">
        <f>'10.deposits by maturity FC'!B14</f>
        <v>127862.3</v>
      </c>
      <c r="G14" s="42">
        <f>'10.deposits by maturity FC'!C14</f>
        <v>15.889439615899292</v>
      </c>
    </row>
    <row r="15" spans="1:7" s="8" customFormat="1" ht="14.25" customHeight="1" x14ac:dyDescent="0.2">
      <c r="A15" s="40" t="s">
        <v>25</v>
      </c>
      <c r="B15" s="41">
        <f t="shared" si="0"/>
        <v>740365.29999999993</v>
      </c>
      <c r="C15" s="42">
        <f t="shared" si="1"/>
        <v>11.186106338317044</v>
      </c>
      <c r="D15" s="38">
        <f>'6.deposits by maturity NC'!B15</f>
        <v>503768.79999999993</v>
      </c>
      <c r="E15" s="39">
        <f>'6.deposits by maturity NC'!C15</f>
        <v>12.343407654463714</v>
      </c>
      <c r="F15" s="41">
        <f>'10.deposits by maturity FC'!B15</f>
        <v>236596.5</v>
      </c>
      <c r="G15" s="42">
        <f>'10.deposits by maturity FC'!C15</f>
        <v>8.7219435325543699</v>
      </c>
    </row>
    <row r="16" spans="1:7" s="8" customFormat="1" ht="14.25" customHeight="1" x14ac:dyDescent="0.2">
      <c r="A16" s="40" t="s">
        <v>26</v>
      </c>
      <c r="B16" s="41">
        <f t="shared" si="0"/>
        <v>665643.9</v>
      </c>
      <c r="C16" s="42">
        <f t="shared" si="1"/>
        <v>12.47302097112285</v>
      </c>
      <c r="D16" s="38">
        <f>'6.deposits by maturity NC'!B16</f>
        <v>448908.2</v>
      </c>
      <c r="E16" s="39">
        <f>'6.deposits by maturity NC'!C16</f>
        <v>14.081075277751665</v>
      </c>
      <c r="F16" s="41">
        <f>'10.deposits by maturity FC'!B16</f>
        <v>216735.7</v>
      </c>
      <c r="G16" s="42">
        <f>'10.deposits by maturity FC'!C16</f>
        <v>9.1423801754856253</v>
      </c>
    </row>
    <row r="17" spans="1:7" s="8" customFormat="1" ht="14.25" customHeight="1" x14ac:dyDescent="0.2">
      <c r="A17" s="40" t="s">
        <v>27</v>
      </c>
      <c r="B17" s="41">
        <f t="shared" si="0"/>
        <v>682368.70000000007</v>
      </c>
      <c r="C17" s="42">
        <f t="shared" si="1"/>
        <v>13.293664584849804</v>
      </c>
      <c r="D17" s="38">
        <f>'6.deposits by maturity NC'!B17</f>
        <v>426418.20000000007</v>
      </c>
      <c r="E17" s="39">
        <f>'6.deposits by maturity NC'!C17</f>
        <v>16.451624735998603</v>
      </c>
      <c r="F17" s="41">
        <f>'10.deposits by maturity FC'!B17</f>
        <v>255950.5</v>
      </c>
      <c r="G17" s="42">
        <f>'10.deposits by maturity FC'!C17</f>
        <v>8.0324453908079896</v>
      </c>
    </row>
    <row r="18" spans="1:7" s="8" customFormat="1" ht="14.25" customHeight="1" x14ac:dyDescent="0.2">
      <c r="A18" s="40" t="s">
        <v>28</v>
      </c>
      <c r="B18" s="41">
        <f t="shared" si="0"/>
        <v>854244.4</v>
      </c>
      <c r="C18" s="42">
        <f t="shared" si="1"/>
        <v>10.796217622263605</v>
      </c>
      <c r="D18" s="38">
        <f>'6.deposits by maturity NC'!B18</f>
        <v>456755.5</v>
      </c>
      <c r="E18" s="39">
        <f>'6.deposits by maturity NC'!C18</f>
        <v>15.023193294880958</v>
      </c>
      <c r="F18" s="41">
        <f>'10.deposits by maturity FC'!B18</f>
        <v>397488.9</v>
      </c>
      <c r="G18" s="42">
        <f>'10.deposits by maturity FC'!C18</f>
        <v>5.9389891893836539</v>
      </c>
    </row>
    <row r="19" spans="1:7" s="8" customFormat="1" ht="14.25" customHeight="1" x14ac:dyDescent="0.2">
      <c r="A19" s="40" t="s">
        <v>29</v>
      </c>
      <c r="B19" s="41">
        <f t="shared" si="0"/>
        <v>850056.50000000012</v>
      </c>
      <c r="C19" s="42">
        <f t="shared" si="1"/>
        <v>11.957075377930762</v>
      </c>
      <c r="D19" s="38">
        <f>'6.deposits by maturity NC'!B19</f>
        <v>463683.60000000009</v>
      </c>
      <c r="E19" s="39">
        <f>'6.deposits by maturity NC'!C19</f>
        <v>16.20145176581617</v>
      </c>
      <c r="F19" s="41">
        <f>'10.deposits by maturity FC'!B19</f>
        <v>386372.9</v>
      </c>
      <c r="G19" s="42">
        <f>'10.deposits by maturity FC'!C19</f>
        <v>6.8634269277167217</v>
      </c>
    </row>
    <row r="20" spans="1:7" s="8" customFormat="1" ht="14.25" customHeight="1" thickBot="1" x14ac:dyDescent="0.25">
      <c r="A20" s="43" t="s">
        <v>30</v>
      </c>
      <c r="B20" s="44">
        <f t="shared" si="0"/>
        <v>874677.4</v>
      </c>
      <c r="C20" s="45">
        <f t="shared" si="1"/>
        <v>11.703016138292815</v>
      </c>
      <c r="D20" s="46">
        <f>'6.deposits by maturity NC'!B20</f>
        <v>483932.4</v>
      </c>
      <c r="E20" s="47">
        <f>'6.deposits by maturity NC'!C20</f>
        <v>15.573179229165065</v>
      </c>
      <c r="F20" s="44">
        <f>'10.deposits by maturity FC'!B20</f>
        <v>390745</v>
      </c>
      <c r="G20" s="45">
        <f>'10.deposits by maturity FC'!C20</f>
        <v>6.9098714711640579</v>
      </c>
    </row>
    <row r="21" spans="1:7" s="8" customFormat="1" ht="14.25" customHeight="1" x14ac:dyDescent="0.2">
      <c r="A21" s="35" t="s">
        <v>31</v>
      </c>
      <c r="B21" s="36">
        <f t="shared" si="0"/>
        <v>904307.6</v>
      </c>
      <c r="C21" s="37">
        <f t="shared" si="1"/>
        <v>12.185836474226251</v>
      </c>
      <c r="D21" s="38">
        <f>'6.deposits by maturity NC'!B21</f>
        <v>482248.19999999995</v>
      </c>
      <c r="E21" s="39">
        <f>'6.deposits by maturity NC'!C21</f>
        <v>16.641466095674389</v>
      </c>
      <c r="F21" s="36">
        <f>'10.deposits by maturity FC'!B21</f>
        <v>422059.4</v>
      </c>
      <c r="G21" s="37">
        <f>'10.deposits by maturity FC'!C21</f>
        <v>7.0948010303762929</v>
      </c>
    </row>
    <row r="22" spans="1:7" s="8" customFormat="1" ht="14.25" customHeight="1" x14ac:dyDescent="0.2">
      <c r="A22" s="40" t="s">
        <v>20</v>
      </c>
      <c r="B22" s="41">
        <f t="shared" si="0"/>
        <v>901038.60000000009</v>
      </c>
      <c r="C22" s="42">
        <f t="shared" si="1"/>
        <v>12.525149118274912</v>
      </c>
      <c r="D22" s="38">
        <f>'6.deposits by maturity NC'!B22</f>
        <v>468688.4</v>
      </c>
      <c r="E22" s="39">
        <f>'6.deposits by maturity NC'!C22</f>
        <v>17.583360492813565</v>
      </c>
      <c r="F22" s="41">
        <f>'10.deposits by maturity FC'!B22</f>
        <v>432350.2</v>
      </c>
      <c r="G22" s="42">
        <f>'10.deposits by maturity FC'!C22</f>
        <v>7.0418048385814602</v>
      </c>
    </row>
    <row r="23" spans="1:7" s="8" customFormat="1" ht="14.25" customHeight="1" x14ac:dyDescent="0.2">
      <c r="A23" s="40" t="s">
        <v>21</v>
      </c>
      <c r="B23" s="41">
        <f t="shared" si="0"/>
        <v>943822.50000000012</v>
      </c>
      <c r="C23" s="42">
        <f t="shared" si="1"/>
        <v>11.728011973298903</v>
      </c>
      <c r="D23" s="38">
        <f>'6.deposits by maturity NC'!B23</f>
        <v>525815.20000000007</v>
      </c>
      <c r="E23" s="39">
        <f>'6.deposits by maturity NC'!C23</f>
        <v>15.29869079098512</v>
      </c>
      <c r="F23" s="41">
        <f>'10.deposits by maturity FC'!B23</f>
        <v>418007.30000000005</v>
      </c>
      <c r="G23" s="42">
        <f>'10.deposits by maturity FC'!C23</f>
        <v>7.236422480346409</v>
      </c>
    </row>
    <row r="24" spans="1:7" s="8" customFormat="1" ht="14.25" customHeight="1" x14ac:dyDescent="0.2">
      <c r="A24" s="40" t="s">
        <v>22</v>
      </c>
      <c r="B24" s="41">
        <f t="shared" si="0"/>
        <v>951652.5</v>
      </c>
      <c r="C24" s="42">
        <f t="shared" si="1"/>
        <v>13.579627605337382</v>
      </c>
      <c r="D24" s="38">
        <f>'6.deposits by maturity NC'!B24</f>
        <v>542768.5</v>
      </c>
      <c r="E24" s="39">
        <f>'6.deposits by maturity NC'!C24</f>
        <v>17.710372755603913</v>
      </c>
      <c r="F24" s="41">
        <f>'10.deposits by maturity FC'!B24</f>
        <v>408884</v>
      </c>
      <c r="G24" s="42">
        <f>'10.deposits by maturity FC'!C24</f>
        <v>8.0963160815496114</v>
      </c>
    </row>
    <row r="25" spans="1:7" s="8" customFormat="1" ht="14.25" customHeight="1" x14ac:dyDescent="0.2">
      <c r="A25" s="40" t="s">
        <v>23</v>
      </c>
      <c r="B25" s="41">
        <f t="shared" si="0"/>
        <v>1063602.3</v>
      </c>
      <c r="C25" s="42">
        <f t="shared" si="1"/>
        <v>14.095349037530271</v>
      </c>
      <c r="D25" s="38">
        <f>'6.deposits by maturity NC'!B25</f>
        <v>611893</v>
      </c>
      <c r="E25" s="39">
        <f>'6.deposits by maturity NC'!C25</f>
        <v>18.314723301296141</v>
      </c>
      <c r="F25" s="41">
        <f>'10.deposits by maturity FC'!B25</f>
        <v>451709.30000000005</v>
      </c>
      <c r="G25" s="42">
        <f>'10.deposits by maturity FC'!C25</f>
        <v>8.3797138350261591</v>
      </c>
    </row>
    <row r="26" spans="1:7" s="8" customFormat="1" ht="14.25" customHeight="1" x14ac:dyDescent="0.2">
      <c r="A26" s="40" t="s">
        <v>24</v>
      </c>
      <c r="B26" s="41">
        <f t="shared" si="0"/>
        <v>1152455.6000000001</v>
      </c>
      <c r="C26" s="42">
        <f t="shared" si="1"/>
        <v>14.178557198909775</v>
      </c>
      <c r="D26" s="38">
        <f>'6.deposits by maturity NC'!B26</f>
        <v>716715.6</v>
      </c>
      <c r="E26" s="39">
        <f>'6.deposits by maturity NC'!C26</f>
        <v>17.719231825008414</v>
      </c>
      <c r="F26" s="41">
        <f>'10.deposits by maturity FC'!B26</f>
        <v>435740</v>
      </c>
      <c r="G26" s="42">
        <f>'10.deposits by maturity FC'!C26</f>
        <v>8.3547706770181396</v>
      </c>
    </row>
    <row r="27" spans="1:7" s="8" customFormat="1" ht="14.25" customHeight="1" x14ac:dyDescent="0.2">
      <c r="A27" s="40" t="s">
        <v>25</v>
      </c>
      <c r="B27" s="41">
        <f t="shared" si="0"/>
        <v>1200034.8</v>
      </c>
      <c r="C27" s="42">
        <f t="shared" si="1"/>
        <v>14.369897148659259</v>
      </c>
      <c r="D27" s="38">
        <f>'6.deposits by maturity NC'!B27</f>
        <v>756721.4</v>
      </c>
      <c r="E27" s="39">
        <f>'6.deposits by maturity NC'!C27</f>
        <v>18.276174762600874</v>
      </c>
      <c r="F27" s="41">
        <f>'10.deposits by maturity FC'!B27</f>
        <v>443313.4</v>
      </c>
      <c r="G27" s="42">
        <f>'10.deposits by maturity FC'!C27</f>
        <v>7.7020096794093833</v>
      </c>
    </row>
    <row r="28" spans="1:7" s="8" customFormat="1" ht="14.25" customHeight="1" x14ac:dyDescent="0.2">
      <c r="A28" s="40" t="s">
        <v>26</v>
      </c>
      <c r="B28" s="41">
        <f t="shared" si="0"/>
        <v>1231386.5</v>
      </c>
      <c r="C28" s="42">
        <f t="shared" si="1"/>
        <v>15.30462189063889</v>
      </c>
      <c r="D28" s="38">
        <f>'6.deposits by maturity NC'!B28</f>
        <v>774557.2</v>
      </c>
      <c r="E28" s="39">
        <f>'6.deposits by maturity NC'!C28</f>
        <v>19.225421992074956</v>
      </c>
      <c r="F28" s="41">
        <f>'10.deposits by maturity FC'!B28</f>
        <v>456829.29999999993</v>
      </c>
      <c r="G28" s="42">
        <f>'10.deposits by maturity FC'!C28</f>
        <v>8.6568785249483913</v>
      </c>
    </row>
    <row r="29" spans="1:7" s="8" customFormat="1" ht="14.25" customHeight="1" x14ac:dyDescent="0.2">
      <c r="A29" s="40" t="s">
        <v>27</v>
      </c>
      <c r="B29" s="41">
        <f t="shared" si="0"/>
        <v>1235196.7999999998</v>
      </c>
      <c r="C29" s="42">
        <f t="shared" si="1"/>
        <v>14.466976988454382</v>
      </c>
      <c r="D29" s="38">
        <f>'6.deposits by maturity NC'!B29</f>
        <v>752262.7</v>
      </c>
      <c r="E29" s="39">
        <f>'6.deposits by maturity NC'!C29</f>
        <v>18.106012519296787</v>
      </c>
      <c r="F29" s="41">
        <f>'10.deposits by maturity FC'!B29</f>
        <v>482934.1</v>
      </c>
      <c r="G29" s="42">
        <f>'10.deposits by maturity FC'!C29</f>
        <v>8.798479580987312</v>
      </c>
    </row>
    <row r="30" spans="1:7" s="8" customFormat="1" ht="14.25" customHeight="1" x14ac:dyDescent="0.2">
      <c r="A30" s="40" t="s">
        <v>28</v>
      </c>
      <c r="B30" s="41">
        <f t="shared" si="0"/>
        <v>1393596.7000000002</v>
      </c>
      <c r="C30" s="42">
        <f t="shared" si="1"/>
        <v>13.891939092055718</v>
      </c>
      <c r="D30" s="38">
        <f>'6.deposits by maturity NC'!B30</f>
        <v>874844.3</v>
      </c>
      <c r="E30" s="39">
        <f>'6.deposits by maturity NC'!C30</f>
        <v>17.351286895279536</v>
      </c>
      <c r="F30" s="41">
        <f>'10.deposits by maturity FC'!B30</f>
        <v>518752.4</v>
      </c>
      <c r="G30" s="42">
        <f>'10.deposits by maturity FC'!C30</f>
        <v>8.0579599001177602</v>
      </c>
    </row>
    <row r="31" spans="1:7" s="8" customFormat="1" ht="14.25" customHeight="1" x14ac:dyDescent="0.2">
      <c r="A31" s="40" t="s">
        <v>29</v>
      </c>
      <c r="B31" s="41">
        <f t="shared" si="0"/>
        <v>1401503.5</v>
      </c>
      <c r="C31" s="42">
        <f t="shared" si="1"/>
        <v>14.108719911777834</v>
      </c>
      <c r="D31" s="38">
        <f>'6.deposits by maturity NC'!B31</f>
        <v>810167.7</v>
      </c>
      <c r="E31" s="39">
        <f>'6.deposits by maturity NC'!C31</f>
        <v>19.009551181810878</v>
      </c>
      <c r="F31" s="41">
        <f>'10.deposits by maturity FC'!B31</f>
        <v>591335.80000000005</v>
      </c>
      <c r="G31" s="42">
        <f>'10.deposits by maturity FC'!C31</f>
        <v>7.3942690056585869</v>
      </c>
    </row>
    <row r="32" spans="1:7" s="8" customFormat="1" ht="14.25" customHeight="1" thickBot="1" x14ac:dyDescent="0.25">
      <c r="A32" s="43" t="s">
        <v>30</v>
      </c>
      <c r="B32" s="44">
        <f t="shared" si="0"/>
        <v>1537782.7</v>
      </c>
      <c r="C32" s="45">
        <f t="shared" si="1"/>
        <v>14.753499600316154</v>
      </c>
      <c r="D32" s="46">
        <f>'6.deposits by maturity NC'!B32</f>
        <v>894484.3</v>
      </c>
      <c r="E32" s="47">
        <f>'6.deposits by maturity NC'!C32</f>
        <v>20.249062877906294</v>
      </c>
      <c r="F32" s="44">
        <f>'10.deposits by maturity FC'!B32</f>
        <v>643298.39999999991</v>
      </c>
      <c r="G32" s="45">
        <f>'10.deposits by maturity FC'!C32</f>
        <v>7.1121078737691503</v>
      </c>
    </row>
    <row r="33" spans="1:7" s="8" customFormat="1" ht="14.25" customHeight="1" x14ac:dyDescent="0.2">
      <c r="A33" s="35" t="s">
        <v>32</v>
      </c>
      <c r="B33" s="36">
        <f t="shared" si="0"/>
        <v>1669567.9</v>
      </c>
      <c r="C33" s="37">
        <f t="shared" si="1"/>
        <v>15.334764856266737</v>
      </c>
      <c r="D33" s="38">
        <f>'6.deposits by maturity NC'!B33</f>
        <v>1014708.4</v>
      </c>
      <c r="E33" s="39">
        <f>'6.deposits by maturity NC'!C33</f>
        <v>20.283455544469717</v>
      </c>
      <c r="F33" s="36">
        <f>'10.deposits by maturity FC'!B33</f>
        <v>654859.5</v>
      </c>
      <c r="G33" s="37">
        <f>'10.deposits by maturity FC'!C33</f>
        <v>7.6667413942548892</v>
      </c>
    </row>
    <row r="34" spans="1:7" s="8" customFormat="1" ht="14.25" customHeight="1" x14ac:dyDescent="0.2">
      <c r="A34" s="40" t="s">
        <v>20</v>
      </c>
      <c r="B34" s="41">
        <f t="shared" si="0"/>
        <v>1737135</v>
      </c>
      <c r="C34" s="42">
        <f t="shared" si="1"/>
        <v>15.796283283173402</v>
      </c>
      <c r="D34" s="38">
        <f>'6.deposits by maturity NC'!B34</f>
        <v>1024305.5</v>
      </c>
      <c r="E34" s="39">
        <f>'6.deposits by maturity NC'!C34</f>
        <v>21.5337833341713</v>
      </c>
      <c r="F34" s="41">
        <f>'10.deposits by maturity FC'!B34</f>
        <v>712829.5</v>
      </c>
      <c r="G34" s="42">
        <f>'10.deposits by maturity FC'!C34</f>
        <v>7.5517411332098714</v>
      </c>
    </row>
    <row r="35" spans="1:7" s="8" customFormat="1" ht="14.25" customHeight="1" x14ac:dyDescent="0.2">
      <c r="A35" s="40" t="s">
        <v>21</v>
      </c>
      <c r="B35" s="41">
        <f t="shared" si="0"/>
        <v>1849057.1</v>
      </c>
      <c r="C35" s="42">
        <f t="shared" si="1"/>
        <v>16.845581438777632</v>
      </c>
      <c r="D35" s="38">
        <f>'6.deposits by maturity NC'!B35</f>
        <v>1139063.5</v>
      </c>
      <c r="E35" s="39">
        <f>'6.deposits by maturity NC'!C35</f>
        <v>23.224095166775161</v>
      </c>
      <c r="F35" s="41">
        <f>'10.deposits by maturity FC'!B35</f>
        <v>709993.6</v>
      </c>
      <c r="G35" s="42">
        <f>'10.deposits by maturity FC'!C35</f>
        <v>6.6123452915631908</v>
      </c>
    </row>
    <row r="36" spans="1:7" s="8" customFormat="1" ht="14.25" customHeight="1" x14ac:dyDescent="0.2">
      <c r="A36" s="40" t="s">
        <v>22</v>
      </c>
      <c r="B36" s="41">
        <f t="shared" si="0"/>
        <v>1963911.2000000002</v>
      </c>
      <c r="C36" s="42">
        <f t="shared" si="1"/>
        <v>17.768220843691914</v>
      </c>
      <c r="D36" s="38">
        <f>'6.deposits by maturity NC'!B36</f>
        <v>1255672.2000000002</v>
      </c>
      <c r="E36" s="39">
        <f>'6.deposits by maturity NC'!C36</f>
        <v>23.687268467040994</v>
      </c>
      <c r="F36" s="41">
        <f>'10.deposits by maturity FC'!B36</f>
        <v>708239.00000000012</v>
      </c>
      <c r="G36" s="42">
        <f>'10.deposits by maturity FC'!C36</f>
        <v>7.2740464885441192</v>
      </c>
    </row>
    <row r="37" spans="1:7" s="8" customFormat="1" ht="14.25" customHeight="1" x14ac:dyDescent="0.2">
      <c r="A37" s="40" t="s">
        <v>23</v>
      </c>
      <c r="B37" s="41">
        <f t="shared" si="0"/>
        <v>2133712</v>
      </c>
      <c r="C37" s="42">
        <f t="shared" si="1"/>
        <v>17.334600921305217</v>
      </c>
      <c r="D37" s="38">
        <f>'6.deposits by maturity NC'!B37</f>
        <v>1333906.2000000002</v>
      </c>
      <c r="E37" s="39">
        <f>'6.deposits by maturity NC'!C37</f>
        <v>23.142409223377172</v>
      </c>
      <c r="F37" s="41">
        <f>'10.deposits by maturity FC'!B37</f>
        <v>799805.79999999993</v>
      </c>
      <c r="G37" s="42">
        <f>'10.deposits by maturity FC'!C37</f>
        <v>7.6484102203309856</v>
      </c>
    </row>
    <row r="38" spans="1:7" s="8" customFormat="1" ht="14.25" customHeight="1" x14ac:dyDescent="0.2">
      <c r="A38" s="40" t="s">
        <v>24</v>
      </c>
      <c r="B38" s="41">
        <f t="shared" si="0"/>
        <v>2063887.5</v>
      </c>
      <c r="C38" s="42">
        <f t="shared" si="1"/>
        <v>17.667146255307031</v>
      </c>
      <c r="D38" s="38">
        <f>'6.deposits by maturity NC'!B38</f>
        <v>1308640.2</v>
      </c>
      <c r="E38" s="39">
        <f>'6.deposits by maturity NC'!C38</f>
        <v>23.454955959628929</v>
      </c>
      <c r="F38" s="41">
        <f>'10.deposits by maturity FC'!B38</f>
        <v>755247.3</v>
      </c>
      <c r="G38" s="42">
        <f>'10.deposits by maturity FC'!C38</f>
        <v>7.6384305630751674</v>
      </c>
    </row>
    <row r="39" spans="1:7" s="8" customFormat="1" ht="14.25" customHeight="1" x14ac:dyDescent="0.2">
      <c r="A39" s="40" t="s">
        <v>25</v>
      </c>
      <c r="B39" s="41">
        <f t="shared" si="0"/>
        <v>2184056.9</v>
      </c>
      <c r="C39" s="42">
        <f t="shared" si="1"/>
        <v>17.40862395343272</v>
      </c>
      <c r="D39" s="38">
        <f>'6.deposits by maturity NC'!B39</f>
        <v>1358466.4</v>
      </c>
      <c r="E39" s="39">
        <f>'6.deposits by maturity NC'!C39</f>
        <v>22.963960398284424</v>
      </c>
      <c r="F39" s="41">
        <f>'10.deposits by maturity FC'!B39</f>
        <v>825590.5</v>
      </c>
      <c r="G39" s="42">
        <f>'10.deposits by maturity FC'!C39</f>
        <v>8.2676056144056886</v>
      </c>
    </row>
    <row r="40" spans="1:7" s="8" customFormat="1" ht="14.25" customHeight="1" x14ac:dyDescent="0.2">
      <c r="A40" s="40" t="s">
        <v>26</v>
      </c>
      <c r="B40" s="41">
        <f t="shared" si="0"/>
        <v>2214552.2000000002</v>
      </c>
      <c r="C40" s="42">
        <f t="shared" si="1"/>
        <v>17.582578651678652</v>
      </c>
      <c r="D40" s="38">
        <f>'6.deposits by maturity NC'!B40</f>
        <v>1337974.8999999999</v>
      </c>
      <c r="E40" s="39">
        <f>'6.deposits by maturity NC'!C40</f>
        <v>23.59449612171349</v>
      </c>
      <c r="F40" s="41">
        <f>'10.deposits by maturity FC'!B40</f>
        <v>876577.3</v>
      </c>
      <c r="G40" s="42">
        <f>'10.deposits by maturity FC'!C40</f>
        <v>8.4062120314409263</v>
      </c>
    </row>
    <row r="41" spans="1:7" s="8" customFormat="1" ht="14.25" customHeight="1" x14ac:dyDescent="0.2">
      <c r="A41" s="40" t="s">
        <v>27</v>
      </c>
      <c r="B41" s="41">
        <f t="shared" si="0"/>
        <v>2197849.5</v>
      </c>
      <c r="C41" s="42">
        <f t="shared" si="1"/>
        <v>18.106678920756732</v>
      </c>
      <c r="D41" s="38">
        <f>'6.deposits by maturity NC'!B41</f>
        <v>1257935</v>
      </c>
      <c r="E41" s="39">
        <f>'6.deposits by maturity NC'!C41</f>
        <v>24.118434096356328</v>
      </c>
      <c r="F41" s="41">
        <f>'10.deposits by maturity FC'!B41</f>
        <v>939914.5</v>
      </c>
      <c r="G41" s="42">
        <f>'10.deposits by maturity FC'!C41</f>
        <v>10.060843638060403</v>
      </c>
    </row>
    <row r="42" spans="1:7" s="8" customFormat="1" ht="14.25" customHeight="1" x14ac:dyDescent="0.2">
      <c r="A42" s="40" t="s">
        <v>28</v>
      </c>
      <c r="B42" s="41">
        <f t="shared" si="0"/>
        <v>2214408.9</v>
      </c>
      <c r="C42" s="42">
        <f t="shared" si="1"/>
        <v>19.605296441644729</v>
      </c>
      <c r="D42" s="38">
        <f>'6.deposits by maturity NC'!B42</f>
        <v>1132715</v>
      </c>
      <c r="E42" s="39">
        <f>'6.deposits by maturity NC'!C42</f>
        <v>26.691625875882281</v>
      </c>
      <c r="F42" s="41">
        <f>'10.deposits by maturity FC'!B42</f>
        <v>1081693.8999999999</v>
      </c>
      <c r="G42" s="42">
        <f>'10.deposits by maturity FC'!C42</f>
        <v>12.184720579007074</v>
      </c>
    </row>
    <row r="43" spans="1:7" s="8" customFormat="1" ht="14.25" customHeight="1" x14ac:dyDescent="0.2">
      <c r="A43" s="40" t="s">
        <v>29</v>
      </c>
      <c r="B43" s="41">
        <f t="shared" si="0"/>
        <v>2341695.8000000003</v>
      </c>
      <c r="C43" s="42">
        <f t="shared" si="1"/>
        <v>18.312300612231532</v>
      </c>
      <c r="D43" s="38">
        <f>'6.deposits by maturity NC'!B43</f>
        <v>931767.5</v>
      </c>
      <c r="E43" s="39">
        <f>'6.deposits by maturity NC'!C43</f>
        <v>27.838929546265572</v>
      </c>
      <c r="F43" s="41">
        <f>'10.deposits by maturity FC'!B43</f>
        <v>1409928.3000000003</v>
      </c>
      <c r="G43" s="42">
        <f>'10.deposits by maturity FC'!C43</f>
        <v>12.016517184597259</v>
      </c>
    </row>
    <row r="44" spans="1:7" s="8" customFormat="1" ht="14.25" customHeight="1" thickBot="1" x14ac:dyDescent="0.25">
      <c r="A44" s="43" t="s">
        <v>30</v>
      </c>
      <c r="B44" s="44">
        <f t="shared" si="0"/>
        <v>2121655.6999999997</v>
      </c>
      <c r="C44" s="45">
        <f t="shared" si="1"/>
        <v>19.320033235888616</v>
      </c>
      <c r="D44" s="46">
        <f>'6.deposits by maturity NC'!B44</f>
        <v>947858.79999999981</v>
      </c>
      <c r="E44" s="47">
        <f>'6.deposits by maturity NC'!C44</f>
        <v>29.455970697323277</v>
      </c>
      <c r="F44" s="44">
        <f>'10.deposits by maturity FC'!B44</f>
        <v>1173796.8999999999</v>
      </c>
      <c r="G44" s="45">
        <f>'10.deposits by maturity FC'!C44</f>
        <v>11.135110001664271</v>
      </c>
    </row>
    <row r="45" spans="1:7" s="8" customFormat="1" ht="14.25" customHeight="1" x14ac:dyDescent="0.2">
      <c r="A45" s="35" t="s">
        <v>33</v>
      </c>
      <c r="B45" s="36">
        <f t="shared" si="0"/>
        <v>2334127.4000000004</v>
      </c>
      <c r="C45" s="37">
        <f t="shared" si="1"/>
        <v>18.645353528689135</v>
      </c>
      <c r="D45" s="38">
        <f>'6.deposits by maturity NC'!B45</f>
        <v>963971.8</v>
      </c>
      <c r="E45" s="39">
        <f>'6.deposits by maturity NC'!C45</f>
        <v>30.672425664319228</v>
      </c>
      <c r="F45" s="36">
        <f>'10.deposits by maturity FC'!B45</f>
        <v>1370155.6</v>
      </c>
      <c r="G45" s="37">
        <f>'10.deposits by maturity FC'!C45</f>
        <v>10.183717218686695</v>
      </c>
    </row>
    <row r="46" spans="1:7" s="8" customFormat="1" ht="14.25" customHeight="1" x14ac:dyDescent="0.2">
      <c r="A46" s="40" t="s">
        <v>20</v>
      </c>
      <c r="B46" s="41">
        <f t="shared" si="0"/>
        <v>2343363.6</v>
      </c>
      <c r="C46" s="42">
        <f t="shared" si="1"/>
        <v>18.937789399818275</v>
      </c>
      <c r="D46" s="38">
        <f>'6.deposits by maturity NC'!B46</f>
        <v>1044294.1000000001</v>
      </c>
      <c r="E46" s="39">
        <f>'6.deposits by maturity NC'!C46</f>
        <v>30.223680518735094</v>
      </c>
      <c r="F46" s="41">
        <f>'10.deposits by maturity FC'!B46</f>
        <v>1299069.5</v>
      </c>
      <c r="G46" s="42">
        <f>'10.deposits by maturity FC'!C46</f>
        <v>9.8653036638917317</v>
      </c>
    </row>
    <row r="47" spans="1:7" s="8" customFormat="1" ht="14.25" customHeight="1" x14ac:dyDescent="0.2">
      <c r="A47" s="40" t="s">
        <v>21</v>
      </c>
      <c r="B47" s="41">
        <f t="shared" si="0"/>
        <v>2433570</v>
      </c>
      <c r="C47" s="42">
        <f t="shared" si="1"/>
        <v>16.126786817720468</v>
      </c>
      <c r="D47" s="38">
        <f>'6.deposits by maturity NC'!B47</f>
        <v>998818.60000000009</v>
      </c>
      <c r="E47" s="39">
        <f>'6.deposits by maturity NC'!C47</f>
        <v>27.594105625385826</v>
      </c>
      <c r="F47" s="41">
        <f>'10.deposits by maturity FC'!B47</f>
        <v>1434751.4</v>
      </c>
      <c r="G47" s="42">
        <f>'10.deposits by maturity FC'!C47</f>
        <v>8.1436816489602322</v>
      </c>
    </row>
    <row r="48" spans="1:7" s="8" customFormat="1" ht="14.25" customHeight="1" x14ac:dyDescent="0.2">
      <c r="A48" s="40" t="s">
        <v>22</v>
      </c>
      <c r="B48" s="41">
        <f t="shared" si="0"/>
        <v>1942939.6</v>
      </c>
      <c r="C48" s="42">
        <f t="shared" si="1"/>
        <v>16.142961391594469</v>
      </c>
      <c r="D48" s="38">
        <f>'6.deposits by maturity NC'!B48</f>
        <v>920698.70000000007</v>
      </c>
      <c r="E48" s="39">
        <f>'6.deposits by maturity NC'!C48</f>
        <v>24.472946114727868</v>
      </c>
      <c r="F48" s="41">
        <f>'10.deposits by maturity FC'!B48</f>
        <v>1022240.9</v>
      </c>
      <c r="G48" s="42">
        <f>'10.deposits by maturity FC'!C48</f>
        <v>8.6404185901777169</v>
      </c>
    </row>
    <row r="49" spans="1:7" s="8" customFormat="1" ht="14.25" customHeight="1" x14ac:dyDescent="0.2">
      <c r="A49" s="40" t="s">
        <v>23</v>
      </c>
      <c r="B49" s="41">
        <f t="shared" si="0"/>
        <v>2286006.1999999997</v>
      </c>
      <c r="C49" s="42">
        <f t="shared" si="1"/>
        <v>12.9546083413947</v>
      </c>
      <c r="D49" s="38">
        <f>'6.deposits by maturity NC'!B49</f>
        <v>1000374.8999999999</v>
      </c>
      <c r="E49" s="39">
        <f>'6.deposits by maturity NC'!C49</f>
        <v>20.13846882803637</v>
      </c>
      <c r="F49" s="41">
        <f>'10.deposits by maturity FC'!B49</f>
        <v>1285631.2999999998</v>
      </c>
      <c r="G49" s="42">
        <f>'10.deposits by maturity FC'!C49</f>
        <v>7.3647057651754437</v>
      </c>
    </row>
    <row r="50" spans="1:7" s="8" customFormat="1" ht="14.25" customHeight="1" x14ac:dyDescent="0.2">
      <c r="A50" s="40" t="s">
        <v>24</v>
      </c>
      <c r="B50" s="41">
        <f t="shared" si="0"/>
        <v>2186658</v>
      </c>
      <c r="C50" s="42">
        <f t="shared" si="1"/>
        <v>12.27362045642254</v>
      </c>
      <c r="D50" s="38">
        <f>'6.deposits by maturity NC'!B50</f>
        <v>991568.10000000009</v>
      </c>
      <c r="E50" s="39">
        <f>'6.deposits by maturity NC'!C50</f>
        <v>17.728835769323354</v>
      </c>
      <c r="F50" s="41">
        <f>'10.deposits by maturity FC'!B50</f>
        <v>1195089.8999999999</v>
      </c>
      <c r="G50" s="42">
        <f>'10.deposits by maturity FC'!C50</f>
        <v>7.747419136418106</v>
      </c>
    </row>
    <row r="51" spans="1:7" s="8" customFormat="1" ht="14.25" customHeight="1" x14ac:dyDescent="0.2">
      <c r="A51" s="40" t="s">
        <v>25</v>
      </c>
      <c r="B51" s="41">
        <f t="shared" si="0"/>
        <v>2286858.2999999998</v>
      </c>
      <c r="C51" s="42">
        <f t="shared" si="1"/>
        <v>12.6683391812797</v>
      </c>
      <c r="D51" s="38">
        <f>'6.deposits by maturity NC'!B51</f>
        <v>1130032.3</v>
      </c>
      <c r="E51" s="39">
        <f>'6.deposits by maturity NC'!C51</f>
        <v>18.284372369710137</v>
      </c>
      <c r="F51" s="41">
        <f>'10.deposits by maturity FC'!B51</f>
        <v>1156825.9999999998</v>
      </c>
      <c r="G51" s="42">
        <f>'10.deposits by maturity FC'!C51</f>
        <v>7.1823811367696511</v>
      </c>
    </row>
    <row r="52" spans="1:7" s="8" customFormat="1" ht="14.25" customHeight="1" x14ac:dyDescent="0.2">
      <c r="A52" s="40" t="s">
        <v>26</v>
      </c>
      <c r="B52" s="41">
        <f t="shared" si="0"/>
        <v>2543820.2000000002</v>
      </c>
      <c r="C52" s="42">
        <f t="shared" si="1"/>
        <v>11.238460198461704</v>
      </c>
      <c r="D52" s="38">
        <f>'6.deposits by maturity NC'!B52</f>
        <v>1117129.6000000001</v>
      </c>
      <c r="E52" s="39">
        <f>'6.deposits by maturity NC'!C52</f>
        <v>17.603133989109232</v>
      </c>
      <c r="F52" s="41">
        <f>'10.deposits by maturity FC'!B52</f>
        <v>1426690.6</v>
      </c>
      <c r="G52" s="42">
        <f>'10.deposits by maturity FC'!C52</f>
        <v>6.2547829485544311</v>
      </c>
    </row>
    <row r="53" spans="1:7" s="8" customFormat="1" ht="14.25" customHeight="1" x14ac:dyDescent="0.2">
      <c r="A53" s="40" t="s">
        <v>27</v>
      </c>
      <c r="B53" s="41">
        <f t="shared" si="0"/>
        <v>2561001.2999999998</v>
      </c>
      <c r="C53" s="42">
        <f t="shared" si="1"/>
        <v>10.808045181504797</v>
      </c>
      <c r="D53" s="38">
        <f>'6.deposits by maturity NC'!B53</f>
        <v>1149095.3</v>
      </c>
      <c r="E53" s="39">
        <f>'6.deposits by maturity NC'!C53</f>
        <v>16.825293900340554</v>
      </c>
      <c r="F53" s="41">
        <f>'10.deposits by maturity FC'!B53</f>
        <v>1411906</v>
      </c>
      <c r="G53" s="42">
        <f>'10.deposits by maturity FC'!C53</f>
        <v>5.9108408196385005</v>
      </c>
    </row>
    <row r="54" spans="1:7" s="8" customFormat="1" ht="14.25" customHeight="1" x14ac:dyDescent="0.2">
      <c r="A54" s="40" t="s">
        <v>28</v>
      </c>
      <c r="B54" s="41">
        <f t="shared" si="0"/>
        <v>2620713.0000000005</v>
      </c>
      <c r="C54" s="42">
        <f t="shared" si="1"/>
        <v>11.62626487588174</v>
      </c>
      <c r="D54" s="38">
        <f>'6.deposits by maturity NC'!B54</f>
        <v>1144542.8000000003</v>
      </c>
      <c r="E54" s="39">
        <f>'6.deposits by maturity NC'!C54</f>
        <v>19.386603278619198</v>
      </c>
      <c r="F54" s="41">
        <f>'10.deposits by maturity FC'!B54</f>
        <v>1476170.2000000002</v>
      </c>
      <c r="G54" s="42">
        <f>'10.deposits by maturity FC'!C54</f>
        <v>5.6093168000997897</v>
      </c>
    </row>
    <row r="55" spans="1:7" s="8" customFormat="1" ht="14.25" customHeight="1" x14ac:dyDescent="0.2">
      <c r="A55" s="40" t="s">
        <v>29</v>
      </c>
      <c r="B55" s="41">
        <f t="shared" si="0"/>
        <v>2587878.1000000006</v>
      </c>
      <c r="C55" s="42">
        <f t="shared" si="1"/>
        <v>11.922770549354698</v>
      </c>
      <c r="D55" s="38">
        <f>'6.deposits by maturity NC'!B55</f>
        <v>1127713.3000000003</v>
      </c>
      <c r="E55" s="39">
        <f>'6.deposits by maturity NC'!C55</f>
        <v>20.159147548406136</v>
      </c>
      <c r="F55" s="41">
        <f>'10.deposits by maturity FC'!B55</f>
        <v>1460164.8</v>
      </c>
      <c r="G55" s="42">
        <f>'10.deposits by maturity FC'!C55</f>
        <v>5.5616585121076749</v>
      </c>
    </row>
    <row r="56" spans="1:7" s="8" customFormat="1" ht="14.25" customHeight="1" thickBot="1" x14ac:dyDescent="0.25">
      <c r="A56" s="43" t="s">
        <v>30</v>
      </c>
      <c r="B56" s="44">
        <f t="shared" si="0"/>
        <v>2630843.2000000002</v>
      </c>
      <c r="C56" s="45">
        <f t="shared" si="1"/>
        <v>12.054518626392873</v>
      </c>
      <c r="D56" s="46">
        <f>'6.deposits by maturity NC'!B56</f>
        <v>1212771</v>
      </c>
      <c r="E56" s="47">
        <f>'6.deposits by maturity NC'!C56</f>
        <v>19.9674308958575</v>
      </c>
      <c r="F56" s="44">
        <f>'10.deposits by maturity FC'!B56</f>
        <v>1418072.2000000002</v>
      </c>
      <c r="G56" s="45">
        <f>'10.deposits by maturity FC'!C56</f>
        <v>5.2871970993571669</v>
      </c>
    </row>
    <row r="57" spans="1:7" s="8" customFormat="1" ht="14.25" customHeight="1" x14ac:dyDescent="0.2">
      <c r="A57" s="35" t="s">
        <v>34</v>
      </c>
      <c r="B57" s="36">
        <f t="shared" si="0"/>
        <v>2647163</v>
      </c>
      <c r="C57" s="37">
        <f t="shared" si="1"/>
        <v>12.015767106521208</v>
      </c>
      <c r="D57" s="38">
        <f>'6.deposits by maturity NC'!B57</f>
        <v>1182037.2000000002</v>
      </c>
      <c r="E57" s="39">
        <f>'6.deposits by maturity NC'!C57</f>
        <v>20.269147962517589</v>
      </c>
      <c r="F57" s="36">
        <f>'10.deposits by maturity FC'!B57</f>
        <v>1465125.8</v>
      </c>
      <c r="G57" s="37">
        <f>'10.deposits by maturity FC'!C57</f>
        <v>5.3570875599897292</v>
      </c>
    </row>
    <row r="58" spans="1:7" s="8" customFormat="1" ht="14.25" customHeight="1" x14ac:dyDescent="0.2">
      <c r="A58" s="40" t="s">
        <v>20</v>
      </c>
      <c r="B58" s="41">
        <f t="shared" si="0"/>
        <v>2528356.5999999996</v>
      </c>
      <c r="C58" s="42">
        <f t="shared" si="1"/>
        <v>11.886939057172551</v>
      </c>
      <c r="D58" s="38">
        <f>'6.deposits by maturity NC'!B58</f>
        <v>1146095</v>
      </c>
      <c r="E58" s="39">
        <f>'6.deposits by maturity NC'!C58</f>
        <v>20.152984516117769</v>
      </c>
      <c r="F58" s="41">
        <f>'10.deposits by maturity FC'!B58</f>
        <v>1382261.5999999999</v>
      </c>
      <c r="G58" s="42">
        <f>'10.deposits by maturity FC'!C58</f>
        <v>5.0331905552465628</v>
      </c>
    </row>
    <row r="59" spans="1:7" s="8" customFormat="1" ht="14.25" customHeight="1" x14ac:dyDescent="0.2">
      <c r="A59" s="40" t="s">
        <v>21</v>
      </c>
      <c r="B59" s="41">
        <f t="shared" si="0"/>
        <v>2551837.5</v>
      </c>
      <c r="C59" s="42">
        <f t="shared" si="1"/>
        <v>11.33292753006412</v>
      </c>
      <c r="D59" s="38">
        <f>'6.deposits by maturity NC'!B59</f>
        <v>1171827.1000000001</v>
      </c>
      <c r="E59" s="39">
        <f>'6.deposits by maturity NC'!C59</f>
        <v>19.249399819307811</v>
      </c>
      <c r="F59" s="41">
        <f>'10.deposits by maturity FC'!B59</f>
        <v>1380010.4</v>
      </c>
      <c r="G59" s="42">
        <f>'10.deposits by maturity FC'!C59</f>
        <v>4.6107051722218921</v>
      </c>
    </row>
    <row r="60" spans="1:7" s="8" customFormat="1" ht="14.25" customHeight="1" x14ac:dyDescent="0.2">
      <c r="A60" s="40" t="s">
        <v>22</v>
      </c>
      <c r="B60" s="41">
        <f t="shared" si="0"/>
        <v>2430344</v>
      </c>
      <c r="C60" s="42">
        <f t="shared" si="1"/>
        <v>11.545491606949469</v>
      </c>
      <c r="D60" s="38">
        <f>'6.deposits by maturity NC'!B60</f>
        <v>1144991.9000000001</v>
      </c>
      <c r="E60" s="39">
        <f>'6.deposits by maturity NC'!C60</f>
        <v>19.136883441708189</v>
      </c>
      <c r="F60" s="41">
        <f>'10.deposits by maturity FC'!B60</f>
        <v>1285352.0999999999</v>
      </c>
      <c r="G60" s="42">
        <f>'10.deposits by maturity FC'!C60</f>
        <v>4.7830782880426312</v>
      </c>
    </row>
    <row r="61" spans="1:7" s="8" customFormat="1" ht="14.25" customHeight="1" x14ac:dyDescent="0.2">
      <c r="A61" s="40" t="s">
        <v>23</v>
      </c>
      <c r="B61" s="41">
        <f t="shared" si="0"/>
        <v>2639617.0000000005</v>
      </c>
      <c r="C61" s="42">
        <f t="shared" si="1"/>
        <v>10.491655879621927</v>
      </c>
      <c r="D61" s="38">
        <f>'6.deposits by maturity NC'!B61</f>
        <v>1249211.5</v>
      </c>
      <c r="E61" s="39">
        <f>'6.deposits by maturity NC'!C61</f>
        <v>17.969322056353146</v>
      </c>
      <c r="F61" s="41">
        <f>'10.deposits by maturity FC'!B61</f>
        <v>1390405.5000000005</v>
      </c>
      <c r="G61" s="42">
        <f>'10.deposits by maturity FC'!C61</f>
        <v>3.7733376759513675</v>
      </c>
    </row>
    <row r="62" spans="1:7" s="8" customFormat="1" ht="14.25" customHeight="1" x14ac:dyDescent="0.2">
      <c r="A62" s="40" t="s">
        <v>24</v>
      </c>
      <c r="B62" s="41">
        <f t="shared" si="0"/>
        <v>2667273.6999999997</v>
      </c>
      <c r="C62" s="42">
        <f t="shared" si="1"/>
        <v>10.762080958170884</v>
      </c>
      <c r="D62" s="38">
        <f>'6.deposits by maturity NC'!B62</f>
        <v>1273503.6999999997</v>
      </c>
      <c r="E62" s="39">
        <f>'6.deposits by maturity NC'!C62</f>
        <v>18.22805025929646</v>
      </c>
      <c r="F62" s="41">
        <f>'10.deposits by maturity FC'!B62</f>
        <v>1393770</v>
      </c>
      <c r="G62" s="42">
        <f>'10.deposits by maturity FC'!C62</f>
        <v>3.9403388277836373</v>
      </c>
    </row>
    <row r="63" spans="1:7" s="8" customFormat="1" ht="14.25" customHeight="1" x14ac:dyDescent="0.2">
      <c r="A63" s="40" t="s">
        <v>25</v>
      </c>
      <c r="B63" s="41">
        <f t="shared" si="0"/>
        <v>2729836</v>
      </c>
      <c r="C63" s="42">
        <f t="shared" si="1"/>
        <v>9.5107768136987012</v>
      </c>
      <c r="D63" s="38">
        <f>'6.deposits by maturity NC'!B63</f>
        <v>1331642.7</v>
      </c>
      <c r="E63" s="39">
        <f>'6.deposits by maturity NC'!C63</f>
        <v>15.609567471064128</v>
      </c>
      <c r="F63" s="41">
        <f>'10.deposits by maturity FC'!B63</f>
        <v>1398193.3000000003</v>
      </c>
      <c r="G63" s="42">
        <f>'10.deposits by maturity FC'!C63</f>
        <v>3.702273756425523</v>
      </c>
    </row>
    <row r="64" spans="1:7" s="8" customFormat="1" ht="14.25" customHeight="1" x14ac:dyDescent="0.2">
      <c r="A64" s="40" t="s">
        <v>26</v>
      </c>
      <c r="B64" s="41">
        <f t="shared" si="0"/>
        <v>2885924.5</v>
      </c>
      <c r="C64" s="42">
        <f t="shared" si="1"/>
        <v>8.0795926830379656</v>
      </c>
      <c r="D64" s="38">
        <f>'6.deposits by maturity NC'!B64</f>
        <v>1279473.1000000001</v>
      </c>
      <c r="E64" s="39">
        <f>'6.deposits by maturity NC'!C64</f>
        <v>14.344449489403098</v>
      </c>
      <c r="F64" s="41">
        <f>'10.deposits by maturity FC'!B64</f>
        <v>1606451.4</v>
      </c>
      <c r="G64" s="42">
        <f>'10.deposits by maturity FC'!C64</f>
        <v>3.0898894407885606</v>
      </c>
    </row>
    <row r="65" spans="1:7" s="8" customFormat="1" ht="14.25" customHeight="1" x14ac:dyDescent="0.2">
      <c r="A65" s="40" t="s">
        <v>27</v>
      </c>
      <c r="B65" s="41">
        <f t="shared" si="0"/>
        <v>2737808.6</v>
      </c>
      <c r="C65" s="42">
        <f t="shared" si="1"/>
        <v>8.0171745468255153</v>
      </c>
      <c r="D65" s="38">
        <f>'6.deposits by maturity NC'!B65</f>
        <v>1220959.2000000002</v>
      </c>
      <c r="E65" s="39">
        <f>'6.deposits by maturity NC'!C65</f>
        <v>13.992686127431611</v>
      </c>
      <c r="F65" s="41">
        <f>'10.deposits by maturity FC'!B65</f>
        <v>1516849.4</v>
      </c>
      <c r="G65" s="42">
        <f>'10.deposits by maturity FC'!C65</f>
        <v>3.2072996580939415</v>
      </c>
    </row>
    <row r="66" spans="1:7" s="8" customFormat="1" ht="14.25" customHeight="1" x14ac:dyDescent="0.2">
      <c r="A66" s="40" t="s">
        <v>28</v>
      </c>
      <c r="B66" s="41">
        <f t="shared" si="0"/>
        <v>2780765.3</v>
      </c>
      <c r="C66" s="42">
        <f t="shared" si="1"/>
        <v>7.3030036137893424</v>
      </c>
      <c r="D66" s="38">
        <f>'6.deposits by maturity NC'!B66</f>
        <v>1168776.6000000001</v>
      </c>
      <c r="E66" s="39">
        <f>'6.deposits by maturity NC'!C66</f>
        <v>13.031573376811275</v>
      </c>
      <c r="F66" s="41">
        <f>'10.deposits by maturity FC'!B66</f>
        <v>1611988.7</v>
      </c>
      <c r="G66" s="42">
        <f>'10.deposits by maturity FC'!C66</f>
        <v>3.1494892060967921</v>
      </c>
    </row>
    <row r="67" spans="1:7" s="8" customFormat="1" ht="14.25" customHeight="1" x14ac:dyDescent="0.2">
      <c r="A67" s="40" t="s">
        <v>29</v>
      </c>
      <c r="B67" s="41">
        <f t="shared" si="0"/>
        <v>2924396</v>
      </c>
      <c r="C67" s="42">
        <f t="shared" si="1"/>
        <v>6.8756285814233085</v>
      </c>
      <c r="D67" s="38">
        <f>'6.deposits by maturity NC'!B67</f>
        <v>1144123.3000000003</v>
      </c>
      <c r="E67" s="39">
        <f>'6.deposits by maturity NC'!C67</f>
        <v>12.56193374437877</v>
      </c>
      <c r="F67" s="41">
        <f>'10.deposits by maturity FC'!B67</f>
        <v>1780272.7</v>
      </c>
      <c r="G67" s="42">
        <f>'10.deposits by maturity FC'!C67</f>
        <v>3.2212253948510243</v>
      </c>
    </row>
    <row r="68" spans="1:7" s="8" customFormat="1" ht="14.25" customHeight="1" thickBot="1" x14ac:dyDescent="0.25">
      <c r="A68" s="43" t="s">
        <v>30</v>
      </c>
      <c r="B68" s="44">
        <f t="shared" si="0"/>
        <v>2793223.1</v>
      </c>
      <c r="C68" s="45">
        <f t="shared" si="1"/>
        <v>7.2000890548270204</v>
      </c>
      <c r="D68" s="46">
        <f>'6.deposits by maturity NC'!B68</f>
        <v>1175645.3</v>
      </c>
      <c r="E68" s="47">
        <f>'6.deposits by maturity NC'!C68</f>
        <v>12.676836133313339</v>
      </c>
      <c r="F68" s="44">
        <f>'10.deposits by maturity FC'!B68</f>
        <v>1617577.8</v>
      </c>
      <c r="G68" s="45">
        <f>'10.deposits by maturity FC'!C68</f>
        <v>3.219623965536619</v>
      </c>
    </row>
    <row r="69" spans="1:7" s="8" customFormat="1" ht="14.25" customHeight="1" x14ac:dyDescent="0.2">
      <c r="A69" s="35" t="s">
        <v>35</v>
      </c>
      <c r="B69" s="36">
        <f t="shared" si="0"/>
        <v>2807029.2</v>
      </c>
      <c r="C69" s="37">
        <f t="shared" si="1"/>
        <v>7.4542638566068362</v>
      </c>
      <c r="D69" s="38">
        <f>'6.deposits by maturity NC'!B69</f>
        <v>1210690.5000000002</v>
      </c>
      <c r="E69" s="39">
        <f>'6.deposits by maturity NC'!C69</f>
        <v>12.829089878874905</v>
      </c>
      <c r="F69" s="36">
        <f>'10.deposits by maturity FC'!B69</f>
        <v>1596338.7</v>
      </c>
      <c r="G69" s="37">
        <f>'10.deposits by maturity FC'!C69</f>
        <v>3.3779041189692385</v>
      </c>
    </row>
    <row r="70" spans="1:7" s="8" customFormat="1" ht="14.25" customHeight="1" x14ac:dyDescent="0.2">
      <c r="A70" s="40" t="s">
        <v>20</v>
      </c>
      <c r="B70" s="41">
        <f t="shared" si="0"/>
        <v>2815132.4</v>
      </c>
      <c r="C70" s="42">
        <f t="shared" si="1"/>
        <v>7.4056634053872568</v>
      </c>
      <c r="D70" s="38">
        <f>'6.deposits by maturity NC'!B70</f>
        <v>1283356.8999999999</v>
      </c>
      <c r="E70" s="39">
        <f>'6.deposits by maturity NC'!C70</f>
        <v>12.369081749589689</v>
      </c>
      <c r="F70" s="41">
        <f>'10.deposits by maturity FC'!B70</f>
        <v>1531775.5</v>
      </c>
      <c r="G70" s="42">
        <f>'10.deposits by maturity FC'!C70</f>
        <v>3.247196854891595</v>
      </c>
    </row>
    <row r="71" spans="1:7" s="8" customFormat="1" ht="14.25" customHeight="1" x14ac:dyDescent="0.2">
      <c r="A71" s="40" t="s">
        <v>21</v>
      </c>
      <c r="B71" s="41">
        <f t="shared" si="0"/>
        <v>2828838.6999999997</v>
      </c>
      <c r="C71" s="42">
        <f t="shared" si="1"/>
        <v>7.7892361042006399</v>
      </c>
      <c r="D71" s="38">
        <f>'6.deposits by maturity NC'!B71</f>
        <v>1302788.4999999998</v>
      </c>
      <c r="E71" s="39">
        <f>'6.deposits by maturity NC'!C71</f>
        <v>12.885021541102031</v>
      </c>
      <c r="F71" s="41">
        <f>'10.deposits by maturity FC'!B71</f>
        <v>1526050.2</v>
      </c>
      <c r="G71" s="42">
        <f>'10.deposits by maturity FC'!C71</f>
        <v>3.4389659324444244</v>
      </c>
    </row>
    <row r="72" spans="1:7" s="8" customFormat="1" ht="14.25" customHeight="1" x14ac:dyDescent="0.2">
      <c r="A72" s="40" t="s">
        <v>22</v>
      </c>
      <c r="B72" s="41">
        <f t="shared" si="0"/>
        <v>2716943.8</v>
      </c>
      <c r="C72" s="42">
        <f t="shared" si="1"/>
        <v>7.5906609842279416</v>
      </c>
      <c r="D72" s="38">
        <f>'6.deposits by maturity NC'!B72</f>
        <v>1229544.7999999998</v>
      </c>
      <c r="E72" s="39">
        <f>'6.deposits by maturity NC'!C72</f>
        <v>12.566531720519661</v>
      </c>
      <c r="F72" s="41">
        <f>'10.deposits by maturity FC'!B72</f>
        <v>1487399</v>
      </c>
      <c r="G72" s="42">
        <f>'10.deposits by maturity FC'!C72</f>
        <v>3.4774028811368032</v>
      </c>
    </row>
    <row r="73" spans="1:7" s="8" customFormat="1" ht="14.25" customHeight="1" x14ac:dyDescent="0.2">
      <c r="A73" s="40" t="s">
        <v>23</v>
      </c>
      <c r="B73" s="41">
        <f t="shared" ref="B73:B136" si="2">D73+F73</f>
        <v>2607348.9000000004</v>
      </c>
      <c r="C73" s="42">
        <f t="shared" ref="C73:C136" si="3">(D73*E73+F73*G73)/(D73+F73)</f>
        <v>7.3251974701199352</v>
      </c>
      <c r="D73" s="38">
        <f>'6.deposits by maturity NC'!B73</f>
        <v>1178658.5000000002</v>
      </c>
      <c r="E73" s="39">
        <f>'6.deposits by maturity NC'!C73</f>
        <v>11.714638950976893</v>
      </c>
      <c r="F73" s="41">
        <f>'10.deposits by maturity FC'!B73</f>
        <v>1428690.4000000001</v>
      </c>
      <c r="G73" s="42">
        <f>'10.deposits by maturity FC'!C73</f>
        <v>3.703942290086081</v>
      </c>
    </row>
    <row r="74" spans="1:7" s="8" customFormat="1" ht="14.25" customHeight="1" x14ac:dyDescent="0.2">
      <c r="A74" s="40" t="s">
        <v>24</v>
      </c>
      <c r="B74" s="41">
        <f t="shared" si="2"/>
        <v>2358569.1999999997</v>
      </c>
      <c r="C74" s="42">
        <f t="shared" si="3"/>
        <v>6.6482388140233502</v>
      </c>
      <c r="D74" s="38">
        <f>'6.deposits by maturity NC'!B74</f>
        <v>997561.59999999986</v>
      </c>
      <c r="E74" s="39">
        <f>'6.deposits by maturity NC'!C74</f>
        <v>10.732995001010465</v>
      </c>
      <c r="F74" s="41">
        <f>'10.deposits by maturity FC'!B74</f>
        <v>1361007.5999999999</v>
      </c>
      <c r="G74" s="42">
        <f>'10.deposits by maturity FC'!C74</f>
        <v>3.6542835139201282</v>
      </c>
    </row>
    <row r="75" spans="1:7" s="8" customFormat="1" ht="14.25" customHeight="1" x14ac:dyDescent="0.2">
      <c r="A75" s="40" t="s">
        <v>25</v>
      </c>
      <c r="B75" s="41">
        <f t="shared" si="2"/>
        <v>2383090.4000000004</v>
      </c>
      <c r="C75" s="42">
        <f t="shared" si="3"/>
        <v>6.1142251292691192</v>
      </c>
      <c r="D75" s="38">
        <f>'6.deposits by maturity NC'!B75</f>
        <v>957468.90000000014</v>
      </c>
      <c r="E75" s="39">
        <f>'6.deposits by maturity NC'!C75</f>
        <v>10.285590527274564</v>
      </c>
      <c r="F75" s="41">
        <f>'10.deposits by maturity FC'!B75</f>
        <v>1425621.5</v>
      </c>
      <c r="G75" s="42">
        <f>'10.deposits by maturity FC'!C75</f>
        <v>3.3126732172599813</v>
      </c>
    </row>
    <row r="76" spans="1:7" s="8" customFormat="1" ht="14.25" customHeight="1" x14ac:dyDescent="0.2">
      <c r="A76" s="40" t="s">
        <v>26</v>
      </c>
      <c r="B76" s="41">
        <f t="shared" si="2"/>
        <v>2440386.9</v>
      </c>
      <c r="C76" s="42">
        <f t="shared" si="3"/>
        <v>5.7189701645259614</v>
      </c>
      <c r="D76" s="38">
        <f>'6.deposits by maturity NC'!B76</f>
        <v>948093.50000000012</v>
      </c>
      <c r="E76" s="39">
        <f>'6.deposits by maturity NC'!C76</f>
        <v>9.7532598789043501</v>
      </c>
      <c r="F76" s="41">
        <f>'10.deposits by maturity FC'!B76</f>
        <v>1492293.4</v>
      </c>
      <c r="G76" s="42">
        <f>'10.deposits by maturity FC'!C76</f>
        <v>3.1558791159968944</v>
      </c>
    </row>
    <row r="77" spans="1:7" s="8" customFormat="1" ht="14.25" customHeight="1" x14ac:dyDescent="0.2">
      <c r="A77" s="40" t="s">
        <v>27</v>
      </c>
      <c r="B77" s="41">
        <f t="shared" si="2"/>
        <v>2274685.4000000004</v>
      </c>
      <c r="C77" s="42">
        <f t="shared" si="3"/>
        <v>5.7399849957273199</v>
      </c>
      <c r="D77" s="38">
        <f>'6.deposits by maturity NC'!B77</f>
        <v>980603.2</v>
      </c>
      <c r="E77" s="39">
        <f>'6.deposits by maturity NC'!C77</f>
        <v>8.9455951642825546</v>
      </c>
      <c r="F77" s="41">
        <f>'10.deposits by maturity FC'!B77</f>
        <v>1294082.2000000002</v>
      </c>
      <c r="G77" s="42">
        <f>'10.deposits by maturity FC'!C77</f>
        <v>3.3109031420106079</v>
      </c>
    </row>
    <row r="78" spans="1:7" s="8" customFormat="1" ht="14.25" customHeight="1" x14ac:dyDescent="0.2">
      <c r="A78" s="40" t="s">
        <v>28</v>
      </c>
      <c r="B78" s="41">
        <f t="shared" si="2"/>
        <v>2439927.6</v>
      </c>
      <c r="C78" s="42">
        <f t="shared" si="3"/>
        <v>5.670982485299974</v>
      </c>
      <c r="D78" s="38">
        <f>'6.deposits by maturity NC'!B78</f>
        <v>1089034.2</v>
      </c>
      <c r="E78" s="39">
        <f>'6.deposits by maturity NC'!C78</f>
        <v>8.7629157844629688</v>
      </c>
      <c r="F78" s="41">
        <f>'10.deposits by maturity FC'!B78</f>
        <v>1350893.4000000001</v>
      </c>
      <c r="G78" s="42">
        <f>'10.deposits by maturity FC'!C78</f>
        <v>3.1783941678891905</v>
      </c>
    </row>
    <row r="79" spans="1:7" s="8" customFormat="1" ht="14.25" customHeight="1" x14ac:dyDescent="0.2">
      <c r="A79" s="40" t="s">
        <v>29</v>
      </c>
      <c r="B79" s="41">
        <f t="shared" si="2"/>
        <v>2491081.7999999998</v>
      </c>
      <c r="C79" s="42">
        <f t="shared" si="3"/>
        <v>5.717058277652705</v>
      </c>
      <c r="D79" s="38">
        <f>'6.deposits by maturity NC'!B79</f>
        <v>1084989.3</v>
      </c>
      <c r="E79" s="39">
        <f>'6.deposits by maturity NC'!C79</f>
        <v>8.5992362652792966</v>
      </c>
      <c r="F79" s="41">
        <f>'10.deposits by maturity FC'!B79</f>
        <v>1406092.5</v>
      </c>
      <c r="G79" s="42">
        <f>'10.deposits by maturity FC'!C79</f>
        <v>3.4930706827609139</v>
      </c>
    </row>
    <row r="80" spans="1:7" s="8" customFormat="1" ht="14.25" customHeight="1" thickBot="1" x14ac:dyDescent="0.25">
      <c r="A80" s="43" t="s">
        <v>30</v>
      </c>
      <c r="B80" s="44">
        <f t="shared" si="2"/>
        <v>2595351.0999999996</v>
      </c>
      <c r="C80" s="45">
        <f t="shared" si="3"/>
        <v>5.1598133713007073</v>
      </c>
      <c r="D80" s="46">
        <f>'6.deposits by maturity NC'!B80</f>
        <v>1068453.7999999998</v>
      </c>
      <c r="E80" s="47">
        <f>'6.deposits by maturity NC'!C80</f>
        <v>8.3682897117311015</v>
      </c>
      <c r="F80" s="44">
        <f>'10.deposits by maturity FC'!B80</f>
        <v>1526897.3</v>
      </c>
      <c r="G80" s="45">
        <f>'10.deposits by maturity FC'!C80</f>
        <v>2.9146664723292126</v>
      </c>
    </row>
    <row r="81" spans="1:7" s="8" customFormat="1" ht="14.25" customHeight="1" x14ac:dyDescent="0.2">
      <c r="A81" s="35" t="s">
        <v>36</v>
      </c>
      <c r="B81" s="36">
        <f t="shared" si="2"/>
        <v>2812711.3</v>
      </c>
      <c r="C81" s="37">
        <f t="shared" si="3"/>
        <v>5.024192933700661</v>
      </c>
      <c r="D81" s="38">
        <f>'6.deposits by maturity NC'!B81</f>
        <v>1197342</v>
      </c>
      <c r="E81" s="39">
        <f>'6.deposits by maturity NC'!C81</f>
        <v>7.9452606740597087</v>
      </c>
      <c r="F81" s="36">
        <f>'10.deposits by maturity FC'!B81</f>
        <v>1615369.3</v>
      </c>
      <c r="G81" s="37">
        <f>'10.deposits by maturity FC'!C81</f>
        <v>2.8590427786389156</v>
      </c>
    </row>
    <row r="82" spans="1:7" s="8" customFormat="1" ht="14.25" customHeight="1" x14ac:dyDescent="0.2">
      <c r="A82" s="40" t="s">
        <v>20</v>
      </c>
      <c r="B82" s="41">
        <f t="shared" si="2"/>
        <v>2803856.2</v>
      </c>
      <c r="C82" s="42">
        <f t="shared" si="3"/>
        <v>4.8815277605891483</v>
      </c>
      <c r="D82" s="38">
        <f>'6.deposits by maturity NC'!B82</f>
        <v>1234694.1000000001</v>
      </c>
      <c r="E82" s="39">
        <f>'6.deposits by maturity NC'!C82</f>
        <v>7.4809362675337958</v>
      </c>
      <c r="F82" s="41">
        <f>'10.deposits by maturity FC'!B82</f>
        <v>1569162.1</v>
      </c>
      <c r="G82" s="42">
        <f>'10.deposits by maturity FC'!C82</f>
        <v>2.8361849964385453</v>
      </c>
    </row>
    <row r="83" spans="1:7" s="8" customFormat="1" ht="14.25" customHeight="1" x14ac:dyDescent="0.2">
      <c r="A83" s="40" t="s">
        <v>21</v>
      </c>
      <c r="B83" s="41">
        <f t="shared" si="2"/>
        <v>3030830.8999999994</v>
      </c>
      <c r="C83" s="42">
        <f t="shared" si="3"/>
        <v>4.7811200298241658</v>
      </c>
      <c r="D83" s="38">
        <f>'6.deposits by maturity NC'!B83</f>
        <v>1305129.5999999999</v>
      </c>
      <c r="E83" s="39">
        <f>'6.deposits by maturity NC'!C83</f>
        <v>7.5709605145726542</v>
      </c>
      <c r="F83" s="41">
        <f>'10.deposits by maturity FC'!B83</f>
        <v>1725701.2999999998</v>
      </c>
      <c r="G83" s="42">
        <f>'10.deposits by maturity FC'!C83</f>
        <v>2.6711932447405586</v>
      </c>
    </row>
    <row r="84" spans="1:7" s="8" customFormat="1" ht="14.25" customHeight="1" x14ac:dyDescent="0.2">
      <c r="A84" s="40" t="s">
        <v>22</v>
      </c>
      <c r="B84" s="41">
        <f t="shared" si="2"/>
        <v>2910101.9000000004</v>
      </c>
      <c r="C84" s="42">
        <f t="shared" si="3"/>
        <v>4.5388016962567521</v>
      </c>
      <c r="D84" s="38">
        <f>'6.deposits by maturity NC'!B84</f>
        <v>1179097.2</v>
      </c>
      <c r="E84" s="39">
        <f>'6.deposits by maturity NC'!C84</f>
        <v>7.4074327112302534</v>
      </c>
      <c r="F84" s="41">
        <f>'10.deposits by maturity FC'!B84</f>
        <v>1731004.7000000002</v>
      </c>
      <c r="G84" s="42">
        <f>'10.deposits by maturity FC'!C84</f>
        <v>2.5847949869806821</v>
      </c>
    </row>
    <row r="85" spans="1:7" s="8" customFormat="1" ht="14.25" customHeight="1" x14ac:dyDescent="0.2">
      <c r="A85" s="40" t="s">
        <v>23</v>
      </c>
      <c r="B85" s="41">
        <f t="shared" si="2"/>
        <v>3095040.1999999993</v>
      </c>
      <c r="C85" s="42">
        <f t="shared" si="3"/>
        <v>4.2198534594154884</v>
      </c>
      <c r="D85" s="38">
        <f>'6.deposits by maturity NC'!B85</f>
        <v>1259608.0999999999</v>
      </c>
      <c r="E85" s="39">
        <f>'6.deposits by maturity NC'!C85</f>
        <v>6.6466696689232165</v>
      </c>
      <c r="F85" s="41">
        <f>'10.deposits by maturity FC'!B85</f>
        <v>1835432.0999999996</v>
      </c>
      <c r="G85" s="42">
        <f>'10.deposits by maturity FC'!C85</f>
        <v>2.5543942170347793</v>
      </c>
    </row>
    <row r="86" spans="1:7" s="8" customFormat="1" ht="14.25" customHeight="1" x14ac:dyDescent="0.2">
      <c r="A86" s="40" t="s">
        <v>24</v>
      </c>
      <c r="B86" s="41">
        <f t="shared" si="2"/>
        <v>2766616.0999999996</v>
      </c>
      <c r="C86" s="42">
        <f t="shared" si="3"/>
        <v>4.4464854932348592</v>
      </c>
      <c r="D86" s="38">
        <f>'6.deposits by maturity NC'!B86</f>
        <v>1272545.0999999999</v>
      </c>
      <c r="E86" s="39">
        <f>'6.deposits by maturity NC'!C86</f>
        <v>6.4963795742877801</v>
      </c>
      <c r="F86" s="41">
        <f>'10.deposits by maturity FC'!B86</f>
        <v>1494071</v>
      </c>
      <c r="G86" s="42">
        <f>'10.deposits by maturity FC'!C86</f>
        <v>2.7005291977422763</v>
      </c>
    </row>
    <row r="87" spans="1:7" s="8" customFormat="1" ht="14.25" customHeight="1" x14ac:dyDescent="0.2">
      <c r="A87" s="40" t="s">
        <v>25</v>
      </c>
      <c r="B87" s="41">
        <f t="shared" si="2"/>
        <v>2886801.2</v>
      </c>
      <c r="C87" s="42">
        <f t="shared" si="3"/>
        <v>4.0855016933621888</v>
      </c>
      <c r="D87" s="38">
        <f>'6.deposits by maturity NC'!B87</f>
        <v>1238488.6000000001</v>
      </c>
      <c r="E87" s="39">
        <f>'6.deposits by maturity NC'!C87</f>
        <v>6.2322217007084273</v>
      </c>
      <c r="F87" s="41">
        <f>'10.deposits by maturity FC'!B87</f>
        <v>1648312.6</v>
      </c>
      <c r="G87" s="42">
        <f>'10.deposits by maturity FC'!C87</f>
        <v>2.4725259407711859</v>
      </c>
    </row>
    <row r="88" spans="1:7" s="8" customFormat="1" ht="14.25" customHeight="1" x14ac:dyDescent="0.2">
      <c r="A88" s="40" t="s">
        <v>26</v>
      </c>
      <c r="B88" s="41">
        <f t="shared" si="2"/>
        <v>3014106.2</v>
      </c>
      <c r="C88" s="42">
        <f t="shared" si="3"/>
        <v>3.8679454383525034</v>
      </c>
      <c r="D88" s="38">
        <f>'6.deposits by maturity NC'!B88</f>
        <v>1195729.3</v>
      </c>
      <c r="E88" s="39">
        <f>'6.deposits by maturity NC'!C88</f>
        <v>6.3263814017102353</v>
      </c>
      <c r="F88" s="41">
        <f>'10.deposits by maturity FC'!B88</f>
        <v>1818376.9</v>
      </c>
      <c r="G88" s="42">
        <f>'10.deposits by maturity FC'!C88</f>
        <v>2.2513257411046084</v>
      </c>
    </row>
    <row r="89" spans="1:7" s="8" customFormat="1" ht="14.25" customHeight="1" x14ac:dyDescent="0.2">
      <c r="A89" s="40" t="s">
        <v>27</v>
      </c>
      <c r="B89" s="41">
        <f t="shared" si="2"/>
        <v>3199855.1999999997</v>
      </c>
      <c r="C89" s="42">
        <f t="shared" si="3"/>
        <v>3.4690522986790158</v>
      </c>
      <c r="D89" s="38">
        <f>'6.deposits by maturity NC'!B89</f>
        <v>1282758.8999999999</v>
      </c>
      <c r="E89" s="39">
        <f>'6.deposits by maturity NC'!C89</f>
        <v>5.6049948825145561</v>
      </c>
      <c r="F89" s="41">
        <f>'10.deposits by maturity FC'!B89</f>
        <v>1917096.2999999998</v>
      </c>
      <c r="G89" s="42">
        <f>'10.deposits by maturity FC'!C89</f>
        <v>2.0398599522621792</v>
      </c>
    </row>
    <row r="90" spans="1:7" s="8" customFormat="1" ht="14.25" customHeight="1" x14ac:dyDescent="0.2">
      <c r="A90" s="40" t="s">
        <v>28</v>
      </c>
      <c r="B90" s="41">
        <f t="shared" si="2"/>
        <v>3370802</v>
      </c>
      <c r="C90" s="42">
        <f t="shared" si="3"/>
        <v>3.4522571628354317</v>
      </c>
      <c r="D90" s="38">
        <f>'6.deposits by maturity NC'!B90</f>
        <v>1341943.8</v>
      </c>
      <c r="E90" s="39">
        <f>'6.deposits by maturity NC'!C90</f>
        <v>5.4060136810498323</v>
      </c>
      <c r="F90" s="41">
        <f>'10.deposits by maturity FC'!B90</f>
        <v>2028858.1999999997</v>
      </c>
      <c r="G90" s="42">
        <f>'10.deposits by maturity FC'!C90</f>
        <v>2.1599877246226478</v>
      </c>
    </row>
    <row r="91" spans="1:7" s="8" customFormat="1" ht="14.25" customHeight="1" x14ac:dyDescent="0.2">
      <c r="A91" s="40" t="s">
        <v>29</v>
      </c>
      <c r="B91" s="41">
        <f t="shared" si="2"/>
        <v>3500129.9000000004</v>
      </c>
      <c r="C91" s="42">
        <f t="shared" si="3"/>
        <v>3.366442450321629</v>
      </c>
      <c r="D91" s="38">
        <f>'6.deposits by maturity NC'!B91</f>
        <v>1426121.4</v>
      </c>
      <c r="E91" s="39">
        <f>'6.deposits by maturity NC'!C91</f>
        <v>5.0936517816786147</v>
      </c>
      <c r="F91" s="41">
        <f>'10.deposits by maturity FC'!B91</f>
        <v>2074008.5000000002</v>
      </c>
      <c r="G91" s="42">
        <f>'10.deposits by maturity FC'!C91</f>
        <v>2.1787857026622599</v>
      </c>
    </row>
    <row r="92" spans="1:7" s="8" customFormat="1" ht="14.25" customHeight="1" thickBot="1" x14ac:dyDescent="0.25">
      <c r="A92" s="43" t="s">
        <v>30</v>
      </c>
      <c r="B92" s="44">
        <f t="shared" si="2"/>
        <v>3642287.2</v>
      </c>
      <c r="C92" s="45">
        <f t="shared" si="3"/>
        <v>3.2342028651667007</v>
      </c>
      <c r="D92" s="46">
        <f>'6.deposits by maturity NC'!B92</f>
        <v>1385851.8</v>
      </c>
      <c r="E92" s="47">
        <f>'6.deposits by maturity NC'!C92</f>
        <v>5.1140541261338335</v>
      </c>
      <c r="F92" s="44">
        <f>'10.deposits by maturity FC'!B92</f>
        <v>2256435.4</v>
      </c>
      <c r="G92" s="45">
        <f>'10.deposits by maturity FC'!C92</f>
        <v>2.0796405613916535</v>
      </c>
    </row>
    <row r="93" spans="1:7" s="8" customFormat="1" ht="14.25" customHeight="1" x14ac:dyDescent="0.2">
      <c r="A93" s="35" t="s">
        <v>37</v>
      </c>
      <c r="B93" s="36">
        <f t="shared" si="2"/>
        <v>3957905</v>
      </c>
      <c r="C93" s="37">
        <f t="shared" si="3"/>
        <v>2.9818537867887178</v>
      </c>
      <c r="D93" s="38">
        <f>'6.deposits by maturity NC'!B93</f>
        <v>1512656.2</v>
      </c>
      <c r="E93" s="39">
        <f>'6.deposits by maturity NC'!C93</f>
        <v>4.7492005076897188</v>
      </c>
      <c r="F93" s="36">
        <f>'10.deposits by maturity FC'!B93</f>
        <v>2445248.7999999998</v>
      </c>
      <c r="G93" s="37">
        <f>'10.deposits by maturity FC'!C93</f>
        <v>1.8885548247687516</v>
      </c>
    </row>
    <row r="94" spans="1:7" s="8" customFormat="1" ht="14.25" customHeight="1" x14ac:dyDescent="0.2">
      <c r="A94" s="40" t="s">
        <v>20</v>
      </c>
      <c r="B94" s="41">
        <f t="shared" si="2"/>
        <v>3931621.1</v>
      </c>
      <c r="C94" s="42">
        <f t="shared" si="3"/>
        <v>3.1424982539645026</v>
      </c>
      <c r="D94" s="38">
        <f>'6.deposits by maturity NC'!B94</f>
        <v>1583882.1</v>
      </c>
      <c r="E94" s="39">
        <f>'6.deposits by maturity NC'!C94</f>
        <v>4.7346863993222712</v>
      </c>
      <c r="F94" s="41">
        <f>'10.deposits by maturity FC'!B94</f>
        <v>2347739</v>
      </c>
      <c r="G94" s="42">
        <f>'10.deposits by maturity FC'!C94</f>
        <v>2.0683420963744266</v>
      </c>
    </row>
    <row r="95" spans="1:7" s="8" customFormat="1" ht="14.25" customHeight="1" x14ac:dyDescent="0.2">
      <c r="A95" s="40" t="s">
        <v>21</v>
      </c>
      <c r="B95" s="41">
        <f t="shared" si="2"/>
        <v>3836221.6</v>
      </c>
      <c r="C95" s="42">
        <f t="shared" si="3"/>
        <v>3.084377734591766</v>
      </c>
      <c r="D95" s="38">
        <f>'6.deposits by maturity NC'!B95</f>
        <v>1539462.7999999998</v>
      </c>
      <c r="E95" s="39">
        <f>'6.deposits by maturity NC'!C95</f>
        <v>4.6281860393118954</v>
      </c>
      <c r="F95" s="41">
        <f>'10.deposits by maturity FC'!B95</f>
        <v>2296758.8000000003</v>
      </c>
      <c r="G95" s="42">
        <f>'10.deposits by maturity FC'!C95</f>
        <v>2.0495997442134537</v>
      </c>
    </row>
    <row r="96" spans="1:7" s="8" customFormat="1" ht="14.25" customHeight="1" x14ac:dyDescent="0.2">
      <c r="A96" s="40" t="s">
        <v>22</v>
      </c>
      <c r="B96" s="41">
        <f t="shared" si="2"/>
        <v>3897418.5</v>
      </c>
      <c r="C96" s="42">
        <f t="shared" si="3"/>
        <v>2.9500022437929108</v>
      </c>
      <c r="D96" s="38">
        <f>'6.deposits by maturity NC'!B96</f>
        <v>1528821.9000000001</v>
      </c>
      <c r="E96" s="39">
        <f>'6.deposits by maturity NC'!C96</f>
        <v>4.277049907513752</v>
      </c>
      <c r="F96" s="41">
        <f>'10.deposits by maturity FC'!B96</f>
        <v>2368596.5999999996</v>
      </c>
      <c r="G96" s="42">
        <f>'10.deposits by maturity FC'!C96</f>
        <v>2.0934530405050826</v>
      </c>
    </row>
    <row r="97" spans="1:7" s="8" customFormat="1" ht="14.25" customHeight="1" x14ac:dyDescent="0.2">
      <c r="A97" s="40" t="s">
        <v>23</v>
      </c>
      <c r="B97" s="41">
        <f t="shared" si="2"/>
        <v>4089167.4000000004</v>
      </c>
      <c r="C97" s="42">
        <f t="shared" si="3"/>
        <v>2.7111206919530852</v>
      </c>
      <c r="D97" s="38">
        <f>'6.deposits by maturity NC'!B97</f>
        <v>1528329.4000000001</v>
      </c>
      <c r="E97" s="39">
        <f>'6.deposits by maturity NC'!C97</f>
        <v>4.0794453617132529</v>
      </c>
      <c r="F97" s="41">
        <f>'10.deposits by maturity FC'!B97</f>
        <v>2560838</v>
      </c>
      <c r="G97" s="42">
        <f>'10.deposits by maturity FC'!C97</f>
        <v>1.8944931577085311</v>
      </c>
    </row>
    <row r="98" spans="1:7" s="8" customFormat="1" ht="14.25" customHeight="1" x14ac:dyDescent="0.2">
      <c r="A98" s="40" t="s">
        <v>24</v>
      </c>
      <c r="B98" s="41">
        <f t="shared" si="2"/>
        <v>3617222.8000000003</v>
      </c>
      <c r="C98" s="42">
        <f t="shared" si="3"/>
        <v>2.9298488202053794</v>
      </c>
      <c r="D98" s="38">
        <f>'6.deposits by maturity NC'!B98</f>
        <v>1489823.6</v>
      </c>
      <c r="E98" s="39">
        <f>'6.deposits by maturity NC'!C98</f>
        <v>4.031599643743057</v>
      </c>
      <c r="F98" s="41">
        <f>'10.deposits by maturity FC'!B98</f>
        <v>2127399.2000000002</v>
      </c>
      <c r="G98" s="42">
        <f>'10.deposits by maturity FC'!C98</f>
        <v>2.1582896421132434</v>
      </c>
    </row>
    <row r="99" spans="1:7" s="8" customFormat="1" ht="14.25" customHeight="1" x14ac:dyDescent="0.2">
      <c r="A99" s="40" t="s">
        <v>25</v>
      </c>
      <c r="B99" s="41">
        <f t="shared" si="2"/>
        <v>4114661.2</v>
      </c>
      <c r="C99" s="42">
        <f t="shared" si="3"/>
        <v>2.7601054854771525</v>
      </c>
      <c r="D99" s="38">
        <f>'6.deposits by maturity NC'!B99</f>
        <v>1592897</v>
      </c>
      <c r="E99" s="39">
        <f>'6.deposits by maturity NC'!C99</f>
        <v>3.8933201035597413</v>
      </c>
      <c r="F99" s="41">
        <f>'10.deposits by maturity FC'!B99</f>
        <v>2521764.2000000002</v>
      </c>
      <c r="G99" s="42">
        <f>'10.deposits by maturity FC'!C99</f>
        <v>2.0442993980166744</v>
      </c>
    </row>
    <row r="100" spans="1:7" s="8" customFormat="1" ht="14.25" customHeight="1" x14ac:dyDescent="0.2">
      <c r="A100" s="40" t="s">
        <v>26</v>
      </c>
      <c r="B100" s="41">
        <f t="shared" si="2"/>
        <v>4234963.5999999996</v>
      </c>
      <c r="C100" s="42">
        <f t="shared" si="3"/>
        <v>2.5555636098029275</v>
      </c>
      <c r="D100" s="38">
        <f>'6.deposits by maturity NC'!B100</f>
        <v>1620725.1</v>
      </c>
      <c r="E100" s="39">
        <f>'6.deposits by maturity NC'!C100</f>
        <v>3.6539265912522731</v>
      </c>
      <c r="F100" s="41">
        <f>'10.deposits by maturity FC'!B100</f>
        <v>2614238.5</v>
      </c>
      <c r="G100" s="42">
        <f>'10.deposits by maturity FC'!C100</f>
        <v>1.8746217397532781</v>
      </c>
    </row>
    <row r="101" spans="1:7" s="8" customFormat="1" ht="14.25" customHeight="1" x14ac:dyDescent="0.2">
      <c r="A101" s="40" t="s">
        <v>27</v>
      </c>
      <c r="B101" s="41">
        <f t="shared" si="2"/>
        <v>4285061.9000000004</v>
      </c>
      <c r="C101" s="42">
        <f t="shared" si="3"/>
        <v>2.5529999498957059</v>
      </c>
      <c r="D101" s="38">
        <f>'6.deposits by maturity NC'!B101</f>
        <v>1520423.9000000001</v>
      </c>
      <c r="E101" s="39">
        <f>'6.deposits by maturity NC'!C101</f>
        <v>3.7141121222837912</v>
      </c>
      <c r="F101" s="41">
        <f>'10.deposits by maturity FC'!B101</f>
        <v>2764638</v>
      </c>
      <c r="G101" s="42">
        <f>'10.deposits by maturity FC'!C101</f>
        <v>1.914441593438273</v>
      </c>
    </row>
    <row r="102" spans="1:7" s="8" customFormat="1" ht="14.25" customHeight="1" x14ac:dyDescent="0.2">
      <c r="A102" s="40" t="s">
        <v>28</v>
      </c>
      <c r="B102" s="41">
        <f t="shared" si="2"/>
        <v>4599377.0999999996</v>
      </c>
      <c r="C102" s="42">
        <f t="shared" si="3"/>
        <v>2.595773627911484</v>
      </c>
      <c r="D102" s="38">
        <f>'6.deposits by maturity NC'!B102</f>
        <v>1857014.7999999998</v>
      </c>
      <c r="E102" s="39">
        <f>'6.deposits by maturity NC'!C102</f>
        <v>3.5591094782874109</v>
      </c>
      <c r="F102" s="41">
        <f>'10.deposits by maturity FC'!B102</f>
        <v>2742362.3</v>
      </c>
      <c r="G102" s="42">
        <f>'10.deposits by maturity FC'!C102</f>
        <v>1.9434422669098099</v>
      </c>
    </row>
    <row r="103" spans="1:7" s="8" customFormat="1" ht="14.25" customHeight="1" x14ac:dyDescent="0.2">
      <c r="A103" s="40" t="s">
        <v>29</v>
      </c>
      <c r="B103" s="41">
        <f t="shared" si="2"/>
        <v>4792161.4000000004</v>
      </c>
      <c r="C103" s="42">
        <f t="shared" si="3"/>
        <v>2.5158095441025834</v>
      </c>
      <c r="D103" s="38">
        <f>'6.deposits by maturity NC'!B103</f>
        <v>1941110.2000000002</v>
      </c>
      <c r="E103" s="39">
        <f>'6.deposits by maturity NC'!C103</f>
        <v>3.2488320482783508</v>
      </c>
      <c r="F103" s="41">
        <f>'10.deposits by maturity FC'!B103</f>
        <v>2851051.2</v>
      </c>
      <c r="G103" s="42">
        <f>'10.deposits by maturity FC'!C103</f>
        <v>2.0167383735514814</v>
      </c>
    </row>
    <row r="104" spans="1:7" s="8" customFormat="1" ht="14.25" customHeight="1" thickBot="1" x14ac:dyDescent="0.25">
      <c r="A104" s="43" t="s">
        <v>30</v>
      </c>
      <c r="B104" s="44">
        <f t="shared" si="2"/>
        <v>5018663.5</v>
      </c>
      <c r="C104" s="45">
        <f t="shared" si="3"/>
        <v>2.6856664617980468</v>
      </c>
      <c r="D104" s="46">
        <f>'6.deposits by maturity NC'!B104</f>
        <v>1823475.4</v>
      </c>
      <c r="E104" s="47">
        <f>'6.deposits by maturity NC'!C104</f>
        <v>3.4772380746129068</v>
      </c>
      <c r="F104" s="44">
        <f>'10.deposits by maturity FC'!B104</f>
        <v>3195188.0999999996</v>
      </c>
      <c r="G104" s="45">
        <f>'10.deposits by maturity FC'!C104</f>
        <v>2.2339211128133587</v>
      </c>
    </row>
    <row r="105" spans="1:7" s="8" customFormat="1" ht="14.25" customHeight="1" x14ac:dyDescent="0.2">
      <c r="A105" s="35" t="s">
        <v>38</v>
      </c>
      <c r="B105" s="36">
        <f t="shared" si="2"/>
        <v>5254798.8</v>
      </c>
      <c r="C105" s="37">
        <f t="shared" si="3"/>
        <v>2.7434423207602165</v>
      </c>
      <c r="D105" s="38">
        <f>'6.deposits by maturity NC'!B105</f>
        <v>2155459</v>
      </c>
      <c r="E105" s="39">
        <f>'6.deposits by maturity NC'!C105</f>
        <v>3.5276040648418734</v>
      </c>
      <c r="F105" s="36">
        <f>'10.deposits by maturity FC'!B105</f>
        <v>3099339.8</v>
      </c>
      <c r="G105" s="37">
        <f>'10.deposits by maturity FC'!C105</f>
        <v>2.19809118219306</v>
      </c>
    </row>
    <row r="106" spans="1:7" s="8" customFormat="1" ht="14.25" customHeight="1" x14ac:dyDescent="0.2">
      <c r="A106" s="40" t="s">
        <v>20</v>
      </c>
      <c r="B106" s="41">
        <f t="shared" si="2"/>
        <v>5573933.6000000006</v>
      </c>
      <c r="C106" s="42">
        <f t="shared" si="3"/>
        <v>2.7211599094040158</v>
      </c>
      <c r="D106" s="38">
        <f>'6.deposits by maturity NC'!B106</f>
        <v>2221456.2999999998</v>
      </c>
      <c r="E106" s="39">
        <f>'6.deposits by maturity NC'!C106</f>
        <v>3.4103042373599703</v>
      </c>
      <c r="F106" s="41">
        <f>'10.deposits by maturity FC'!B106</f>
        <v>3352477.3000000007</v>
      </c>
      <c r="G106" s="42">
        <f>'10.deposits by maturity FC'!C106</f>
        <v>2.26451132629593</v>
      </c>
    </row>
    <row r="107" spans="1:7" s="8" customFormat="1" ht="14.25" customHeight="1" x14ac:dyDescent="0.2">
      <c r="A107" s="40" t="s">
        <v>21</v>
      </c>
      <c r="B107" s="41">
        <f t="shared" si="2"/>
        <v>5331882.4000000004</v>
      </c>
      <c r="C107" s="42">
        <f t="shared" si="3"/>
        <v>2.7267924270047668</v>
      </c>
      <c r="D107" s="38">
        <f>'6.deposits by maturity NC'!B107</f>
        <v>1969334.7</v>
      </c>
      <c r="E107" s="39">
        <f>'6.deposits by maturity NC'!C107</f>
        <v>3.6687917112312096</v>
      </c>
      <c r="F107" s="41">
        <f>'10.deposits by maturity FC'!B107</f>
        <v>3362547.7</v>
      </c>
      <c r="G107" s="42">
        <f>'10.deposits by maturity FC'!C107</f>
        <v>2.1750941186648443</v>
      </c>
    </row>
    <row r="108" spans="1:7" s="8" customFormat="1" ht="14.25" customHeight="1" x14ac:dyDescent="0.2">
      <c r="A108" s="40" t="s">
        <v>22</v>
      </c>
      <c r="B108" s="41">
        <f t="shared" si="2"/>
        <v>5661295.5999999996</v>
      </c>
      <c r="C108" s="42">
        <f t="shared" si="3"/>
        <v>2.5867336326688193</v>
      </c>
      <c r="D108" s="38">
        <f>'6.deposits by maturity NC'!B108</f>
        <v>2066698</v>
      </c>
      <c r="E108" s="39">
        <f>'6.deposits by maturity NC'!C108</f>
        <v>3.6370500977888405</v>
      </c>
      <c r="F108" s="41">
        <f>'10.deposits by maturity FC'!B108</f>
        <v>3594597.5999999996</v>
      </c>
      <c r="G108" s="42">
        <f>'10.deposits by maturity FC'!C108</f>
        <v>1.982858824030818</v>
      </c>
    </row>
    <row r="109" spans="1:7" s="8" customFormat="1" ht="14.25" customHeight="1" x14ac:dyDescent="0.2">
      <c r="A109" s="40" t="s">
        <v>23</v>
      </c>
      <c r="B109" s="41">
        <f t="shared" si="2"/>
        <v>6202149.6999999993</v>
      </c>
      <c r="C109" s="42">
        <f t="shared" si="3"/>
        <v>2.6035529106948201</v>
      </c>
      <c r="D109" s="38">
        <f>'6.deposits by maturity NC'!B109</f>
        <v>2149272.5</v>
      </c>
      <c r="E109" s="39">
        <f>'6.deposits by maturity NC'!C109</f>
        <v>3.545760366821797</v>
      </c>
      <c r="F109" s="41">
        <f>'10.deposits by maturity FC'!B109</f>
        <v>4052877.1999999993</v>
      </c>
      <c r="G109" s="42">
        <f>'10.deposits by maturity FC'!C109</f>
        <v>2.1038929222923417</v>
      </c>
    </row>
    <row r="110" spans="1:7" s="8" customFormat="1" ht="14.25" customHeight="1" x14ac:dyDescent="0.2">
      <c r="A110" s="40" t="s">
        <v>24</v>
      </c>
      <c r="B110" s="41">
        <f t="shared" si="2"/>
        <v>5800594.9000000004</v>
      </c>
      <c r="C110" s="42">
        <f t="shared" si="3"/>
        <v>2.745626963710222</v>
      </c>
      <c r="D110" s="38">
        <f>'6.deposits by maturity NC'!B110</f>
        <v>1931877.9</v>
      </c>
      <c r="E110" s="39">
        <f>'6.deposits by maturity NC'!C110</f>
        <v>3.8644679392005057</v>
      </c>
      <c r="F110" s="41">
        <f>'10.deposits by maturity FC'!B110</f>
        <v>3868717</v>
      </c>
      <c r="G110" s="42">
        <f>'10.deposits by maturity FC'!C110</f>
        <v>2.186923870626877</v>
      </c>
    </row>
    <row r="111" spans="1:7" s="8" customFormat="1" ht="14.25" customHeight="1" x14ac:dyDescent="0.2">
      <c r="A111" s="40" t="s">
        <v>25</v>
      </c>
      <c r="B111" s="41">
        <f t="shared" si="2"/>
        <v>6167067.7000000002</v>
      </c>
      <c r="C111" s="42">
        <f t="shared" si="3"/>
        <v>3.0314719024407664</v>
      </c>
      <c r="D111" s="38">
        <f>'6.deposits by maturity NC'!B111</f>
        <v>2208215</v>
      </c>
      <c r="E111" s="39">
        <f>'6.deposits by maturity NC'!C111</f>
        <v>3.7015136719024189</v>
      </c>
      <c r="F111" s="41">
        <f>'10.deposits by maturity FC'!B111</f>
        <v>3958852.7</v>
      </c>
      <c r="G111" s="42">
        <f>'10.deposits by maturity FC'!C111</f>
        <v>2.6577281948378633</v>
      </c>
    </row>
    <row r="112" spans="1:7" s="8" customFormat="1" ht="14.25" customHeight="1" x14ac:dyDescent="0.2">
      <c r="A112" s="40" t="s">
        <v>26</v>
      </c>
      <c r="B112" s="41">
        <f t="shared" si="2"/>
        <v>6940996.4000000004</v>
      </c>
      <c r="C112" s="42">
        <f t="shared" si="3"/>
        <v>2.8465433118507306</v>
      </c>
      <c r="D112" s="38">
        <f>'6.deposits by maturity NC'!B112</f>
        <v>2354567.6</v>
      </c>
      <c r="E112" s="39">
        <f>'6.deposits by maturity NC'!C112</f>
        <v>3.5037588396272841</v>
      </c>
      <c r="F112" s="41">
        <f>'10.deposits by maturity FC'!B112</f>
        <v>4586428.8</v>
      </c>
      <c r="G112" s="42">
        <f>'10.deposits by maturity FC'!C112</f>
        <v>2.5091438981893712</v>
      </c>
    </row>
    <row r="113" spans="1:7" s="8" customFormat="1" ht="14.25" customHeight="1" x14ac:dyDescent="0.2">
      <c r="A113" s="40" t="s">
        <v>27</v>
      </c>
      <c r="B113" s="41">
        <f t="shared" si="2"/>
        <v>6603878.2000000011</v>
      </c>
      <c r="C113" s="42">
        <f t="shared" si="3"/>
        <v>3.1097240601742167</v>
      </c>
      <c r="D113" s="38">
        <f>'6.deposits by maturity NC'!B113</f>
        <v>2018659.8000000003</v>
      </c>
      <c r="E113" s="39">
        <f>'6.deposits by maturity NC'!C113</f>
        <v>3.9353826573452344</v>
      </c>
      <c r="F113" s="41">
        <f>'10.deposits by maturity FC'!B113</f>
        <v>4585218.4000000004</v>
      </c>
      <c r="G113" s="42">
        <f>'10.deposits by maturity FC'!C113</f>
        <v>2.746224729666094</v>
      </c>
    </row>
    <row r="114" spans="1:7" s="8" customFormat="1" ht="14.25" customHeight="1" x14ac:dyDescent="0.2">
      <c r="A114" s="40" t="s">
        <v>28</v>
      </c>
      <c r="B114" s="41">
        <f t="shared" si="2"/>
        <v>6976675.1999999993</v>
      </c>
      <c r="C114" s="42">
        <f t="shared" si="3"/>
        <v>2.8607217327531602</v>
      </c>
      <c r="D114" s="38">
        <f>'6.deposits by maturity NC'!B114</f>
        <v>2531549.1</v>
      </c>
      <c r="E114" s="39">
        <f>'6.deposits by maturity NC'!C114</f>
        <v>3.4276154126341067</v>
      </c>
      <c r="F114" s="41">
        <f>'10.deposits by maturity FC'!B114</f>
        <v>4445126.0999999996</v>
      </c>
      <c r="G114" s="42">
        <f>'10.deposits by maturity FC'!C114</f>
        <v>2.5378694327704223</v>
      </c>
    </row>
    <row r="115" spans="1:7" s="8" customFormat="1" ht="14.25" customHeight="1" x14ac:dyDescent="0.2">
      <c r="A115" s="40" t="s">
        <v>29</v>
      </c>
      <c r="B115" s="41">
        <f t="shared" si="2"/>
        <v>7708613.2999999998</v>
      </c>
      <c r="C115" s="42">
        <f t="shared" si="3"/>
        <v>2.6194188914626189</v>
      </c>
      <c r="D115" s="38">
        <f>'6.deposits by maturity NC'!B115</f>
        <v>2892198.3</v>
      </c>
      <c r="E115" s="39">
        <f>'6.deposits by maturity NC'!C115</f>
        <v>3.23754859340039</v>
      </c>
      <c r="F115" s="41">
        <f>'10.deposits by maturity FC'!B115</f>
        <v>4816415</v>
      </c>
      <c r="G115" s="42">
        <f>'10.deposits by maturity FC'!C115</f>
        <v>2.2482395655274723</v>
      </c>
    </row>
    <row r="116" spans="1:7" s="8" customFormat="1" ht="14.25" customHeight="1" thickBot="1" x14ac:dyDescent="0.25">
      <c r="A116" s="43" t="s">
        <v>30</v>
      </c>
      <c r="B116" s="44">
        <f t="shared" si="2"/>
        <v>8205967.6999999993</v>
      </c>
      <c r="C116" s="45">
        <f t="shared" si="3"/>
        <v>2.5400352205870855</v>
      </c>
      <c r="D116" s="46">
        <f>'6.deposits by maturity NC'!B116</f>
        <v>2460940.1999999997</v>
      </c>
      <c r="E116" s="47">
        <f>'6.deposits by maturity NC'!C116</f>
        <v>3.5157527769264778</v>
      </c>
      <c r="F116" s="44">
        <f>'10.deposits by maturity FC'!B116</f>
        <v>5745027.5</v>
      </c>
      <c r="G116" s="45">
        <f>'10.deposits by maturity FC'!C116</f>
        <v>2.1220768107724464</v>
      </c>
    </row>
    <row r="117" spans="1:7" s="8" customFormat="1" ht="14.25" customHeight="1" x14ac:dyDescent="0.2">
      <c r="A117" s="35" t="s">
        <v>39</v>
      </c>
      <c r="B117" s="36">
        <f t="shared" si="2"/>
        <v>9196500.5</v>
      </c>
      <c r="C117" s="37">
        <f t="shared" si="3"/>
        <v>2.5090640030955256</v>
      </c>
      <c r="D117" s="38">
        <f>'6.deposits by maturity NC'!B117</f>
        <v>3062074.4000000004</v>
      </c>
      <c r="E117" s="39">
        <f>'6.deposits by maturity NC'!C117</f>
        <v>3.3251553012559065</v>
      </c>
      <c r="F117" s="36">
        <f>'10.deposits by maturity FC'!B117</f>
        <v>6134426.1000000006</v>
      </c>
      <c r="G117" s="37">
        <f>'10.deposits by maturity FC'!C117</f>
        <v>2.1017019725773531</v>
      </c>
    </row>
    <row r="118" spans="1:7" s="8" customFormat="1" ht="14.25" customHeight="1" x14ac:dyDescent="0.2">
      <c r="A118" s="40" t="s">
        <v>20</v>
      </c>
      <c r="B118" s="41">
        <f t="shared" si="2"/>
        <v>8458919.4000000004</v>
      </c>
      <c r="C118" s="42">
        <f t="shared" si="3"/>
        <v>2.8939011307992835</v>
      </c>
      <c r="D118" s="38">
        <f>'6.deposits by maturity NC'!B118</f>
        <v>3002879.6</v>
      </c>
      <c r="E118" s="39">
        <f>'6.deposits by maturity NC'!C118</f>
        <v>3.6086224306162658</v>
      </c>
      <c r="F118" s="41">
        <f>'10.deposits by maturity FC'!B118</f>
        <v>5456039.7999999998</v>
      </c>
      <c r="G118" s="42">
        <f>'10.deposits by maturity FC'!C118</f>
        <v>2.500534863400373</v>
      </c>
    </row>
    <row r="119" spans="1:7" s="8" customFormat="1" ht="14.25" customHeight="1" x14ac:dyDescent="0.2">
      <c r="A119" s="40" t="s">
        <v>21</v>
      </c>
      <c r="B119" s="41">
        <f t="shared" si="2"/>
        <v>8721994.5</v>
      </c>
      <c r="C119" s="42">
        <f t="shared" si="3"/>
        <v>2.6679549308360602</v>
      </c>
      <c r="D119" s="38">
        <f>'6.deposits by maturity NC'!B119</f>
        <v>2503981.8000000003</v>
      </c>
      <c r="E119" s="39">
        <f>'6.deposits by maturity NC'!C119</f>
        <v>3.782954380099727</v>
      </c>
      <c r="F119" s="41">
        <f>'10.deposits by maturity FC'!B119</f>
        <v>6218012.7000000002</v>
      </c>
      <c r="G119" s="42">
        <f>'10.deposits by maturity FC'!C119</f>
        <v>2.2189467890601118</v>
      </c>
    </row>
    <row r="120" spans="1:7" s="8" customFormat="1" ht="14.25" customHeight="1" x14ac:dyDescent="0.2">
      <c r="A120" s="40" t="s">
        <v>22</v>
      </c>
      <c r="B120" s="41">
        <f t="shared" si="2"/>
        <v>9196027.7000000011</v>
      </c>
      <c r="C120" s="42">
        <f t="shared" si="3"/>
        <v>2.7871623527188807</v>
      </c>
      <c r="D120" s="38">
        <f>'6.deposits by maturity NC'!B120</f>
        <v>2706562.4</v>
      </c>
      <c r="E120" s="39">
        <f>'6.deposits by maturity NC'!C120</f>
        <v>3.7721391825291004</v>
      </c>
      <c r="F120" s="41">
        <f>'10.deposits by maturity FC'!B120</f>
        <v>6489465.3000000007</v>
      </c>
      <c r="G120" s="42">
        <f>'10.deposits by maturity FC'!C120</f>
        <v>2.3763578982385494</v>
      </c>
    </row>
    <row r="121" spans="1:7" s="8" customFormat="1" ht="14.25" customHeight="1" x14ac:dyDescent="0.2">
      <c r="A121" s="40" t="s">
        <v>23</v>
      </c>
      <c r="B121" s="41">
        <f t="shared" si="2"/>
        <v>9917992.1000000015</v>
      </c>
      <c r="C121" s="42">
        <f t="shared" si="3"/>
        <v>2.5654907035064078</v>
      </c>
      <c r="D121" s="38">
        <f>'6.deposits by maturity NC'!B121</f>
        <v>3035449.1000000006</v>
      </c>
      <c r="E121" s="39">
        <f>'6.deposits by maturity NC'!C121</f>
        <v>3.4603075693148666</v>
      </c>
      <c r="F121" s="41">
        <f>'10.deposits by maturity FC'!B121</f>
        <v>6882543.0000000009</v>
      </c>
      <c r="G121" s="42">
        <f>'10.deposits by maturity FC'!C121</f>
        <v>2.1708442697706354</v>
      </c>
    </row>
    <row r="122" spans="1:7" s="8" customFormat="1" ht="14.25" customHeight="1" x14ac:dyDescent="0.2">
      <c r="A122" s="40" t="s">
        <v>24</v>
      </c>
      <c r="B122" s="41">
        <f t="shared" si="2"/>
        <v>10264279.100000001</v>
      </c>
      <c r="C122" s="42">
        <f t="shared" si="3"/>
        <v>2.2867566774368004</v>
      </c>
      <c r="D122" s="38">
        <f>'6.deposits by maturity NC'!B122</f>
        <v>2908955.3000000003</v>
      </c>
      <c r="E122" s="39">
        <f>'6.deposits by maturity NC'!C122</f>
        <v>3.3637202465778691</v>
      </c>
      <c r="F122" s="41">
        <f>'10.deposits by maturity FC'!B122</f>
        <v>7355323.8000000007</v>
      </c>
      <c r="G122" s="42">
        <f>'10.deposits by maturity FC'!C122</f>
        <v>1.8608286058052261</v>
      </c>
    </row>
    <row r="123" spans="1:7" s="8" customFormat="1" ht="14.25" customHeight="1" x14ac:dyDescent="0.2">
      <c r="A123" s="40" t="s">
        <v>25</v>
      </c>
      <c r="B123" s="41">
        <f t="shared" si="2"/>
        <v>10839496.200000001</v>
      </c>
      <c r="C123" s="42">
        <f t="shared" si="3"/>
        <v>2.2078759199159088</v>
      </c>
      <c r="D123" s="38">
        <f>'6.deposits by maturity NC'!B123</f>
        <v>3115638.3000000003</v>
      </c>
      <c r="E123" s="39">
        <f>'6.deposits by maturity NC'!C123</f>
        <v>3.6644106008710957</v>
      </c>
      <c r="F123" s="41">
        <f>'10.deposits by maturity FC'!B123</f>
        <v>7723857.9000000004</v>
      </c>
      <c r="G123" s="42">
        <f>'10.deposits by maturity FC'!C123</f>
        <v>1.620341128880685</v>
      </c>
    </row>
    <row r="124" spans="1:7" s="8" customFormat="1" ht="14.25" customHeight="1" x14ac:dyDescent="0.2">
      <c r="A124" s="40" t="s">
        <v>26</v>
      </c>
      <c r="B124" s="41">
        <f t="shared" si="2"/>
        <v>11326154.199999999</v>
      </c>
      <c r="C124" s="42">
        <f t="shared" si="3"/>
        <v>2.195081532794247</v>
      </c>
      <c r="D124" s="38">
        <f>'6.deposits by maturity NC'!B124</f>
        <v>3201067.1000000006</v>
      </c>
      <c r="E124" s="39">
        <f>'6.deposits by maturity NC'!C124</f>
        <v>3.7483589472398116</v>
      </c>
      <c r="F124" s="41">
        <f>'10.deposits by maturity FC'!B124</f>
        <v>8125087.0999999996</v>
      </c>
      <c r="G124" s="42">
        <f>'10.deposits by maturity FC'!C124</f>
        <v>1.583131757073718</v>
      </c>
    </row>
    <row r="125" spans="1:7" s="8" customFormat="1" ht="14.25" customHeight="1" x14ac:dyDescent="0.2">
      <c r="A125" s="40" t="s">
        <v>27</v>
      </c>
      <c r="B125" s="41">
        <f t="shared" si="2"/>
        <v>11586277.800000001</v>
      </c>
      <c r="C125" s="42">
        <f t="shared" si="3"/>
        <v>2.2763429840254652</v>
      </c>
      <c r="D125" s="38">
        <f>'6.deposits by maturity NC'!B125</f>
        <v>3455598.7</v>
      </c>
      <c r="E125" s="39">
        <f>'6.deposits by maturity NC'!C125</f>
        <v>3.6889511669859121</v>
      </c>
      <c r="F125" s="41">
        <f>'10.deposits by maturity FC'!B125</f>
        <v>8130679.1000000006</v>
      </c>
      <c r="G125" s="42">
        <f>'10.deposits by maturity FC'!C125</f>
        <v>1.6759740676519872</v>
      </c>
    </row>
    <row r="126" spans="1:7" s="8" customFormat="1" ht="14.25" customHeight="1" x14ac:dyDescent="0.2">
      <c r="A126" s="40" t="s">
        <v>28</v>
      </c>
      <c r="B126" s="41">
        <f t="shared" si="2"/>
        <v>11861154.299999999</v>
      </c>
      <c r="C126" s="42">
        <f t="shared" si="3"/>
        <v>2.3267929848952389</v>
      </c>
      <c r="D126" s="38">
        <f>'6.deposits by maturity NC'!B126</f>
        <v>3591553.6</v>
      </c>
      <c r="E126" s="39">
        <f>'6.deposits by maturity NC'!C126</f>
        <v>3.7740312757687922</v>
      </c>
      <c r="F126" s="41">
        <f>'10.deposits by maturity FC'!B126</f>
        <v>8269600.6999999993</v>
      </c>
      <c r="G126" s="42">
        <f>'10.deposits by maturity FC'!C126</f>
        <v>1.6982458419062483</v>
      </c>
    </row>
    <row r="127" spans="1:7" s="8" customFormat="1" ht="14.25" customHeight="1" x14ac:dyDescent="0.2">
      <c r="A127" s="40" t="s">
        <v>29</v>
      </c>
      <c r="B127" s="41">
        <f t="shared" si="2"/>
        <v>12350584.200000001</v>
      </c>
      <c r="C127" s="42">
        <f t="shared" si="3"/>
        <v>2.4175520135314734</v>
      </c>
      <c r="D127" s="38">
        <f>'6.deposits by maturity NC'!B127</f>
        <v>3930139.3000000003</v>
      </c>
      <c r="E127" s="39">
        <f>'6.deposits by maturity NC'!C127</f>
        <v>3.5566829722803979</v>
      </c>
      <c r="F127" s="41">
        <f>'10.deposits by maturity FC'!B127</f>
        <v>8420444.9000000004</v>
      </c>
      <c r="G127" s="42">
        <f>'10.deposits by maturity FC'!C127</f>
        <v>1.8858766208422075</v>
      </c>
    </row>
    <row r="128" spans="1:7" s="8" customFormat="1" ht="14.25" customHeight="1" thickBot="1" x14ac:dyDescent="0.25">
      <c r="A128" s="43" t="s">
        <v>30</v>
      </c>
      <c r="B128" s="44">
        <f t="shared" si="2"/>
        <v>13052083.399999999</v>
      </c>
      <c r="C128" s="45">
        <f t="shared" si="3"/>
        <v>2.2873426533575483</v>
      </c>
      <c r="D128" s="46">
        <f>'6.deposits by maturity NC'!B128</f>
        <v>3539729.3</v>
      </c>
      <c r="E128" s="47">
        <f>'6.deposits by maturity NC'!C128</f>
        <v>4.03031106926736</v>
      </c>
      <c r="F128" s="44">
        <f>'10.deposits by maturity FC'!B128</f>
        <v>9512354.0999999996</v>
      </c>
      <c r="G128" s="45">
        <f>'10.deposits by maturity FC'!C128</f>
        <v>1.6387506953720323</v>
      </c>
    </row>
    <row r="129" spans="1:7" s="8" customFormat="1" ht="14.25" customHeight="1" x14ac:dyDescent="0.2">
      <c r="A129" s="35" t="s">
        <v>40</v>
      </c>
      <c r="B129" s="36">
        <f t="shared" si="2"/>
        <v>12549491</v>
      </c>
      <c r="C129" s="37">
        <f t="shared" si="3"/>
        <v>2.4381999813378883</v>
      </c>
      <c r="D129" s="38">
        <f>'6.deposits by maturity NC'!B129</f>
        <v>3788561.0999999996</v>
      </c>
      <c r="E129" s="39">
        <f>'6.deposits by maturity NC'!C129</f>
        <v>3.9441483760153693</v>
      </c>
      <c r="F129" s="36">
        <f>'10.deposits by maturity FC'!B129</f>
        <v>8760929.9000000004</v>
      </c>
      <c r="G129" s="37">
        <f>'10.deposits by maturity FC'!C129</f>
        <v>1.7869703091677516</v>
      </c>
    </row>
    <row r="130" spans="1:7" s="8" customFormat="1" ht="14.25" customHeight="1" x14ac:dyDescent="0.2">
      <c r="A130" s="40" t="s">
        <v>20</v>
      </c>
      <c r="B130" s="41">
        <f t="shared" si="2"/>
        <v>12331197.899999999</v>
      </c>
      <c r="C130" s="42">
        <f t="shared" si="3"/>
        <v>2.4270220055425433</v>
      </c>
      <c r="D130" s="38">
        <f>'6.deposits by maturity NC'!B130</f>
        <v>3729239.2</v>
      </c>
      <c r="E130" s="39">
        <f>'6.deposits by maturity NC'!C130</f>
        <v>3.9650202325450183</v>
      </c>
      <c r="F130" s="41">
        <f>'10.deposits by maturity FC'!B130</f>
        <v>8601958.6999999993</v>
      </c>
      <c r="G130" s="42">
        <f>'10.deposits by maturity FC'!C130</f>
        <v>1.7602479047010535</v>
      </c>
    </row>
    <row r="131" spans="1:7" s="8" customFormat="1" ht="14.25" customHeight="1" x14ac:dyDescent="0.2">
      <c r="A131" s="40" t="s">
        <v>21</v>
      </c>
      <c r="B131" s="41">
        <f t="shared" si="2"/>
        <v>13219629.399999999</v>
      </c>
      <c r="C131" s="42">
        <f t="shared" si="3"/>
        <v>2.2845468758753555</v>
      </c>
      <c r="D131" s="38">
        <f>'6.deposits by maturity NC'!B131</f>
        <v>3769030.6</v>
      </c>
      <c r="E131" s="39">
        <f>'6.deposits by maturity NC'!C131</f>
        <v>4.0393982805552175</v>
      </c>
      <c r="F131" s="41">
        <f>'10.deposits by maturity FC'!B131</f>
        <v>9450598.7999999989</v>
      </c>
      <c r="G131" s="42">
        <f>'10.deposits by maturity FC'!C131</f>
        <v>1.5846876624367972</v>
      </c>
    </row>
    <row r="132" spans="1:7" s="8" customFormat="1" ht="14.25" customHeight="1" x14ac:dyDescent="0.2">
      <c r="A132" s="40" t="s">
        <v>22</v>
      </c>
      <c r="B132" s="41">
        <f t="shared" si="2"/>
        <v>14250564.899999999</v>
      </c>
      <c r="C132" s="42">
        <f t="shared" si="3"/>
        <v>2.2075057651925087</v>
      </c>
      <c r="D132" s="38">
        <f>'6.deposits by maturity NC'!B132</f>
        <v>4174253.7</v>
      </c>
      <c r="E132" s="39">
        <f>'6.deposits by maturity NC'!C132</f>
        <v>3.969633326072155</v>
      </c>
      <c r="F132" s="41">
        <f>'10.deposits by maturity FC'!B132</f>
        <v>10076311.199999999</v>
      </c>
      <c r="G132" s="42">
        <f>'10.deposits by maturity FC'!C132</f>
        <v>1.4775196279170104</v>
      </c>
    </row>
    <row r="133" spans="1:7" s="8" customFormat="1" ht="14.25" customHeight="1" x14ac:dyDescent="0.2">
      <c r="A133" s="40" t="s">
        <v>23</v>
      </c>
      <c r="B133" s="41">
        <f t="shared" si="2"/>
        <v>14750399</v>
      </c>
      <c r="C133" s="42">
        <f t="shared" si="3"/>
        <v>2.3770690502677252</v>
      </c>
      <c r="D133" s="38">
        <f>'6.deposits by maturity NC'!B133</f>
        <v>4380671.5</v>
      </c>
      <c r="E133" s="39">
        <f>'6.deposits by maturity NC'!C133</f>
        <v>3.8716157958888266</v>
      </c>
      <c r="F133" s="41">
        <f>'10.deposits by maturity FC'!B133</f>
        <v>10369727.5</v>
      </c>
      <c r="G133" s="42">
        <f>'10.deposits by maturity FC'!C133</f>
        <v>1.7457006431461191</v>
      </c>
    </row>
    <row r="134" spans="1:7" s="8" customFormat="1" ht="14.25" customHeight="1" x14ac:dyDescent="0.2">
      <c r="A134" s="40" t="s">
        <v>24</v>
      </c>
      <c r="B134" s="41">
        <f t="shared" si="2"/>
        <v>14315713.699999999</v>
      </c>
      <c r="C134" s="42">
        <f t="shared" si="3"/>
        <v>2.4579444869032279</v>
      </c>
      <c r="D134" s="38">
        <f>'6.deposits by maturity NC'!B134</f>
        <v>4508692.5999999996</v>
      </c>
      <c r="E134" s="39">
        <f>'6.deposits by maturity NC'!C134</f>
        <v>3.7308046532158801</v>
      </c>
      <c r="F134" s="41">
        <f>'10.deposits by maturity FC'!B134</f>
        <v>9807021.0999999996</v>
      </c>
      <c r="G134" s="42">
        <f>'10.deposits by maturity FC'!C134</f>
        <v>1.8727581031716147</v>
      </c>
    </row>
    <row r="135" spans="1:7" s="8" customFormat="1" ht="14.25" customHeight="1" x14ac:dyDescent="0.2">
      <c r="A135" s="40" t="s">
        <v>25</v>
      </c>
      <c r="B135" s="41">
        <f t="shared" si="2"/>
        <v>15154741.000000002</v>
      </c>
      <c r="C135" s="42">
        <f t="shared" si="3"/>
        <v>2.322051025022466</v>
      </c>
      <c r="D135" s="38">
        <f>'6.deposits by maturity NC'!B135</f>
        <v>4667399.4000000004</v>
      </c>
      <c r="E135" s="39">
        <f>'6.deposits by maturity NC'!C135</f>
        <v>3.578468397412057</v>
      </c>
      <c r="F135" s="41">
        <f>'10.deposits by maturity FC'!B135</f>
        <v>10487341.600000001</v>
      </c>
      <c r="G135" s="42">
        <f>'10.deposits by maturity FC'!C135</f>
        <v>1.7628815125083748</v>
      </c>
    </row>
    <row r="136" spans="1:7" s="8" customFormat="1" ht="14.25" customHeight="1" x14ac:dyDescent="0.2">
      <c r="A136" s="40" t="s">
        <v>26</v>
      </c>
      <c r="B136" s="41">
        <f t="shared" si="2"/>
        <v>15412703</v>
      </c>
      <c r="C136" s="42">
        <f t="shared" si="3"/>
        <v>2.3920003899380924</v>
      </c>
      <c r="D136" s="38">
        <f>'6.deposits by maturity NC'!B136</f>
        <v>4827128.3</v>
      </c>
      <c r="E136" s="39">
        <f>'6.deposits by maturity NC'!C136</f>
        <v>3.862277452206937</v>
      </c>
      <c r="F136" s="41">
        <f>'10.deposits by maturity FC'!B136</f>
        <v>10585574.700000001</v>
      </c>
      <c r="G136" s="42">
        <f>'10.deposits by maturity FC'!C136</f>
        <v>1.7215392938467478</v>
      </c>
    </row>
    <row r="137" spans="1:7" s="8" customFormat="1" ht="14.25" customHeight="1" x14ac:dyDescent="0.2">
      <c r="A137" s="40" t="s">
        <v>27</v>
      </c>
      <c r="B137" s="41">
        <f t="shared" ref="B137:B200" si="4">D137+F137</f>
        <v>15651648.4</v>
      </c>
      <c r="C137" s="42">
        <f t="shared" ref="C137:C200" si="5">(D137*E137+F137*G137)/(D137+F137)</f>
        <v>2.5089577436457104</v>
      </c>
      <c r="D137" s="38">
        <f>'6.deposits by maturity NC'!B137</f>
        <v>5148714.4000000004</v>
      </c>
      <c r="E137" s="39">
        <f>'6.deposits by maturity NC'!C137</f>
        <v>3.794314244736511</v>
      </c>
      <c r="F137" s="41">
        <f>'10.deposits by maturity FC'!B137</f>
        <v>10502934</v>
      </c>
      <c r="G137" s="42">
        <f>'10.deposits by maturity FC'!C137</f>
        <v>1.8788544290576328</v>
      </c>
    </row>
    <row r="138" spans="1:7" s="8" customFormat="1" ht="14.25" customHeight="1" x14ac:dyDescent="0.2">
      <c r="A138" s="40" t="s">
        <v>28</v>
      </c>
      <c r="B138" s="41">
        <f t="shared" si="4"/>
        <v>17301740.800000001</v>
      </c>
      <c r="C138" s="42">
        <f t="shared" si="5"/>
        <v>2.3657150584523836</v>
      </c>
      <c r="D138" s="38">
        <f>'6.deposits by maturity NC'!B138</f>
        <v>5236354.1000000006</v>
      </c>
      <c r="E138" s="39">
        <f>'6.deposits by maturity NC'!C138</f>
        <v>3.9399647932518538</v>
      </c>
      <c r="F138" s="41">
        <f>'10.deposits by maturity FC'!B138</f>
        <v>12065386.700000001</v>
      </c>
      <c r="G138" s="42">
        <f>'10.deposits by maturity FC'!C138</f>
        <v>1.6824937694703146</v>
      </c>
    </row>
    <row r="139" spans="1:7" s="8" customFormat="1" ht="14.25" customHeight="1" x14ac:dyDescent="0.2">
      <c r="A139" s="40" t="s">
        <v>29</v>
      </c>
      <c r="B139" s="41">
        <f t="shared" si="4"/>
        <v>17932203.399999999</v>
      </c>
      <c r="C139" s="42">
        <f t="shared" si="5"/>
        <v>2.343081997608838</v>
      </c>
      <c r="D139" s="38">
        <f>'6.deposits by maturity NC'!B139</f>
        <v>5276654.0999999996</v>
      </c>
      <c r="E139" s="39">
        <f>'6.deposits by maturity NC'!C139</f>
        <v>4.0200809060044316</v>
      </c>
      <c r="F139" s="41">
        <f>'10.deposits by maturity FC'!B139</f>
        <v>12655549.299999997</v>
      </c>
      <c r="G139" s="42">
        <f>'10.deposits by maturity FC'!C139</f>
        <v>1.6438675300328531</v>
      </c>
    </row>
    <row r="140" spans="1:7" s="8" customFormat="1" ht="14.25" customHeight="1" thickBot="1" x14ac:dyDescent="0.25">
      <c r="A140" s="43" t="s">
        <v>30</v>
      </c>
      <c r="B140" s="44">
        <f t="shared" si="4"/>
        <v>16806857.200000003</v>
      </c>
      <c r="C140" s="45">
        <f t="shared" si="5"/>
        <v>2.2387710434048307</v>
      </c>
      <c r="D140" s="46">
        <f>'6.deposits by maturity NC'!B140</f>
        <v>5771173.5999999996</v>
      </c>
      <c r="E140" s="47">
        <f>'6.deposits by maturity NC'!C140</f>
        <v>3.6379560405183442</v>
      </c>
      <c r="F140" s="44">
        <f>'10.deposits by maturity FC'!B140</f>
        <v>11035683.600000001</v>
      </c>
      <c r="G140" s="45">
        <f>'10.deposits by maturity FC'!C140</f>
        <v>1.5070592791369983</v>
      </c>
    </row>
    <row r="141" spans="1:7" s="8" customFormat="1" ht="14.25" customHeight="1" x14ac:dyDescent="0.2">
      <c r="A141" s="35" t="s">
        <v>41</v>
      </c>
      <c r="B141" s="36">
        <f t="shared" si="4"/>
        <v>17415676</v>
      </c>
      <c r="C141" s="37">
        <f t="shared" si="5"/>
        <v>2.6697053392013035</v>
      </c>
      <c r="D141" s="38">
        <f>'6.deposits by maturity NC'!B141</f>
        <v>6980415.6000000006</v>
      </c>
      <c r="E141" s="39">
        <f>'6.deposits by maturity NC'!C141</f>
        <v>4.4363888695968186</v>
      </c>
      <c r="F141" s="36">
        <f>'10.deposits by maturity FC'!B141</f>
        <v>10435260.399999999</v>
      </c>
      <c r="G141" s="37">
        <f>'10.deposits by maturity FC'!C141</f>
        <v>1.4879250286844785</v>
      </c>
    </row>
    <row r="142" spans="1:7" s="8" customFormat="1" ht="14.25" customHeight="1" x14ac:dyDescent="0.2">
      <c r="A142" s="40" t="s">
        <v>20</v>
      </c>
      <c r="B142" s="41">
        <f t="shared" si="4"/>
        <v>18094166.600000001</v>
      </c>
      <c r="C142" s="42">
        <f t="shared" si="5"/>
        <v>2.7097162394315522</v>
      </c>
      <c r="D142" s="38">
        <f>'6.deposits by maturity NC'!B142</f>
        <v>7360828.5999999996</v>
      </c>
      <c r="E142" s="39">
        <f>'6.deposits by maturity NC'!C142</f>
        <v>4.4185959243773176</v>
      </c>
      <c r="F142" s="41">
        <f>'10.deposits by maturity FC'!B142</f>
        <v>10733338</v>
      </c>
      <c r="G142" s="42">
        <f>'10.deposits by maturity FC'!C142</f>
        <v>1.5377816130452613</v>
      </c>
    </row>
    <row r="143" spans="1:7" s="8" customFormat="1" ht="14.25" customHeight="1" x14ac:dyDescent="0.2">
      <c r="A143" s="40" t="s">
        <v>21</v>
      </c>
      <c r="B143" s="41">
        <f t="shared" si="4"/>
        <v>18444011.599999998</v>
      </c>
      <c r="C143" s="42">
        <f t="shared" si="5"/>
        <v>2.665010749234185</v>
      </c>
      <c r="D143" s="38">
        <f>'6.deposits by maturity NC'!B143</f>
        <v>7590707.0999999996</v>
      </c>
      <c r="E143" s="39">
        <f>'6.deposits by maturity NC'!C143</f>
        <v>4.486053154125786</v>
      </c>
      <c r="F143" s="41">
        <f>'10.deposits by maturity FC'!B143</f>
        <v>10853304.499999998</v>
      </c>
      <c r="G143" s="42">
        <f>'10.deposits by maturity FC'!C143</f>
        <v>1.3913894745144211</v>
      </c>
    </row>
    <row r="144" spans="1:7" s="8" customFormat="1" ht="14.25" customHeight="1" x14ac:dyDescent="0.2">
      <c r="A144" s="40" t="s">
        <v>22</v>
      </c>
      <c r="B144" s="41">
        <f t="shared" si="4"/>
        <v>19432372</v>
      </c>
      <c r="C144" s="42">
        <f t="shared" si="5"/>
        <v>2.7471433417906983</v>
      </c>
      <c r="D144" s="38">
        <f>'6.deposits by maturity NC'!B144</f>
        <v>7920198</v>
      </c>
      <c r="E144" s="39">
        <f>'6.deposits by maturity NC'!C144</f>
        <v>4.447816360399071</v>
      </c>
      <c r="F144" s="41">
        <f>'10.deposits by maturity FC'!B144</f>
        <v>11512173.999999998</v>
      </c>
      <c r="G144" s="42">
        <f>'10.deposits by maturity FC'!C144</f>
        <v>1.5771065580662698</v>
      </c>
    </row>
    <row r="145" spans="1:7" s="8" customFormat="1" ht="14.25" customHeight="1" x14ac:dyDescent="0.2">
      <c r="A145" s="40" t="s">
        <v>23</v>
      </c>
      <c r="B145" s="41">
        <f t="shared" si="4"/>
        <v>19621316.100000001</v>
      </c>
      <c r="C145" s="42">
        <f t="shared" si="5"/>
        <v>2.7876255286463678</v>
      </c>
      <c r="D145" s="38">
        <f>'6.deposits by maturity NC'!B145</f>
        <v>8145436.5999999996</v>
      </c>
      <c r="E145" s="39">
        <f>'6.deposits by maturity NC'!C145</f>
        <v>4.3862098849311524</v>
      </c>
      <c r="F145" s="41">
        <f>'10.deposits by maturity FC'!B145</f>
        <v>11475879.500000002</v>
      </c>
      <c r="G145" s="42">
        <f>'10.deposits by maturity FC'!C145</f>
        <v>1.6529702262907167</v>
      </c>
    </row>
    <row r="146" spans="1:7" s="8" customFormat="1" ht="14.25" customHeight="1" x14ac:dyDescent="0.2">
      <c r="A146" s="40" t="s">
        <v>24</v>
      </c>
      <c r="B146" s="41">
        <f t="shared" si="4"/>
        <v>20179564.899999999</v>
      </c>
      <c r="C146" s="42">
        <f t="shared" si="5"/>
        <v>2.7605618379314016</v>
      </c>
      <c r="D146" s="38">
        <f>'6.deposits by maturity NC'!B146</f>
        <v>8579503.2999999989</v>
      </c>
      <c r="E146" s="39">
        <f>'6.deposits by maturity NC'!C146</f>
        <v>4.3920181810525101</v>
      </c>
      <c r="F146" s="41">
        <f>'10.deposits by maturity FC'!B146</f>
        <v>11600061.6</v>
      </c>
      <c r="G146" s="42">
        <f>'10.deposits by maturity FC'!C146</f>
        <v>1.5539229801158989</v>
      </c>
    </row>
    <row r="147" spans="1:7" s="8" customFormat="1" ht="14.25" customHeight="1" x14ac:dyDescent="0.2">
      <c r="A147" s="40" t="s">
        <v>25</v>
      </c>
      <c r="B147" s="41">
        <f t="shared" si="4"/>
        <v>21394759.199999996</v>
      </c>
      <c r="C147" s="42">
        <f t="shared" si="5"/>
        <v>2.7906657366819076</v>
      </c>
      <c r="D147" s="38">
        <f>'6.deposits by maturity NC'!B147</f>
        <v>9134222.4000000004</v>
      </c>
      <c r="E147" s="39">
        <f>'6.deposits by maturity NC'!C147</f>
        <v>4.3444461219818784</v>
      </c>
      <c r="F147" s="41">
        <f>'10.deposits by maturity FC'!B147</f>
        <v>12260536.799999997</v>
      </c>
      <c r="G147" s="42">
        <f>'10.deposits by maturity FC'!C147</f>
        <v>1.6330838272105677</v>
      </c>
    </row>
    <row r="148" spans="1:7" s="8" customFormat="1" ht="14.25" customHeight="1" x14ac:dyDescent="0.2">
      <c r="A148" s="40" t="s">
        <v>26</v>
      </c>
      <c r="B148" s="41">
        <f t="shared" si="4"/>
        <v>22083731.899999999</v>
      </c>
      <c r="C148" s="42">
        <f t="shared" si="5"/>
        <v>2.9828480710273433</v>
      </c>
      <c r="D148" s="38">
        <f>'6.deposits by maturity NC'!B148</f>
        <v>9272071.3000000007</v>
      </c>
      <c r="E148" s="39">
        <f>'6.deposits by maturity NC'!C148</f>
        <v>4.4157423072231978</v>
      </c>
      <c r="F148" s="41">
        <f>'10.deposits by maturity FC'!B148</f>
        <v>12811660.599999998</v>
      </c>
      <c r="G148" s="42">
        <f>'10.deposits by maturity FC'!C148</f>
        <v>1.9458320324220895</v>
      </c>
    </row>
    <row r="149" spans="1:7" s="8" customFormat="1" ht="14.25" customHeight="1" x14ac:dyDescent="0.2">
      <c r="A149" s="40" t="s">
        <v>27</v>
      </c>
      <c r="B149" s="41">
        <f t="shared" si="4"/>
        <v>22695834.699999999</v>
      </c>
      <c r="C149" s="42">
        <f t="shared" si="5"/>
        <v>3.0126222734606012</v>
      </c>
      <c r="D149" s="38">
        <f>'6.deposits by maturity NC'!B149</f>
        <v>9415847.1999999993</v>
      </c>
      <c r="E149" s="39">
        <f>'6.deposits by maturity NC'!C149</f>
        <v>4.4833885220652272</v>
      </c>
      <c r="F149" s="41">
        <f>'10.deposits by maturity FC'!B149</f>
        <v>13279987.5</v>
      </c>
      <c r="G149" s="42">
        <f>'10.deposits by maturity FC'!C149</f>
        <v>1.969811784084887</v>
      </c>
    </row>
    <row r="150" spans="1:7" s="8" customFormat="1" ht="14.25" customHeight="1" x14ac:dyDescent="0.2">
      <c r="A150" s="40" t="s">
        <v>28</v>
      </c>
      <c r="B150" s="41">
        <f t="shared" si="4"/>
        <v>21802272.700000003</v>
      </c>
      <c r="C150" s="42">
        <f t="shared" si="5"/>
        <v>3.1676391336486667</v>
      </c>
      <c r="D150" s="38">
        <f>'6.deposits by maturity NC'!B150</f>
        <v>9672504.2000000011</v>
      </c>
      <c r="E150" s="39">
        <f>'6.deposits by maturity NC'!C150</f>
        <v>4.5826363773509655</v>
      </c>
      <c r="F150" s="41">
        <f>'10.deposits by maturity FC'!B150</f>
        <v>12129768.5</v>
      </c>
      <c r="G150" s="42">
        <f>'10.deposits by maturity FC'!C150</f>
        <v>2.0392938744049398</v>
      </c>
    </row>
    <row r="151" spans="1:7" s="8" customFormat="1" ht="14.25" customHeight="1" x14ac:dyDescent="0.2">
      <c r="A151" s="40" t="s">
        <v>29</v>
      </c>
      <c r="B151" s="41">
        <f t="shared" si="4"/>
        <v>21884527.699999996</v>
      </c>
      <c r="C151" s="42">
        <f t="shared" si="5"/>
        <v>3.4485658592485873</v>
      </c>
      <c r="D151" s="38">
        <f>'6.deposits by maturity NC'!B151</f>
        <v>10542963.800000001</v>
      </c>
      <c r="E151" s="39">
        <f>'6.deposits by maturity NC'!C151</f>
        <v>4.7190067778663902</v>
      </c>
      <c r="F151" s="41">
        <f>'10.deposits by maturity FC'!B151</f>
        <v>11341563.899999997</v>
      </c>
      <c r="G151" s="42">
        <f>'10.deposits by maturity FC'!C151</f>
        <v>2.2675812319851238</v>
      </c>
    </row>
    <row r="152" spans="1:7" s="8" customFormat="1" ht="14.25" customHeight="1" thickBot="1" x14ac:dyDescent="0.25">
      <c r="A152" s="43" t="s">
        <v>30</v>
      </c>
      <c r="B152" s="44">
        <f t="shared" si="4"/>
        <v>23442653.400000002</v>
      </c>
      <c r="C152" s="45">
        <f t="shared" si="5"/>
        <v>3.3693463862328819</v>
      </c>
      <c r="D152" s="46">
        <f>'6.deposits by maturity NC'!B152</f>
        <v>11230279</v>
      </c>
      <c r="E152" s="47">
        <f>'6.deposits by maturity NC'!C152</f>
        <v>4.6490415796437468</v>
      </c>
      <c r="F152" s="44">
        <f>'10.deposits by maturity FC'!B152</f>
        <v>12212374.400000002</v>
      </c>
      <c r="G152" s="45">
        <f>'10.deposits by maturity FC'!C152</f>
        <v>2.1925617916692755</v>
      </c>
    </row>
    <row r="153" spans="1:7" s="8" customFormat="1" ht="14.25" customHeight="1" x14ac:dyDescent="0.2">
      <c r="A153" s="35" t="s">
        <v>42</v>
      </c>
      <c r="B153" s="36">
        <f t="shared" si="4"/>
        <v>23245147.899999999</v>
      </c>
      <c r="C153" s="37">
        <f t="shared" si="5"/>
        <v>3.4004173449892314</v>
      </c>
      <c r="D153" s="38">
        <f>'6.deposits by maturity NC'!B153</f>
        <v>11311094.5</v>
      </c>
      <c r="E153" s="39">
        <f>'6.deposits by maturity NC'!C153</f>
        <v>4.5483088928308399</v>
      </c>
      <c r="F153" s="36">
        <f>'10.deposits by maturity FC'!B153</f>
        <v>11934053.4</v>
      </c>
      <c r="G153" s="37">
        <f>'10.deposits by maturity FC'!C153</f>
        <v>2.3124458621912991</v>
      </c>
    </row>
    <row r="154" spans="1:7" s="8" customFormat="1" ht="14.25" customHeight="1" x14ac:dyDescent="0.2">
      <c r="A154" s="40" t="s">
        <v>20</v>
      </c>
      <c r="B154" s="41">
        <f t="shared" si="4"/>
        <v>22788717.5</v>
      </c>
      <c r="C154" s="42">
        <f t="shared" si="5"/>
        <v>3.494491882704676</v>
      </c>
      <c r="D154" s="38">
        <f>'6.deposits by maturity NC'!B154</f>
        <v>11219165.1</v>
      </c>
      <c r="E154" s="39">
        <f>'6.deposits by maturity NC'!C154</f>
        <v>4.5906810853509947</v>
      </c>
      <c r="F154" s="41">
        <f>'10.deposits by maturity FC'!B154</f>
        <v>11569552.4</v>
      </c>
      <c r="G154" s="42">
        <f>'10.deposits by maturity FC'!C154</f>
        <v>2.4315010927302594</v>
      </c>
    </row>
    <row r="155" spans="1:7" s="8" customFormat="1" ht="14.25" customHeight="1" x14ac:dyDescent="0.2">
      <c r="A155" s="40" t="s">
        <v>21</v>
      </c>
      <c r="B155" s="41">
        <f t="shared" si="4"/>
        <v>23509893.5</v>
      </c>
      <c r="C155" s="42">
        <f t="shared" si="5"/>
        <v>3.4896065199529729</v>
      </c>
      <c r="D155" s="38">
        <f>'6.deposits by maturity NC'!B155</f>
        <v>12089524.300000001</v>
      </c>
      <c r="E155" s="39">
        <f>'6.deposits by maturity NC'!C155</f>
        <v>4.4970205561355305</v>
      </c>
      <c r="F155" s="41">
        <f>'10.deposits by maturity FC'!B155</f>
        <v>11420369.199999999</v>
      </c>
      <c r="G155" s="42">
        <f>'10.deposits by maturity FC'!C155</f>
        <v>2.4231649489930676</v>
      </c>
    </row>
    <row r="156" spans="1:7" s="8" customFormat="1" ht="14.25" customHeight="1" x14ac:dyDescent="0.2">
      <c r="A156" s="40" t="s">
        <v>22</v>
      </c>
      <c r="B156" s="41">
        <f t="shared" si="4"/>
        <v>23938493.400000006</v>
      </c>
      <c r="C156" s="42">
        <f t="shared" si="5"/>
        <v>3.9134997230443913</v>
      </c>
      <c r="D156" s="38">
        <f>'6.deposits by maturity NC'!B156</f>
        <v>12216976.900000002</v>
      </c>
      <c r="E156" s="39">
        <f>'6.deposits by maturity NC'!C156</f>
        <v>5.3053790425027314</v>
      </c>
      <c r="F156" s="41">
        <f>'10.deposits by maturity FC'!B156</f>
        <v>11721516.500000002</v>
      </c>
      <c r="G156" s="42">
        <f>'10.deposits by maturity FC'!C156</f>
        <v>2.4627866268839873</v>
      </c>
    </row>
    <row r="157" spans="1:7" s="8" customFormat="1" ht="14.25" customHeight="1" x14ac:dyDescent="0.2">
      <c r="A157" s="40" t="s">
        <v>23</v>
      </c>
      <c r="B157" s="41">
        <f t="shared" si="4"/>
        <v>25623712.400000002</v>
      </c>
      <c r="C157" s="42">
        <f t="shared" si="5"/>
        <v>3.9246140686077937</v>
      </c>
      <c r="D157" s="38">
        <f>'6.deposits by maturity NC'!B157</f>
        <v>12492483.5</v>
      </c>
      <c r="E157" s="39">
        <f>'6.deposits by maturity NC'!C157</f>
        <v>5.6969877012845345</v>
      </c>
      <c r="F157" s="41">
        <f>'10.deposits by maturity FC'!B157</f>
        <v>13131228.900000002</v>
      </c>
      <c r="G157" s="42">
        <f>'10.deposits by maturity FC'!C157</f>
        <v>2.2384544158696369</v>
      </c>
    </row>
    <row r="158" spans="1:7" s="8" customFormat="1" ht="14.25" customHeight="1" x14ac:dyDescent="0.2">
      <c r="A158" s="40" t="s">
        <v>24</v>
      </c>
      <c r="B158" s="41">
        <f t="shared" si="4"/>
        <v>26607460.799999997</v>
      </c>
      <c r="C158" s="42">
        <f t="shared" si="5"/>
        <v>3.7434865107834718</v>
      </c>
      <c r="D158" s="38">
        <f>'6.deposits by maturity NC'!B158</f>
        <v>13070043.799999999</v>
      </c>
      <c r="E158" s="39">
        <f>'6.deposits by maturity NC'!C158</f>
        <v>5.5473404964411825</v>
      </c>
      <c r="F158" s="41">
        <f>'10.deposits by maturity FC'!B158</f>
        <v>13537417</v>
      </c>
      <c r="G158" s="42">
        <f>'10.deposits by maturity FC'!C158</f>
        <v>2.0019097682371751</v>
      </c>
    </row>
    <row r="159" spans="1:7" s="8" customFormat="1" ht="14.25" customHeight="1" x14ac:dyDescent="0.2">
      <c r="A159" s="40" t="s">
        <v>25</v>
      </c>
      <c r="B159" s="41">
        <f t="shared" si="4"/>
        <v>26692044.499999996</v>
      </c>
      <c r="C159" s="42">
        <f t="shared" si="5"/>
        <v>3.7513017133251081</v>
      </c>
      <c r="D159" s="38">
        <f>'6.deposits by maturity NC'!B159</f>
        <v>13446311.599999998</v>
      </c>
      <c r="E159" s="39">
        <f>'6.deposits by maturity NC'!C159</f>
        <v>5.4853646282449704</v>
      </c>
      <c r="F159" s="41">
        <f>'10.deposits by maturity FC'!B159</f>
        <v>13245732.899999999</v>
      </c>
      <c r="G159" s="42">
        <f>'10.deposits by maturity FC'!C159</f>
        <v>1.9909800713254613</v>
      </c>
    </row>
    <row r="160" spans="1:7" s="8" customFormat="1" ht="14.25" customHeight="1" x14ac:dyDescent="0.2">
      <c r="A160" s="40" t="s">
        <v>26</v>
      </c>
      <c r="B160" s="41">
        <f t="shared" si="4"/>
        <v>26466151.300000001</v>
      </c>
      <c r="C160" s="42">
        <f t="shared" si="5"/>
        <v>3.742812323754833</v>
      </c>
      <c r="D160" s="38">
        <f>'6.deposits by maturity NC'!B160</f>
        <v>13982390.800000003</v>
      </c>
      <c r="E160" s="39">
        <f>'6.deposits by maturity NC'!C160</f>
        <v>5.237719814840248</v>
      </c>
      <c r="F160" s="41">
        <f>'10.deposits by maturity FC'!B160</f>
        <v>12483760.499999998</v>
      </c>
      <c r="G160" s="42">
        <f>'10.deposits by maturity FC'!C160</f>
        <v>2.0684465947580462</v>
      </c>
    </row>
    <row r="161" spans="1:7" s="8" customFormat="1" ht="14.25" customHeight="1" x14ac:dyDescent="0.2">
      <c r="A161" s="40" t="s">
        <v>27</v>
      </c>
      <c r="B161" s="41">
        <f t="shared" si="4"/>
        <v>26632557.799999997</v>
      </c>
      <c r="C161" s="42">
        <f t="shared" si="5"/>
        <v>3.9972349730524188</v>
      </c>
      <c r="D161" s="38">
        <f>'6.deposits by maturity NC'!B161</f>
        <v>13698171.6</v>
      </c>
      <c r="E161" s="39">
        <f>'6.deposits by maturity NC'!C161</f>
        <v>5.9912075894858834</v>
      </c>
      <c r="F161" s="41">
        <f>'10.deposits by maturity FC'!B161</f>
        <v>12934386.199999999</v>
      </c>
      <c r="G161" s="42">
        <f>'10.deposits by maturity FC'!C161</f>
        <v>1.8855167482164714</v>
      </c>
    </row>
    <row r="162" spans="1:7" s="8" customFormat="1" ht="14.25" customHeight="1" x14ac:dyDescent="0.2">
      <c r="A162" s="40" t="s">
        <v>28</v>
      </c>
      <c r="B162" s="41">
        <f t="shared" si="4"/>
        <v>27086388.5</v>
      </c>
      <c r="C162" s="42">
        <f t="shared" si="5"/>
        <v>3.7564003105840409</v>
      </c>
      <c r="D162" s="38">
        <f>'6.deposits by maturity NC'!B162</f>
        <v>13488129.5</v>
      </c>
      <c r="E162" s="39">
        <f>'6.deposits by maturity NC'!C162</f>
        <v>5.6839060034973716</v>
      </c>
      <c r="F162" s="41">
        <f>'10.deposits by maturity FC'!B162</f>
        <v>13598258.999999998</v>
      </c>
      <c r="G162" s="42">
        <f>'10.deposits by maturity FC'!C162</f>
        <v>1.8445050894382877</v>
      </c>
    </row>
    <row r="163" spans="1:7" s="8" customFormat="1" ht="14.25" customHeight="1" x14ac:dyDescent="0.2">
      <c r="A163" s="40" t="s">
        <v>29</v>
      </c>
      <c r="B163" s="41">
        <f t="shared" si="4"/>
        <v>30108855.999999996</v>
      </c>
      <c r="C163" s="42">
        <f t="shared" si="5"/>
        <v>3.343891286204963</v>
      </c>
      <c r="D163" s="38">
        <f>'6.deposits by maturity NC'!B163</f>
        <v>13574694.399999999</v>
      </c>
      <c r="E163" s="39">
        <f>'6.deposits by maturity NC'!C163</f>
        <v>5.4722305151856689</v>
      </c>
      <c r="F163" s="41">
        <f>'10.deposits by maturity FC'!B163</f>
        <v>16534161.599999998</v>
      </c>
      <c r="G163" s="42">
        <f>'10.deposits by maturity FC'!C163</f>
        <v>1.596505763316115</v>
      </c>
    </row>
    <row r="164" spans="1:7" s="8" customFormat="1" ht="14.25" customHeight="1" thickBot="1" x14ac:dyDescent="0.25">
      <c r="A164" s="43" t="s">
        <v>30</v>
      </c>
      <c r="B164" s="44">
        <f t="shared" si="4"/>
        <v>29558492.900000002</v>
      </c>
      <c r="C164" s="45">
        <f t="shared" si="5"/>
        <v>3.4873632498022249</v>
      </c>
      <c r="D164" s="46">
        <f>'6.deposits by maturity NC'!B164</f>
        <v>12527283.199999999</v>
      </c>
      <c r="E164" s="47">
        <f>'6.deposits by maturity NC'!C164</f>
        <v>6.0052231223606407</v>
      </c>
      <c r="F164" s="44">
        <f>'10.deposits by maturity FC'!B164</f>
        <v>17031209.700000003</v>
      </c>
      <c r="G164" s="45">
        <f>'10.deposits by maturity FC'!C164</f>
        <v>1.6353548348359539</v>
      </c>
    </row>
    <row r="165" spans="1:7" s="8" customFormat="1" ht="14.25" customHeight="1" x14ac:dyDescent="0.2">
      <c r="A165" s="35" t="s">
        <v>43</v>
      </c>
      <c r="B165" s="36">
        <f t="shared" si="4"/>
        <v>30478997.299999997</v>
      </c>
      <c r="C165" s="37">
        <f t="shared" si="5"/>
        <v>3.5047511495071393</v>
      </c>
      <c r="D165" s="38">
        <f>'6.deposits by maturity NC'!B165</f>
        <v>12823489.299999999</v>
      </c>
      <c r="E165" s="39">
        <f>'6.deposits by maturity NC'!C165</f>
        <v>5.9070917533342504</v>
      </c>
      <c r="F165" s="36">
        <f>'10.deposits by maturity FC'!B165</f>
        <v>17655508</v>
      </c>
      <c r="G165" s="37">
        <f>'10.deposits by maturity FC'!C165</f>
        <v>1.7598911869315796</v>
      </c>
    </row>
    <row r="166" spans="1:7" s="8" customFormat="1" ht="14.25" customHeight="1" x14ac:dyDescent="0.2">
      <c r="A166" s="40" t="s">
        <v>20</v>
      </c>
      <c r="B166" s="41">
        <f t="shared" si="4"/>
        <v>30310964.799999997</v>
      </c>
      <c r="C166" s="42">
        <f t="shared" si="5"/>
        <v>3.4403882361408695</v>
      </c>
      <c r="D166" s="38">
        <f>'6.deposits by maturity NC'!B166</f>
        <v>12734405.099999998</v>
      </c>
      <c r="E166" s="39">
        <f>'6.deposits by maturity NC'!C166</f>
        <v>5.8416115262424002</v>
      </c>
      <c r="F166" s="41">
        <f>'10.deposits by maturity FC'!B166</f>
        <v>17576559.699999999</v>
      </c>
      <c r="G166" s="42">
        <f>'10.deposits by maturity FC'!C166</f>
        <v>1.7006763338334063</v>
      </c>
    </row>
    <row r="167" spans="1:7" s="8" customFormat="1" ht="14.25" customHeight="1" x14ac:dyDescent="0.2">
      <c r="A167" s="40" t="s">
        <v>21</v>
      </c>
      <c r="B167" s="41">
        <f t="shared" si="4"/>
        <v>30301667.199999999</v>
      </c>
      <c r="C167" s="42">
        <f t="shared" si="5"/>
        <v>3.588122543237489</v>
      </c>
      <c r="D167" s="38">
        <f>'6.deposits by maturity NC'!B167</f>
        <v>12365402.800000001</v>
      </c>
      <c r="E167" s="39">
        <f>'6.deposits by maturity NC'!C167</f>
        <v>6.3455707842368057</v>
      </c>
      <c r="F167" s="41">
        <f>'10.deposits by maturity FC'!B167</f>
        <v>17936264.399999999</v>
      </c>
      <c r="G167" s="42">
        <f>'10.deposits by maturity FC'!C167</f>
        <v>1.6871158765366998</v>
      </c>
    </row>
    <row r="168" spans="1:7" s="8" customFormat="1" ht="14.25" customHeight="1" x14ac:dyDescent="0.2">
      <c r="A168" s="40" t="s">
        <v>22</v>
      </c>
      <c r="B168" s="41">
        <f t="shared" si="4"/>
        <v>31269218.199999999</v>
      </c>
      <c r="C168" s="42">
        <f t="shared" si="5"/>
        <v>3.6147967765628373</v>
      </c>
      <c r="D168" s="38">
        <f>'6.deposits by maturity NC'!B168</f>
        <v>12885263.699999999</v>
      </c>
      <c r="E168" s="39">
        <f>'6.deposits by maturity NC'!C168</f>
        <v>6.1470949087367162</v>
      </c>
      <c r="F168" s="41">
        <f>'10.deposits by maturity FC'!B168</f>
        <v>18383954.5</v>
      </c>
      <c r="G168" s="42">
        <f>'10.deposits by maturity FC'!C168</f>
        <v>1.8399159042196278</v>
      </c>
    </row>
    <row r="169" spans="1:7" s="8" customFormat="1" ht="14.25" customHeight="1" x14ac:dyDescent="0.2">
      <c r="A169" s="40" t="s">
        <v>23</v>
      </c>
      <c r="B169" s="41">
        <f t="shared" si="4"/>
        <v>32366733.5</v>
      </c>
      <c r="C169" s="42">
        <f t="shared" si="5"/>
        <v>3.5342813361440997</v>
      </c>
      <c r="D169" s="38">
        <f>'6.deposits by maturity NC'!B169</f>
        <v>13576095.500000002</v>
      </c>
      <c r="E169" s="39">
        <f>'6.deposits by maturity NC'!C169</f>
        <v>5.8807628637409026</v>
      </c>
      <c r="F169" s="41">
        <f>'10.deposits by maturity FC'!B169</f>
        <v>18790638</v>
      </c>
      <c r="G169" s="42">
        <f>'10.deposits by maturity FC'!C169</f>
        <v>1.838965971778074</v>
      </c>
    </row>
    <row r="170" spans="1:7" s="8" customFormat="1" ht="14.25" customHeight="1" x14ac:dyDescent="0.2">
      <c r="A170" s="40" t="s">
        <v>24</v>
      </c>
      <c r="B170" s="41">
        <f t="shared" si="4"/>
        <v>33780784.100000001</v>
      </c>
      <c r="C170" s="42">
        <f t="shared" si="5"/>
        <v>3.4410835121201351</v>
      </c>
      <c r="D170" s="38">
        <f>'6.deposits by maturity NC'!B170</f>
        <v>14519213.300000001</v>
      </c>
      <c r="E170" s="39">
        <f>'6.deposits by maturity NC'!C170</f>
        <v>5.6237340751788532</v>
      </c>
      <c r="F170" s="41">
        <f>'10.deposits by maturity FC'!B170</f>
        <v>19261570.800000001</v>
      </c>
      <c r="G170" s="42">
        <f>'10.deposits by maturity FC'!C170</f>
        <v>1.7958195088118154</v>
      </c>
    </row>
    <row r="171" spans="1:7" s="8" customFormat="1" ht="14.25" customHeight="1" x14ac:dyDescent="0.2">
      <c r="A171" s="40" t="s">
        <v>25</v>
      </c>
      <c r="B171" s="41">
        <f t="shared" si="4"/>
        <v>34247473.099999994</v>
      </c>
      <c r="C171" s="42">
        <f t="shared" si="5"/>
        <v>3.2982740379172673</v>
      </c>
      <c r="D171" s="38">
        <f>'6.deposits by maturity NC'!B171</f>
        <v>14562060.899999999</v>
      </c>
      <c r="E171" s="39">
        <f>'6.deposits by maturity NC'!C171</f>
        <v>5.1828316182223899</v>
      </c>
      <c r="F171" s="41">
        <f>'10.deposits by maturity FC'!B171</f>
        <v>19685412.199999999</v>
      </c>
      <c r="G171" s="42">
        <f>'10.deposits by maturity FC'!C171</f>
        <v>1.9041938949594357</v>
      </c>
    </row>
    <row r="172" spans="1:7" s="8" customFormat="1" ht="14.25" customHeight="1" x14ac:dyDescent="0.2">
      <c r="A172" s="40" t="s">
        <v>26</v>
      </c>
      <c r="B172" s="41">
        <f t="shared" si="4"/>
        <v>34601581.200000003</v>
      </c>
      <c r="C172" s="42">
        <f t="shared" si="5"/>
        <v>3.845751995952138</v>
      </c>
      <c r="D172" s="38">
        <f>'6.deposits by maturity NC'!B172</f>
        <v>14190711.800000001</v>
      </c>
      <c r="E172" s="39">
        <f>'6.deposits by maturity NC'!C172</f>
        <v>6.341596350226772</v>
      </c>
      <c r="F172" s="41">
        <f>'10.deposits by maturity FC'!B172</f>
        <v>20410869.399999999</v>
      </c>
      <c r="G172" s="42">
        <f>'10.deposits by maturity FC'!C172</f>
        <v>2.1105095016187794</v>
      </c>
    </row>
    <row r="173" spans="1:7" s="8" customFormat="1" ht="14.25" customHeight="1" x14ac:dyDescent="0.2">
      <c r="A173" s="40" t="s">
        <v>27</v>
      </c>
      <c r="B173" s="41">
        <f t="shared" si="4"/>
        <v>35691180.5</v>
      </c>
      <c r="C173" s="42">
        <f t="shared" si="5"/>
        <v>3.4677208258774179</v>
      </c>
      <c r="D173" s="38">
        <f>'6.deposits by maturity NC'!B173</f>
        <v>13113802</v>
      </c>
      <c r="E173" s="39">
        <f>'6.deposits by maturity NC'!C173</f>
        <v>5.611238765386271</v>
      </c>
      <c r="F173" s="41">
        <f>'10.deposits by maturity FC'!B173</f>
        <v>22577378.5</v>
      </c>
      <c r="G173" s="42">
        <f>'10.deposits by maturity FC'!C173</f>
        <v>2.2226839035364532</v>
      </c>
    </row>
    <row r="174" spans="1:7" s="8" customFormat="1" ht="14.25" customHeight="1" x14ac:dyDescent="0.2">
      <c r="A174" s="40" t="s">
        <v>28</v>
      </c>
      <c r="B174" s="41">
        <f t="shared" si="4"/>
        <v>34647201.899999999</v>
      </c>
      <c r="C174" s="42">
        <f t="shared" si="5"/>
        <v>3.5646577542817388</v>
      </c>
      <c r="D174" s="38">
        <f>'6.deposits by maturity NC'!B174</f>
        <v>13552559.199999999</v>
      </c>
      <c r="E174" s="39">
        <f>'6.deposits by maturity NC'!C174</f>
        <v>5.553021505783204</v>
      </c>
      <c r="F174" s="41">
        <f>'10.deposits by maturity FC'!B174</f>
        <v>21094642.699999999</v>
      </c>
      <c r="G174" s="42">
        <f>'10.deposits by maturity FC'!C174</f>
        <v>2.287204619066622</v>
      </c>
    </row>
    <row r="175" spans="1:7" s="8" customFormat="1" ht="14.25" customHeight="1" x14ac:dyDescent="0.2">
      <c r="A175" s="40" t="s">
        <v>29</v>
      </c>
      <c r="B175" s="41">
        <f t="shared" si="4"/>
        <v>37888399.900000006</v>
      </c>
      <c r="C175" s="42">
        <f t="shared" si="5"/>
        <v>3.4036119219962089</v>
      </c>
      <c r="D175" s="38">
        <f>'6.deposits by maturity NC'!B175</f>
        <v>14582887.899999999</v>
      </c>
      <c r="E175" s="39">
        <f>'6.deposits by maturity NC'!C175</f>
        <v>5.2535507674717854</v>
      </c>
      <c r="F175" s="41">
        <f>'10.deposits by maturity FC'!B175</f>
        <v>23305512.000000004</v>
      </c>
      <c r="G175" s="42">
        <f>'10.deposits by maturity FC'!C175</f>
        <v>2.2460552544822869</v>
      </c>
    </row>
    <row r="176" spans="1:7" s="8" customFormat="1" ht="14.25" customHeight="1" thickBot="1" x14ac:dyDescent="0.25">
      <c r="A176" s="43" t="s">
        <v>30</v>
      </c>
      <c r="B176" s="44">
        <f t="shared" si="4"/>
        <v>39604433.100000001</v>
      </c>
      <c r="C176" s="45">
        <f t="shared" si="5"/>
        <v>3.3249909556463257</v>
      </c>
      <c r="D176" s="46">
        <f>'6.deposits by maturity NC'!B176</f>
        <v>14831811.700000001</v>
      </c>
      <c r="E176" s="47">
        <f>'6.deposits by maturity NC'!C176</f>
        <v>5.2898568090639921</v>
      </c>
      <c r="F176" s="44">
        <f>'10.deposits by maturity FC'!B176</f>
        <v>24772621.399999999</v>
      </c>
      <c r="G176" s="45">
        <f>'10.deposits by maturity FC'!C176</f>
        <v>2.1485906109637636</v>
      </c>
    </row>
    <row r="177" spans="1:7" s="8" customFormat="1" ht="14.25" customHeight="1" x14ac:dyDescent="0.2">
      <c r="A177" s="35" t="s">
        <v>44</v>
      </c>
      <c r="B177" s="36">
        <f t="shared" si="4"/>
        <v>42733412.399999999</v>
      </c>
      <c r="C177" s="37">
        <f t="shared" si="5"/>
        <v>3.2327121959022405</v>
      </c>
      <c r="D177" s="38">
        <f>'6.deposits by maturity NC'!B177</f>
        <v>16544758.4</v>
      </c>
      <c r="E177" s="39">
        <f>'6.deposits by maturity NC'!C177</f>
        <v>4.9521856364490642</v>
      </c>
      <c r="F177" s="36">
        <f>'10.deposits by maturity FC'!B177</f>
        <v>26188653.999999996</v>
      </c>
      <c r="G177" s="37">
        <f>'10.deposits by maturity FC'!C177</f>
        <v>2.1464298444280492</v>
      </c>
    </row>
    <row r="178" spans="1:7" s="8" customFormat="1" ht="14.25" customHeight="1" x14ac:dyDescent="0.2">
      <c r="A178" s="40" t="s">
        <v>20</v>
      </c>
      <c r="B178" s="41">
        <f t="shared" si="4"/>
        <v>42186195.200000003</v>
      </c>
      <c r="C178" s="42">
        <f t="shared" si="5"/>
        <v>3.3234205185444194</v>
      </c>
      <c r="D178" s="38">
        <f>'6.deposits by maturity NC'!B178</f>
        <v>16431692.600000001</v>
      </c>
      <c r="E178" s="39">
        <f>'6.deposits by maturity NC'!C178</f>
        <v>5.0285527066152653</v>
      </c>
      <c r="F178" s="41">
        <f>'10.deposits by maturity FC'!B178</f>
        <v>25754502.599999998</v>
      </c>
      <c r="G178" s="42">
        <f>'10.deposits by maturity FC'!C178</f>
        <v>2.2355250001605582</v>
      </c>
    </row>
    <row r="179" spans="1:7" s="8" customFormat="1" ht="14.25" customHeight="1" x14ac:dyDescent="0.2">
      <c r="A179" s="40" t="s">
        <v>21</v>
      </c>
      <c r="B179" s="41">
        <f t="shared" si="4"/>
        <v>43509139.100000001</v>
      </c>
      <c r="C179" s="42">
        <f t="shared" si="5"/>
        <v>3.3602845336464031</v>
      </c>
      <c r="D179" s="38">
        <f>'6.deposits by maturity NC'!B179</f>
        <v>16017870.600000001</v>
      </c>
      <c r="E179" s="39">
        <f>'6.deposits by maturity NC'!C179</f>
        <v>5.4345369700389519</v>
      </c>
      <c r="F179" s="41">
        <f>'10.deposits by maturity FC'!B179</f>
        <v>27491268.5</v>
      </c>
      <c r="G179" s="42">
        <f>'10.deposits by maturity FC'!C179</f>
        <v>2.1517150884834573</v>
      </c>
    </row>
    <row r="180" spans="1:7" s="8" customFormat="1" ht="14.25" customHeight="1" x14ac:dyDescent="0.2">
      <c r="A180" s="40" t="s">
        <v>22</v>
      </c>
      <c r="B180" s="41">
        <f t="shared" si="4"/>
        <v>29808355.000000004</v>
      </c>
      <c r="C180" s="42">
        <f t="shared" si="5"/>
        <v>4.4530071463185399</v>
      </c>
      <c r="D180" s="38">
        <f>'6.deposits by maturity NC'!B180</f>
        <v>14845316.400000002</v>
      </c>
      <c r="E180" s="39">
        <f>'6.deposits by maturity NC'!C180</f>
        <v>5.232766840186712</v>
      </c>
      <c r="F180" s="41">
        <f>'10.deposits by maturity FC'!B180</f>
        <v>14963038.600000001</v>
      </c>
      <c r="G180" s="42">
        <f>'10.deposits by maturity FC'!C180</f>
        <v>3.6793822375757301</v>
      </c>
    </row>
    <row r="181" spans="1:7" s="8" customFormat="1" ht="14.25" customHeight="1" x14ac:dyDescent="0.2">
      <c r="A181" s="40" t="s">
        <v>23</v>
      </c>
      <c r="B181" s="41">
        <f t="shared" si="4"/>
        <v>30230591.500000004</v>
      </c>
      <c r="C181" s="42">
        <f t="shared" si="5"/>
        <v>4.243837936383084</v>
      </c>
      <c r="D181" s="38">
        <f>'6.deposits by maturity NC'!B181</f>
        <v>15037597.100000001</v>
      </c>
      <c r="E181" s="39">
        <f>'6.deposits by maturity NC'!C181</f>
        <v>5.0110897501702585</v>
      </c>
      <c r="F181" s="41">
        <f>'10.deposits by maturity FC'!B181</f>
        <v>15192994.400000002</v>
      </c>
      <c r="G181" s="42">
        <f>'10.deposits by maturity FC'!C181</f>
        <v>3.4844337434890393</v>
      </c>
    </row>
    <row r="182" spans="1:7" s="8" customFormat="1" ht="14.25" customHeight="1" x14ac:dyDescent="0.2">
      <c r="A182" s="40" t="s">
        <v>24</v>
      </c>
      <c r="B182" s="41">
        <f t="shared" si="4"/>
        <v>30348441</v>
      </c>
      <c r="C182" s="42">
        <f t="shared" si="5"/>
        <v>4.007842247152003</v>
      </c>
      <c r="D182" s="38">
        <f>'6.deposits by maturity NC'!B182</f>
        <v>15434001.4</v>
      </c>
      <c r="E182" s="39">
        <f>'6.deposits by maturity NC'!C182</f>
        <v>4.6561174932250564</v>
      </c>
      <c r="F182" s="41">
        <f>'10.deposits by maturity FC'!B182</f>
        <v>14914439.6</v>
      </c>
      <c r="G182" s="42">
        <f>'10.deposits by maturity FC'!C182</f>
        <v>3.3369835810659603</v>
      </c>
    </row>
    <row r="183" spans="1:7" s="8" customFormat="1" ht="14.25" customHeight="1" x14ac:dyDescent="0.2">
      <c r="A183" s="40" t="s">
        <v>25</v>
      </c>
      <c r="B183" s="41">
        <f t="shared" si="4"/>
        <v>30354373.400000002</v>
      </c>
      <c r="C183" s="42">
        <f t="shared" si="5"/>
        <v>3.9134343188912606</v>
      </c>
      <c r="D183" s="38">
        <f>'6.deposits by maturity NC'!B183</f>
        <v>14671692.4</v>
      </c>
      <c r="E183" s="39">
        <f>'6.deposits by maturity NC'!C183</f>
        <v>4.7817295428031219</v>
      </c>
      <c r="F183" s="41">
        <f>'10.deposits by maturity FC'!B183</f>
        <v>15682681.000000002</v>
      </c>
      <c r="G183" s="42">
        <f>'10.deposits by maturity FC'!C183</f>
        <v>3.1011139995769827</v>
      </c>
    </row>
    <row r="184" spans="1:7" s="8" customFormat="1" ht="14.25" customHeight="1" x14ac:dyDescent="0.2">
      <c r="A184" s="40" t="s">
        <v>26</v>
      </c>
      <c r="B184" s="41">
        <f t="shared" si="4"/>
        <v>31720124.699999996</v>
      </c>
      <c r="C184" s="42">
        <f t="shared" si="5"/>
        <v>3.8033344903905757</v>
      </c>
      <c r="D184" s="38">
        <f>'6.deposits by maturity NC'!B184</f>
        <v>15531578.399999999</v>
      </c>
      <c r="E184" s="39">
        <f>'6.deposits by maturity NC'!C184</f>
        <v>4.6185401785693587</v>
      </c>
      <c r="F184" s="41">
        <f>'10.deposits by maturity FC'!B184</f>
        <v>16188546.299999999</v>
      </c>
      <c r="G184" s="42">
        <f>'10.deposits by maturity FC'!C184</f>
        <v>3.0212116966920002</v>
      </c>
    </row>
    <row r="185" spans="1:7" s="8" customFormat="1" ht="14.25" customHeight="1" x14ac:dyDescent="0.2">
      <c r="A185" s="40" t="s">
        <v>27</v>
      </c>
      <c r="B185" s="41">
        <f t="shared" si="4"/>
        <v>32824839.800000001</v>
      </c>
      <c r="C185" s="42">
        <f t="shared" si="5"/>
        <v>3.6820456989404713</v>
      </c>
      <c r="D185" s="38">
        <f>'6.deposits by maturity NC'!B185</f>
        <v>15701005.300000001</v>
      </c>
      <c r="E185" s="39">
        <f>'6.deposits by maturity NC'!C185</f>
        <v>4.5544700230755275</v>
      </c>
      <c r="F185" s="41">
        <f>'10.deposits by maturity FC'!B185</f>
        <v>17123834.5</v>
      </c>
      <c r="G185" s="42">
        <f>'10.deposits by maturity FC'!C185</f>
        <v>2.8821116107493334</v>
      </c>
    </row>
    <row r="186" spans="1:7" s="8" customFormat="1" ht="14.25" customHeight="1" x14ac:dyDescent="0.2">
      <c r="A186" s="40" t="s">
        <v>28</v>
      </c>
      <c r="B186" s="41">
        <f t="shared" si="4"/>
        <v>33955657</v>
      </c>
      <c r="C186" s="42">
        <f t="shared" si="5"/>
        <v>3.5894140102781718</v>
      </c>
      <c r="D186" s="38">
        <f>'6.deposits by maturity NC'!B186</f>
        <v>16004693.900000004</v>
      </c>
      <c r="E186" s="39">
        <f>'6.deposits by maturity NC'!C186</f>
        <v>4.5244013587163963</v>
      </c>
      <c r="F186" s="41">
        <f>'10.deposits by maturity FC'!B186</f>
        <v>17950963.099999998</v>
      </c>
      <c r="G186" s="42">
        <f>'10.deposits by maturity FC'!C186</f>
        <v>2.755799332961697</v>
      </c>
    </row>
    <row r="187" spans="1:7" s="8" customFormat="1" ht="14.25" customHeight="1" x14ac:dyDescent="0.2">
      <c r="A187" s="40" t="s">
        <v>53</v>
      </c>
      <c r="B187" s="41">
        <f t="shared" si="4"/>
        <v>28711341.700000003</v>
      </c>
      <c r="C187" s="42">
        <f t="shared" si="5"/>
        <v>3.474054693097123</v>
      </c>
      <c r="D187" s="38">
        <f>'6.deposits by maturity NC'!B187</f>
        <v>12821037.800000001</v>
      </c>
      <c r="E187" s="39">
        <f>'6.deposits by maturity NC'!C187</f>
        <v>4.2340254611838093</v>
      </c>
      <c r="F187" s="41">
        <f>'10.deposits by maturity FC'!B187</f>
        <v>15890303.9</v>
      </c>
      <c r="G187" s="42">
        <f>'10.deposits by maturity FC'!C187</f>
        <v>2.8608748567735116</v>
      </c>
    </row>
    <row r="188" spans="1:7" s="8" customFormat="1" ht="14.25" customHeight="1" thickBot="1" x14ac:dyDescent="0.25">
      <c r="A188" s="43" t="s">
        <v>30</v>
      </c>
      <c r="B188" s="44">
        <f t="shared" si="4"/>
        <v>34065040.5</v>
      </c>
      <c r="C188" s="45">
        <f t="shared" si="5"/>
        <v>3.7166271141817671</v>
      </c>
      <c r="D188" s="46">
        <f>'6.deposits by maturity NC'!B188</f>
        <v>16330167.9</v>
      </c>
      <c r="E188" s="47">
        <f>'6.deposits by maturity NC'!C188</f>
        <v>4.5584319421480037</v>
      </c>
      <c r="F188" s="44">
        <f>'10.deposits by maturity FC'!B188</f>
        <v>17734872.599999998</v>
      </c>
      <c r="G188" s="45">
        <f>'10.deposits by maturity FC'!C188</f>
        <v>2.9414981076323059</v>
      </c>
    </row>
    <row r="189" spans="1:7" s="8" customFormat="1" ht="14.25" customHeight="1" x14ac:dyDescent="0.2">
      <c r="A189" s="35" t="s">
        <v>45</v>
      </c>
      <c r="B189" s="36">
        <f t="shared" si="4"/>
        <v>33880826</v>
      </c>
      <c r="C189" s="37">
        <f t="shared" si="5"/>
        <v>3.8082111420483065</v>
      </c>
      <c r="D189" s="38">
        <f>'6.deposits by maturity NC'!B189</f>
        <v>15923594.300000001</v>
      </c>
      <c r="E189" s="39">
        <f>'6.deposits by maturity NC'!C189</f>
        <v>4.7234691017592692</v>
      </c>
      <c r="F189" s="36">
        <f>'10.deposits by maturity FC'!B189</f>
        <v>17957231.699999999</v>
      </c>
      <c r="G189" s="37">
        <f>'10.deposits by maturity FC'!C189</f>
        <v>2.9966051732795731</v>
      </c>
    </row>
    <row r="190" spans="1:7" s="8" customFormat="1" ht="14.25" customHeight="1" x14ac:dyDescent="0.2">
      <c r="A190" s="40" t="s">
        <v>20</v>
      </c>
      <c r="B190" s="41">
        <f t="shared" si="4"/>
        <v>33757523</v>
      </c>
      <c r="C190" s="42">
        <f t="shared" si="5"/>
        <v>3.8397417489428962</v>
      </c>
      <c r="D190" s="38">
        <f>'6.deposits by maturity NC'!B190</f>
        <v>16062760.700000001</v>
      </c>
      <c r="E190" s="39">
        <f>'6.deposits by maturity NC'!C190</f>
        <v>4.6347554094483918</v>
      </c>
      <c r="F190" s="41">
        <f>'10.deposits by maturity FC'!B190</f>
        <v>17694762.299999997</v>
      </c>
      <c r="G190" s="42">
        <f>'10.deposits by maturity FC'!C190</f>
        <v>3.1180528126676226</v>
      </c>
    </row>
    <row r="191" spans="1:7" s="8" customFormat="1" ht="14.25" customHeight="1" x14ac:dyDescent="0.2">
      <c r="A191" s="40" t="s">
        <v>21</v>
      </c>
      <c r="B191" s="41">
        <f t="shared" si="4"/>
        <v>34201828.700000003</v>
      </c>
      <c r="C191" s="42">
        <f t="shared" si="5"/>
        <v>3.8326497169433522</v>
      </c>
      <c r="D191" s="38">
        <f>'6.deposits by maturity NC'!B191</f>
        <v>16210590.299999999</v>
      </c>
      <c r="E191" s="39">
        <f>'6.deposits by maturity NC'!C191</f>
        <v>4.6633581110861826</v>
      </c>
      <c r="F191" s="41">
        <f>'10.deposits by maturity FC'!B191</f>
        <v>17991238.400000002</v>
      </c>
      <c r="G191" s="42">
        <f>'10.deposits by maturity FC'!C191</f>
        <v>3.0841590829567371</v>
      </c>
    </row>
    <row r="192" spans="1:7" s="8" customFormat="1" ht="14.25" customHeight="1" x14ac:dyDescent="0.2">
      <c r="A192" s="40" t="s">
        <v>22</v>
      </c>
      <c r="B192" s="41">
        <f t="shared" si="4"/>
        <v>33204815.999999996</v>
      </c>
      <c r="C192" s="42">
        <f t="shared" si="5"/>
        <v>3.8651144780624604</v>
      </c>
      <c r="D192" s="38">
        <f>'6.deposits by maturity NC'!B192</f>
        <v>15516472.099999998</v>
      </c>
      <c r="E192" s="39">
        <f>'6.deposits by maturity NC'!C192</f>
        <v>4.9394053315121846</v>
      </c>
      <c r="F192" s="41">
        <f>'10.deposits by maturity FC'!B192</f>
        <v>17688343.899999999</v>
      </c>
      <c r="G192" s="42">
        <f>'10.deposits by maturity FC'!C192</f>
        <v>2.9227309429459916</v>
      </c>
    </row>
    <row r="193" spans="1:7" s="8" customFormat="1" ht="14.25" customHeight="1" x14ac:dyDescent="0.2">
      <c r="A193" s="40" t="s">
        <v>23</v>
      </c>
      <c r="B193" s="41">
        <f t="shared" si="4"/>
        <v>35303314.399999999</v>
      </c>
      <c r="C193" s="42">
        <f t="shared" si="5"/>
        <v>3.6833161904764387</v>
      </c>
      <c r="D193" s="38">
        <f>'6.deposits by maturity NC'!B193</f>
        <v>16884935.199999999</v>
      </c>
      <c r="E193" s="39">
        <f>'6.deposits by maturity NC'!C193</f>
        <v>4.6386675281999308</v>
      </c>
      <c r="F193" s="41">
        <f>'10.deposits by maturity FC'!B193</f>
        <v>18418379.199999999</v>
      </c>
      <c r="G193" s="42">
        <f>'10.deposits by maturity FC'!C193</f>
        <v>2.8075037611887153</v>
      </c>
    </row>
    <row r="194" spans="1:7" s="8" customFormat="1" ht="14.25" customHeight="1" x14ac:dyDescent="0.2">
      <c r="A194" s="40" t="s">
        <v>24</v>
      </c>
      <c r="B194" s="41">
        <f t="shared" si="4"/>
        <v>36381076.199999996</v>
      </c>
      <c r="C194" s="42">
        <f t="shared" si="5"/>
        <v>3.7085440866095105</v>
      </c>
      <c r="D194" s="38">
        <f>'6.deposits by maturity NC'!B194</f>
        <v>17380584.299999997</v>
      </c>
      <c r="E194" s="39">
        <f>'6.deposits by maturity NC'!C194</f>
        <v>4.7073538893626257</v>
      </c>
      <c r="F194" s="41">
        <f>'10.deposits by maturity FC'!B194</f>
        <v>19000491.899999999</v>
      </c>
      <c r="G194" s="42">
        <f>'10.deposits by maturity FC'!C194</f>
        <v>2.7948888997973795</v>
      </c>
    </row>
    <row r="195" spans="1:7" s="8" customFormat="1" ht="14.25" customHeight="1" x14ac:dyDescent="0.2">
      <c r="A195" s="40" t="s">
        <v>25</v>
      </c>
      <c r="B195" s="41">
        <f t="shared" si="4"/>
        <v>37602964.600000009</v>
      </c>
      <c r="C195" s="42">
        <f t="shared" si="5"/>
        <v>3.6670336482725081</v>
      </c>
      <c r="D195" s="38">
        <f>'6.deposits by maturity NC'!B195</f>
        <v>18815017.400000002</v>
      </c>
      <c r="E195" s="39">
        <f>'6.deposits by maturity NC'!C195</f>
        <v>4.5376966228582907</v>
      </c>
      <c r="F195" s="41">
        <f>'10.deposits by maturity FC'!B195</f>
        <v>18787947.200000003</v>
      </c>
      <c r="G195" s="42">
        <f>'10.deposits by maturity FC'!C195</f>
        <v>2.795116198112372</v>
      </c>
    </row>
    <row r="196" spans="1:7" s="8" customFormat="1" ht="14.25" customHeight="1" x14ac:dyDescent="0.2">
      <c r="A196" s="40" t="s">
        <v>26</v>
      </c>
      <c r="B196" s="41">
        <f t="shared" si="4"/>
        <v>38146159.100000001</v>
      </c>
      <c r="C196" s="42">
        <f t="shared" si="5"/>
        <v>3.8718919492998145</v>
      </c>
      <c r="D196" s="38">
        <f>'6.deposits by maturity NC'!B196</f>
        <v>18677524.900000002</v>
      </c>
      <c r="E196" s="39">
        <f>'6.deposits by maturity NC'!C196</f>
        <v>5.0838151597913228</v>
      </c>
      <c r="F196" s="41">
        <f>'10.deposits by maturity FC'!B196</f>
        <v>19468634.199999999</v>
      </c>
      <c r="G196" s="42">
        <f>'10.deposits by maturity FC'!C196</f>
        <v>2.7092153224595461</v>
      </c>
    </row>
    <row r="197" spans="1:7" s="8" customFormat="1" ht="14.25" customHeight="1" x14ac:dyDescent="0.2">
      <c r="A197" s="40" t="s">
        <v>27</v>
      </c>
      <c r="B197" s="41">
        <f t="shared" si="4"/>
        <v>38384580.400000006</v>
      </c>
      <c r="C197" s="42">
        <f t="shared" si="5"/>
        <v>3.8017012046066241</v>
      </c>
      <c r="D197" s="38">
        <f>'6.deposits by maturity NC'!B197</f>
        <v>18546944.5</v>
      </c>
      <c r="E197" s="39">
        <f>'6.deposits by maturity NC'!C197</f>
        <v>5.0223799362746719</v>
      </c>
      <c r="F197" s="41">
        <f>'10.deposits by maturity FC'!B197</f>
        <v>19837635.900000006</v>
      </c>
      <c r="G197" s="42">
        <f>'10.deposits by maturity FC'!C197</f>
        <v>2.6604432037690513</v>
      </c>
    </row>
    <row r="198" spans="1:7" s="8" customFormat="1" ht="14.25" customHeight="1" x14ac:dyDescent="0.2">
      <c r="A198" s="40" t="s">
        <v>28</v>
      </c>
      <c r="B198" s="41">
        <f t="shared" si="4"/>
        <v>37952440.299999997</v>
      </c>
      <c r="C198" s="42">
        <f t="shared" si="5"/>
        <v>3.9826897460662085</v>
      </c>
      <c r="D198" s="38">
        <f>'6.deposits by maturity NC'!B198</f>
        <v>18873208.900000002</v>
      </c>
      <c r="E198" s="39">
        <f>'6.deposits by maturity NC'!C198</f>
        <v>5.1676424260847265</v>
      </c>
      <c r="F198" s="41">
        <f>'10.deposits by maturity FC'!B198</f>
        <v>19079231.399999999</v>
      </c>
      <c r="G198" s="42">
        <f>'10.deposits by maturity FC'!C198</f>
        <v>2.8105324930961344</v>
      </c>
    </row>
    <row r="199" spans="1:7" s="8" customFormat="1" ht="14.25" customHeight="1" x14ac:dyDescent="0.2">
      <c r="A199" s="40" t="s">
        <v>46</v>
      </c>
      <c r="B199" s="41">
        <f t="shared" si="4"/>
        <v>39225243.299999997</v>
      </c>
      <c r="C199" s="42">
        <f t="shared" si="5"/>
        <v>4.0175412850275398</v>
      </c>
      <c r="D199" s="38">
        <f>'6.deposits by maturity NC'!B199</f>
        <v>18913020.400000002</v>
      </c>
      <c r="E199" s="39">
        <f>'6.deposits by maturity NC'!C199</f>
        <v>5.478156902003863</v>
      </c>
      <c r="F199" s="41">
        <f>'10.deposits by maturity FC'!B199</f>
        <v>20312222.899999999</v>
      </c>
      <c r="G199" s="42">
        <f>'10.deposits by maturity FC'!C199</f>
        <v>2.6575398171216404</v>
      </c>
    </row>
    <row r="200" spans="1:7" s="8" customFormat="1" ht="14.25" customHeight="1" thickBot="1" x14ac:dyDescent="0.25">
      <c r="A200" s="43" t="s">
        <v>30</v>
      </c>
      <c r="B200" s="44">
        <f t="shared" si="4"/>
        <v>38675283.200000003</v>
      </c>
      <c r="C200" s="45">
        <f t="shared" si="5"/>
        <v>4.0515599459915528</v>
      </c>
      <c r="D200" s="46">
        <f>'6.deposits by maturity NC'!B200</f>
        <v>19298967.300000001</v>
      </c>
      <c r="E200" s="47">
        <f>'6.deposits by maturity NC'!C200</f>
        <v>5.291296314544252</v>
      </c>
      <c r="F200" s="44">
        <f>'10.deposits by maturity FC'!B200</f>
        <v>19376315.899999999</v>
      </c>
      <c r="G200" s="45">
        <f>'10.deposits by maturity FC'!C200</f>
        <v>2.8167724992551344</v>
      </c>
    </row>
    <row r="201" spans="1:7" s="8" customFormat="1" ht="14.25" customHeight="1" x14ac:dyDescent="0.2">
      <c r="A201" s="35" t="s">
        <v>47</v>
      </c>
      <c r="B201" s="36">
        <f t="shared" ref="B201:B256" si="6">D201+F201</f>
        <v>40216565.399999991</v>
      </c>
      <c r="C201" s="37">
        <f t="shared" ref="C201:C256" si="7">(D201*E201+F201*G201)/(D201+F201)</f>
        <v>3.9982503386278738</v>
      </c>
      <c r="D201" s="38">
        <f>'6.deposits by maturity NC'!B201</f>
        <v>19390990.199999996</v>
      </c>
      <c r="E201" s="39">
        <f>'6.deposits by maturity NC'!C201</f>
        <v>5.4221598347772888</v>
      </c>
      <c r="F201" s="36">
        <f>'10.deposits by maturity FC'!B201</f>
        <v>20825575.199999999</v>
      </c>
      <c r="G201" s="37">
        <f>'10.deposits by maturity FC'!C201</f>
        <v>2.67242789097129</v>
      </c>
    </row>
    <row r="202" spans="1:7" s="8" customFormat="1" ht="14.25" customHeight="1" x14ac:dyDescent="0.2">
      <c r="A202" s="40" t="s">
        <v>20</v>
      </c>
      <c r="B202" s="41">
        <f t="shared" si="6"/>
        <v>40008706.200000003</v>
      </c>
      <c r="C202" s="42">
        <f t="shared" si="7"/>
        <v>4.1045358053342884</v>
      </c>
      <c r="D202" s="38">
        <f>'6.deposits by maturity NC'!B202</f>
        <v>19904894.5</v>
      </c>
      <c r="E202" s="39">
        <f>'6.deposits by maturity NC'!C202</f>
        <v>5.4293970749254656</v>
      </c>
      <c r="F202" s="41">
        <f>'10.deposits by maturity FC'!B202</f>
        <v>20103811.699999999</v>
      </c>
      <c r="G202" s="42">
        <f>'10.deposits by maturity FC'!C202</f>
        <v>2.7927833778904709</v>
      </c>
    </row>
    <row r="203" spans="1:7" s="8" customFormat="1" ht="14.25" customHeight="1" x14ac:dyDescent="0.2">
      <c r="A203" s="40" t="s">
        <v>21</v>
      </c>
      <c r="B203" s="41">
        <f t="shared" si="6"/>
        <v>42242058.600000009</v>
      </c>
      <c r="C203" s="42">
        <f t="shared" si="7"/>
        <v>3.9968017895557777</v>
      </c>
      <c r="D203" s="38">
        <f>'6.deposits by maturity NC'!B203</f>
        <v>20707237.500000004</v>
      </c>
      <c r="E203" s="39">
        <f>'6.deposits by maturity NC'!C203</f>
        <v>5.3620152392611535</v>
      </c>
      <c r="F203" s="41">
        <f>'10.deposits by maturity FC'!B203</f>
        <v>21534821.100000001</v>
      </c>
      <c r="G203" s="42">
        <f>'10.deposits by maturity FC'!C203</f>
        <v>2.6840535196737716</v>
      </c>
    </row>
    <row r="204" spans="1:7" s="8" customFormat="1" ht="14.25" customHeight="1" x14ac:dyDescent="0.2">
      <c r="A204" s="40" t="s">
        <v>22</v>
      </c>
      <c r="B204" s="41">
        <f t="shared" si="6"/>
        <v>43849732.600000001</v>
      </c>
      <c r="C204" s="42">
        <f t="shared" si="7"/>
        <v>3.9784115444754153</v>
      </c>
      <c r="D204" s="38">
        <f>'6.deposits by maturity NC'!B204</f>
        <v>21287440.600000001</v>
      </c>
      <c r="E204" s="39">
        <f>'6.deposits by maturity NC'!C204</f>
        <v>5.513137430856764</v>
      </c>
      <c r="F204" s="41">
        <f>'10.deposits by maturity FC'!B204</f>
        <v>22562292</v>
      </c>
      <c r="G204" s="42">
        <f>'10.deposits by maturity FC'!C204</f>
        <v>2.530403241789442</v>
      </c>
    </row>
    <row r="205" spans="1:7" s="8" customFormat="1" ht="14.25" customHeight="1" x14ac:dyDescent="0.2">
      <c r="A205" s="40" t="s">
        <v>23</v>
      </c>
      <c r="B205" s="41">
        <f t="shared" si="6"/>
        <v>45840247.600000001</v>
      </c>
      <c r="C205" s="42">
        <f t="shared" si="7"/>
        <v>3.9681741926498657</v>
      </c>
      <c r="D205" s="38">
        <f>'6.deposits by maturity NC'!B205</f>
        <v>22619239.199999999</v>
      </c>
      <c r="E205" s="39">
        <f>'6.deposits by maturity NC'!C205</f>
        <v>5.504426340166205</v>
      </c>
      <c r="F205" s="41">
        <f>'10.deposits by maturity FC'!B205</f>
        <v>23221008.400000002</v>
      </c>
      <c r="G205" s="42">
        <f>'10.deposits by maturity FC'!C205</f>
        <v>2.4717338056688347</v>
      </c>
    </row>
    <row r="206" spans="1:7" s="8" customFormat="1" ht="14.25" customHeight="1" x14ac:dyDescent="0.2">
      <c r="A206" s="40" t="s">
        <v>24</v>
      </c>
      <c r="B206" s="41">
        <f t="shared" si="6"/>
        <v>46817583.299999997</v>
      </c>
      <c r="C206" s="42">
        <f t="shared" si="7"/>
        <v>3.9759247704910918</v>
      </c>
      <c r="D206" s="38">
        <f>'6.deposits by maturity NC'!B206</f>
        <v>23209282.699999999</v>
      </c>
      <c r="E206" s="39">
        <f>'6.deposits by maturity NC'!C206</f>
        <v>5.4718487950513017</v>
      </c>
      <c r="F206" s="41">
        <f>'10.deposits by maturity FC'!B206</f>
        <v>23608300.599999998</v>
      </c>
      <c r="G206" s="42">
        <f>'10.deposits by maturity FC'!C206</f>
        <v>2.5052842457029727</v>
      </c>
    </row>
    <row r="207" spans="1:7" s="8" customFormat="1" ht="14.25" customHeight="1" x14ac:dyDescent="0.2">
      <c r="A207" s="40" t="s">
        <v>25</v>
      </c>
      <c r="B207" s="41">
        <f t="shared" si="6"/>
        <v>48640716.899999999</v>
      </c>
      <c r="C207" s="42">
        <f t="shared" si="7"/>
        <v>3.8830471671974895</v>
      </c>
      <c r="D207" s="38">
        <f>'6.deposits by maturity NC'!B207</f>
        <v>24168827.399999999</v>
      </c>
      <c r="E207" s="39">
        <f>'6.deposits by maturity NC'!C207</f>
        <v>5.289210389619484</v>
      </c>
      <c r="F207" s="41">
        <f>'10.deposits by maturity FC'!B207</f>
        <v>24471889.5</v>
      </c>
      <c r="G207" s="42">
        <f>'10.deposits by maturity FC'!C207</f>
        <v>2.4942979977087587</v>
      </c>
    </row>
    <row r="208" spans="1:7" s="8" customFormat="1" ht="14.25" customHeight="1" x14ac:dyDescent="0.2">
      <c r="A208" s="40" t="s">
        <v>26</v>
      </c>
      <c r="B208" s="41">
        <f t="shared" si="6"/>
        <v>48627666.199999996</v>
      </c>
      <c r="C208" s="42">
        <f t="shared" si="7"/>
        <v>3.8870089602613915</v>
      </c>
      <c r="D208" s="38">
        <f>'6.deposits by maturity NC'!B208</f>
        <v>24014173.399999995</v>
      </c>
      <c r="E208" s="39">
        <f>'6.deposits by maturity NC'!C208</f>
        <v>5.3134683478632647</v>
      </c>
      <c r="F208" s="41">
        <f>'10.deposits by maturity FC'!B208</f>
        <v>24613492.800000001</v>
      </c>
      <c r="G208" s="42">
        <f>'10.deposits by maturity FC'!C208</f>
        <v>2.4952827489400473</v>
      </c>
    </row>
    <row r="209" spans="1:7" s="8" customFormat="1" ht="14.25" customHeight="1" x14ac:dyDescent="0.2">
      <c r="A209" s="40" t="s">
        <v>27</v>
      </c>
      <c r="B209" s="41">
        <f t="shared" si="6"/>
        <v>50832769.299999997</v>
      </c>
      <c r="C209" s="42">
        <f t="shared" si="7"/>
        <v>3.867969739984241</v>
      </c>
      <c r="D209" s="38">
        <f>'6.deposits by maturity NC'!B209</f>
        <v>24833027.100000001</v>
      </c>
      <c r="E209" s="39">
        <f>'6.deposits by maturity NC'!C209</f>
        <v>5.3297561383485084</v>
      </c>
      <c r="F209" s="41">
        <f>'10.deposits by maturity FC'!B209</f>
        <v>25999742.199999999</v>
      </c>
      <c r="G209" s="42">
        <f>'10.deposits by maturity FC'!C209</f>
        <v>2.4717796944925103</v>
      </c>
    </row>
    <row r="210" spans="1:7" s="8" customFormat="1" ht="14.25" customHeight="1" x14ac:dyDescent="0.2">
      <c r="A210" s="40" t="s">
        <v>28</v>
      </c>
      <c r="B210" s="41">
        <f t="shared" si="6"/>
        <v>51428636</v>
      </c>
      <c r="C210" s="42">
        <f t="shared" si="7"/>
        <v>3.8608698972883477</v>
      </c>
      <c r="D210" s="38">
        <f>'6.deposits by maturity NC'!B210</f>
        <v>25294593.100000001</v>
      </c>
      <c r="E210" s="39">
        <f>'6.deposits by maturity NC'!C210</f>
        <v>5.2204160055454629</v>
      </c>
      <c r="F210" s="41">
        <f>'10.deposits by maturity FC'!B210</f>
        <v>26134042.899999999</v>
      </c>
      <c r="G210" s="42">
        <f>'10.deposits by maturity FC'!C210</f>
        <v>2.5449936763515448</v>
      </c>
    </row>
    <row r="211" spans="1:7" s="8" customFormat="1" ht="14.25" customHeight="1" x14ac:dyDescent="0.2">
      <c r="A211" s="40" t="s">
        <v>46</v>
      </c>
      <c r="B211" s="41">
        <f t="shared" si="6"/>
        <v>51183308.100000001</v>
      </c>
      <c r="C211" s="42">
        <f t="shared" si="7"/>
        <v>3.930112166001241</v>
      </c>
      <c r="D211" s="38">
        <f>'6.deposits by maturity NC'!B211</f>
        <v>25628277.5</v>
      </c>
      <c r="E211" s="39">
        <f>'6.deposits by maturity NC'!C211</f>
        <v>5.1719213125033416</v>
      </c>
      <c r="F211" s="41">
        <f>'10.deposits by maturity FC'!B211</f>
        <v>25555030.600000001</v>
      </c>
      <c r="G211" s="42">
        <f>'10.deposits by maturity FC'!C211</f>
        <v>2.6847436940654652</v>
      </c>
    </row>
    <row r="212" spans="1:7" s="8" customFormat="1" ht="14.25" customHeight="1" thickBot="1" x14ac:dyDescent="0.25">
      <c r="A212" s="43" t="s">
        <v>30</v>
      </c>
      <c r="B212" s="44">
        <f t="shared" si="6"/>
        <v>50651325.600000001</v>
      </c>
      <c r="C212" s="45">
        <f t="shared" si="7"/>
        <v>4.1079563628636802</v>
      </c>
      <c r="D212" s="46">
        <f>'6.deposits by maturity NC'!B212</f>
        <v>26927600.099999998</v>
      </c>
      <c r="E212" s="47">
        <f>'6.deposits by maturity NC'!C212</f>
        <v>5.2136039743103604</v>
      </c>
      <c r="F212" s="44">
        <f>'10.deposits by maturity FC'!B212</f>
        <v>23723725.500000004</v>
      </c>
      <c r="G212" s="45">
        <f>'10.deposits by maturity FC'!C212</f>
        <v>2.8529917186067584</v>
      </c>
    </row>
    <row r="213" spans="1:7" s="8" customFormat="1" ht="14.25" customHeight="1" x14ac:dyDescent="0.2">
      <c r="A213" s="35" t="s">
        <v>48</v>
      </c>
      <c r="B213" s="36">
        <f t="shared" si="6"/>
        <v>53081595.599999994</v>
      </c>
      <c r="C213" s="37">
        <f t="shared" si="7"/>
        <v>3.9777181456090216</v>
      </c>
      <c r="D213" s="38">
        <f>'6.deposits by maturity NC'!B213</f>
        <v>27498043.499999996</v>
      </c>
      <c r="E213" s="39">
        <f>'6.deposits by maturity NC'!C213</f>
        <v>5.143314378493872</v>
      </c>
      <c r="F213" s="36">
        <f>'10.deposits by maturity FC'!B213</f>
        <v>25583552.099999994</v>
      </c>
      <c r="G213" s="37">
        <f>'10.deposits by maturity FC'!C213</f>
        <v>2.7248969662035338</v>
      </c>
    </row>
    <row r="214" spans="1:7" s="8" customFormat="1" ht="14.25" customHeight="1" x14ac:dyDescent="0.2">
      <c r="A214" s="40" t="s">
        <v>20</v>
      </c>
      <c r="B214" s="41">
        <f t="shared" si="6"/>
        <v>51840342.799999997</v>
      </c>
      <c r="C214" s="42">
        <f t="shared" si="7"/>
        <v>4.0689540051806921</v>
      </c>
      <c r="D214" s="38">
        <f>'6.deposits by maturity NC'!B214</f>
        <v>26407198.599999998</v>
      </c>
      <c r="E214" s="39">
        <f>'6.deposits by maturity NC'!C214</f>
        <v>5.3754943154401849</v>
      </c>
      <c r="F214" s="41">
        <f>'10.deposits by maturity FC'!B214</f>
        <v>25433144.199999999</v>
      </c>
      <c r="G214" s="42">
        <f>'10.deposits by maturity FC'!C214</f>
        <v>2.7123750002172371</v>
      </c>
    </row>
    <row r="215" spans="1:7" s="8" customFormat="1" ht="14.25" customHeight="1" x14ac:dyDescent="0.2">
      <c r="A215" s="40" t="s">
        <v>21</v>
      </c>
      <c r="B215" s="41">
        <f t="shared" si="6"/>
        <v>52003870.599999994</v>
      </c>
      <c r="C215" s="42">
        <f t="shared" si="7"/>
        <v>4.1375324811688143</v>
      </c>
      <c r="D215" s="38">
        <f>'6.deposits by maturity NC'!B215</f>
        <v>26806295.699999996</v>
      </c>
      <c r="E215" s="39">
        <f>'6.deposits by maturity NC'!C215</f>
        <v>5.3582949691926309</v>
      </c>
      <c r="F215" s="41">
        <f>'10.deposits by maturity FC'!B215</f>
        <v>25197574.899999999</v>
      </c>
      <c r="G215" s="42">
        <f>'10.deposits by maturity FC'!C215</f>
        <v>2.8388313020551803</v>
      </c>
    </row>
    <row r="216" spans="1:7" s="8" customFormat="1" ht="14.25" customHeight="1" x14ac:dyDescent="0.2">
      <c r="A216" s="40" t="s">
        <v>22</v>
      </c>
      <c r="B216" s="41">
        <f t="shared" si="6"/>
        <v>54521100.399999999</v>
      </c>
      <c r="C216" s="42">
        <f t="shared" si="7"/>
        <v>3.9526649990175211</v>
      </c>
      <c r="D216" s="38">
        <f>'6.deposits by maturity NC'!B216</f>
        <v>27820666.699999999</v>
      </c>
      <c r="E216" s="39">
        <f>'6.deposits by maturity NC'!C216</f>
        <v>5.1271692691318655</v>
      </c>
      <c r="F216" s="41">
        <f>'10.deposits by maturity FC'!B216</f>
        <v>26700433.699999999</v>
      </c>
      <c r="G216" s="42">
        <f>'10.deposits by maturity FC'!C216</f>
        <v>2.7288836850616374</v>
      </c>
    </row>
    <row r="217" spans="1:7" s="8" customFormat="1" ht="14.25" customHeight="1" x14ac:dyDescent="0.2">
      <c r="A217" s="40" t="s">
        <v>23</v>
      </c>
      <c r="B217" s="41">
        <f t="shared" si="6"/>
        <v>55389694.709646001</v>
      </c>
      <c r="C217" s="42">
        <f t="shared" si="7"/>
        <v>3.9945277048705008</v>
      </c>
      <c r="D217" s="38">
        <f>'6.deposits by maturity NC'!B217</f>
        <v>28470503.799999997</v>
      </c>
      <c r="E217" s="39">
        <f>'6.deposits by maturity NC'!C217</f>
        <v>5.1351540617275644</v>
      </c>
      <c r="F217" s="41">
        <f>'10.deposits by maturity FC'!B217</f>
        <v>26919190.909646004</v>
      </c>
      <c r="G217" s="42">
        <f>'10.deposits by maturity FC'!C217</f>
        <v>2.788168749422006</v>
      </c>
    </row>
    <row r="218" spans="1:7" s="8" customFormat="1" ht="14.25" customHeight="1" x14ac:dyDescent="0.2">
      <c r="A218" s="40" t="s">
        <v>24</v>
      </c>
      <c r="B218" s="41">
        <f t="shared" si="6"/>
        <v>57504566.609724991</v>
      </c>
      <c r="C218" s="42">
        <f t="shared" si="7"/>
        <v>4.0211430983447185</v>
      </c>
      <c r="D218" s="38">
        <f>'6.deposits by maturity NC'!B218</f>
        <v>28730397.599999998</v>
      </c>
      <c r="E218" s="39">
        <f>'6.deposits by maturity NC'!C218</f>
        <v>5.3214036785206158</v>
      </c>
      <c r="F218" s="41">
        <f>'10.deposits by maturity FC'!B218</f>
        <v>28774169.009724993</v>
      </c>
      <c r="G218" s="42">
        <f>'10.deposits by maturity FC'!C218</f>
        <v>2.722860481062725</v>
      </c>
    </row>
    <row r="219" spans="1:7" s="8" customFormat="1" ht="14.25" customHeight="1" x14ac:dyDescent="0.2">
      <c r="A219" s="40" t="s">
        <v>25</v>
      </c>
      <c r="B219" s="41">
        <f t="shared" si="6"/>
        <v>58121945.609773993</v>
      </c>
      <c r="C219" s="42">
        <f t="shared" si="7"/>
        <v>4.081941663651107</v>
      </c>
      <c r="D219" s="38">
        <f>'6.deposits by maturity NC'!B219</f>
        <v>28767348.399999995</v>
      </c>
      <c r="E219" s="39">
        <f>'6.deposits by maturity NC'!C219</f>
        <v>5.4537772551883865</v>
      </c>
      <c r="F219" s="41">
        <f>'10.deposits by maturity FC'!B219</f>
        <v>29354597.209774002</v>
      </c>
      <c r="G219" s="42">
        <f>'10.deposits by maturity FC'!C219</f>
        <v>2.7375501147821293</v>
      </c>
    </row>
    <row r="220" spans="1:7" s="8" customFormat="1" ht="14.25" customHeight="1" x14ac:dyDescent="0.2">
      <c r="A220" s="40" t="s">
        <v>26</v>
      </c>
      <c r="B220" s="41">
        <f t="shared" si="6"/>
        <v>59091157.409741998</v>
      </c>
      <c r="C220" s="42">
        <f t="shared" si="7"/>
        <v>4.119691002208496</v>
      </c>
      <c r="D220" s="38">
        <f>'6.deposits by maturity NC'!B220</f>
        <v>28958474.300000001</v>
      </c>
      <c r="E220" s="39">
        <f>'6.deposits by maturity NC'!C220</f>
        <v>5.5461683868821776</v>
      </c>
      <c r="F220" s="41">
        <f>'10.deposits by maturity FC'!B220</f>
        <v>30132683.109741993</v>
      </c>
      <c r="G220" s="42">
        <f>'10.deposits by maturity FC'!C220</f>
        <v>2.748800513194964</v>
      </c>
    </row>
    <row r="221" spans="1:7" s="8" customFormat="1" ht="14.25" customHeight="1" x14ac:dyDescent="0.2">
      <c r="A221" s="40" t="s">
        <v>27</v>
      </c>
      <c r="B221" s="41">
        <f t="shared" si="6"/>
        <v>62177110.709723003</v>
      </c>
      <c r="C221" s="42">
        <f t="shared" si="7"/>
        <v>4.0407029622351409</v>
      </c>
      <c r="D221" s="38">
        <f>'6.deposits by maturity NC'!B221</f>
        <v>30073181.5</v>
      </c>
      <c r="E221" s="39">
        <f>'6.deposits by maturity NC'!C221</f>
        <v>5.6008761087349539</v>
      </c>
      <c r="F221" s="41">
        <f>'10.deposits by maturity FC'!B221</f>
        <v>32103929.209723003</v>
      </c>
      <c r="G221" s="42">
        <f>'10.deposits by maturity FC'!C221</f>
        <v>2.5792192323275573</v>
      </c>
    </row>
    <row r="222" spans="1:7" s="8" customFormat="1" ht="14.25" customHeight="1" x14ac:dyDescent="0.2">
      <c r="A222" s="40" t="s">
        <v>28</v>
      </c>
      <c r="B222" s="41">
        <f t="shared" si="6"/>
        <v>63115503.0097</v>
      </c>
      <c r="C222" s="42">
        <f t="shared" si="7"/>
        <v>4.0435793324466935</v>
      </c>
      <c r="D222" s="38">
        <f>'6.deposits by maturity NC'!B222</f>
        <v>30527232.399999999</v>
      </c>
      <c r="E222" s="39">
        <f>'6.deposits by maturity NC'!C222</f>
        <v>5.6053921836032545</v>
      </c>
      <c r="F222" s="41">
        <f>'10.deposits by maturity FC'!B222</f>
        <v>32588270.609700002</v>
      </c>
      <c r="G222" s="42">
        <f>'10.deposits by maturity FC'!C222</f>
        <v>2.5805430012591315</v>
      </c>
    </row>
    <row r="223" spans="1:7" s="8" customFormat="1" ht="14.25" customHeight="1" x14ac:dyDescent="0.2">
      <c r="A223" s="40" t="s">
        <v>46</v>
      </c>
      <c r="B223" s="41">
        <f t="shared" si="6"/>
        <v>64340921.200000003</v>
      </c>
      <c r="C223" s="42">
        <f t="shared" si="7"/>
        <v>4.0916951085089526</v>
      </c>
      <c r="D223" s="38">
        <f>'6.deposits by maturity NC'!B223</f>
        <v>31459881.799999997</v>
      </c>
      <c r="E223" s="39">
        <f>'6.deposits by maturity NC'!C223</f>
        <v>5.6278183245431022</v>
      </c>
      <c r="F223" s="41">
        <f>'10.deposits by maturity FC'!B223</f>
        <v>32881039.400000002</v>
      </c>
      <c r="G223" s="42">
        <f>'10.deposits by maturity FC'!C223</f>
        <v>2.6219649634615871</v>
      </c>
    </row>
    <row r="224" spans="1:7" s="8" customFormat="1" ht="14.25" customHeight="1" thickBot="1" x14ac:dyDescent="0.25">
      <c r="A224" s="43" t="s">
        <v>30</v>
      </c>
      <c r="B224" s="44">
        <f t="shared" si="6"/>
        <v>67334183.400000006</v>
      </c>
      <c r="C224" s="45">
        <f t="shared" si="7"/>
        <v>4.2564338296556814</v>
      </c>
      <c r="D224" s="46">
        <f>'6.deposits by maturity NC'!B224</f>
        <v>34485862.100000001</v>
      </c>
      <c r="E224" s="47">
        <f>'6.deposits by maturity NC'!C224</f>
        <v>5.6395686251961212</v>
      </c>
      <c r="F224" s="44">
        <f>'10.deposits by maturity FC'!B224</f>
        <v>32848321.300000001</v>
      </c>
      <c r="G224" s="45">
        <f>'10.deposits by maturity FC'!C224</f>
        <v>2.8043475757161445</v>
      </c>
    </row>
    <row r="225" spans="1:7" s="8" customFormat="1" ht="14.25" customHeight="1" x14ac:dyDescent="0.2">
      <c r="A225" s="35" t="s">
        <v>49</v>
      </c>
      <c r="B225" s="36">
        <f t="shared" si="6"/>
        <v>70280486.400000006</v>
      </c>
      <c r="C225" s="37">
        <f t="shared" si="7"/>
        <v>4.2132523408659823</v>
      </c>
      <c r="D225" s="38">
        <f>'6.deposits by maturity NC'!B225</f>
        <v>35681585.300000004</v>
      </c>
      <c r="E225" s="39">
        <f>'6.deposits by maturity NC'!C225</f>
        <v>5.6077852821466383</v>
      </c>
      <c r="F225" s="36">
        <f>'10.deposits by maturity FC'!B225</f>
        <v>34598901.100000001</v>
      </c>
      <c r="G225" s="37">
        <f>'10.deposits by maturity FC'!C225</f>
        <v>2.775081054611876</v>
      </c>
    </row>
    <row r="226" spans="1:7" s="8" customFormat="1" ht="14.25" customHeight="1" x14ac:dyDescent="0.2">
      <c r="A226" s="40" t="s">
        <v>20</v>
      </c>
      <c r="B226" s="41">
        <f t="shared" si="6"/>
        <v>70243804.299999997</v>
      </c>
      <c r="C226" s="42">
        <f t="shared" si="7"/>
        <v>4.1930465157337702</v>
      </c>
      <c r="D226" s="38">
        <f>'6.deposits by maturity NC'!B226</f>
        <v>33417859.600000001</v>
      </c>
      <c r="E226" s="39">
        <f>'6.deposits by maturity NC'!C226</f>
        <v>5.7872927429499335</v>
      </c>
      <c r="F226" s="41">
        <f>'10.deposits by maturity FC'!B226</f>
        <v>36825944.699999996</v>
      </c>
      <c r="G226" s="42">
        <f>'10.deposits by maturity FC'!C226</f>
        <v>2.74634101984083</v>
      </c>
    </row>
    <row r="227" spans="1:7" s="8" customFormat="1" ht="14.25" customHeight="1" x14ac:dyDescent="0.2">
      <c r="A227" s="40" t="s">
        <v>21</v>
      </c>
      <c r="B227" s="41">
        <f t="shared" si="6"/>
        <v>70735187.610895991</v>
      </c>
      <c r="C227" s="42">
        <f t="shared" si="7"/>
        <v>4.1132213719495727</v>
      </c>
      <c r="D227" s="38">
        <f>'6.deposits by maturity NC'!B227</f>
        <v>32245212.700000003</v>
      </c>
      <c r="E227" s="39">
        <f>'6.deposits by maturity NC'!C227</f>
        <v>5.7669298805090525</v>
      </c>
      <c r="F227" s="41">
        <f>'10.deposits by maturity FC'!B227</f>
        <v>38489974.910895996</v>
      </c>
      <c r="G227" s="42">
        <f>'10.deposits by maturity FC'!C227</f>
        <v>2.7278169198618452</v>
      </c>
    </row>
    <row r="228" spans="1:7" s="8" customFormat="1" ht="14.25" customHeight="1" x14ac:dyDescent="0.2">
      <c r="A228" s="40" t="s">
        <v>22</v>
      </c>
      <c r="B228" s="41">
        <f t="shared" si="6"/>
        <v>73390768.099999994</v>
      </c>
      <c r="C228" s="42">
        <f t="shared" si="7"/>
        <v>4.0533929056262323</v>
      </c>
      <c r="D228" s="38">
        <f>'6.deposits by maturity NC'!B228</f>
        <v>33740174.899999999</v>
      </c>
      <c r="E228" s="39">
        <f>'6.deposits by maturity NC'!C228</f>
        <v>5.6943849500317798</v>
      </c>
      <c r="F228" s="41">
        <f>'10.deposits by maturity FC'!B228</f>
        <v>39650593.199999996</v>
      </c>
      <c r="G228" s="42">
        <f>'10.deposits by maturity FC'!C228</f>
        <v>2.6570113103125026</v>
      </c>
    </row>
    <row r="229" spans="1:7" s="8" customFormat="1" ht="14.25" customHeight="1" x14ac:dyDescent="0.2">
      <c r="A229" s="40" t="s">
        <v>23</v>
      </c>
      <c r="B229" s="41">
        <f t="shared" si="6"/>
        <v>70960520.900000006</v>
      </c>
      <c r="C229" s="42">
        <f t="shared" si="7"/>
        <v>4.157051742231503</v>
      </c>
      <c r="D229" s="38">
        <f>'6.deposits by maturity NC'!B229</f>
        <v>33741513.600000001</v>
      </c>
      <c r="E229" s="39">
        <f>'6.deposits by maturity NC'!C229</f>
        <v>5.8423211779094579</v>
      </c>
      <c r="F229" s="41">
        <f>'10.deposits by maturity FC'!B229</f>
        <v>37219007.300000012</v>
      </c>
      <c r="G229" s="42">
        <f>'10.deposits by maturity FC'!C229</f>
        <v>2.629242547180993</v>
      </c>
    </row>
    <row r="230" spans="1:7" s="8" customFormat="1" ht="14.25" customHeight="1" x14ac:dyDescent="0.2">
      <c r="A230" s="40" t="s">
        <v>24</v>
      </c>
      <c r="B230" s="41">
        <f t="shared" si="6"/>
        <v>72616287.210411996</v>
      </c>
      <c r="C230" s="42">
        <f t="shared" si="7"/>
        <v>4.2265853440795693</v>
      </c>
      <c r="D230" s="38">
        <f>'6.deposits by maturity NC'!B230</f>
        <v>35189094.700000003</v>
      </c>
      <c r="E230" s="39">
        <f>'6.deposits by maturity NC'!C230</f>
        <v>5.8524864371972596</v>
      </c>
      <c r="F230" s="41">
        <f>'10.deposits by maturity FC'!B230</f>
        <v>37427192.510412</v>
      </c>
      <c r="G230" s="42">
        <f>'10.deposits by maturity FC'!C230</f>
        <v>2.6979110380216027</v>
      </c>
    </row>
    <row r="231" spans="1:7" s="8" customFormat="1" ht="14.25" customHeight="1" x14ac:dyDescent="0.2">
      <c r="A231" s="40" t="s">
        <v>25</v>
      </c>
      <c r="B231" s="41">
        <f t="shared" si="6"/>
        <v>70779657.900000006</v>
      </c>
      <c r="C231" s="42">
        <f t="shared" si="7"/>
        <v>4.4051677935278617</v>
      </c>
      <c r="D231" s="38">
        <f>'6.deposits by maturity NC'!B231</f>
        <v>34508956.100000001</v>
      </c>
      <c r="E231" s="39">
        <f>'6.deposits by maturity NC'!C231</f>
        <v>6.1035809680142696</v>
      </c>
      <c r="F231" s="41">
        <f>'10.deposits by maturity FC'!B231</f>
        <v>36270701.799999997</v>
      </c>
      <c r="G231" s="42">
        <f>'10.deposits by maturity FC'!C231</f>
        <v>2.7892501859448444</v>
      </c>
    </row>
    <row r="232" spans="1:7" s="8" customFormat="1" ht="14.25" customHeight="1" x14ac:dyDescent="0.2">
      <c r="A232" s="40" t="s">
        <v>26</v>
      </c>
      <c r="B232" s="41">
        <f t="shared" si="6"/>
        <v>72552820.400000006</v>
      </c>
      <c r="C232" s="42">
        <f t="shared" si="7"/>
        <v>4.3397852040222009</v>
      </c>
      <c r="D232" s="38">
        <f>'6.deposits by maturity NC'!B232</f>
        <v>34208663.200000003</v>
      </c>
      <c r="E232" s="39">
        <f>'6.deposits by maturity NC'!C232</f>
        <v>6.1352636687364051</v>
      </c>
      <c r="F232" s="41">
        <f>'10.deposits by maturity FC'!B232</f>
        <v>38344157.200000003</v>
      </c>
      <c r="G232" s="42">
        <f>'10.deposits by maturity FC'!C232</f>
        <v>2.7379526807020289</v>
      </c>
    </row>
    <row r="233" spans="1:7" s="8" customFormat="1" ht="14.25" customHeight="1" x14ac:dyDescent="0.2">
      <c r="A233" s="40" t="s">
        <v>27</v>
      </c>
      <c r="B233" s="41">
        <f t="shared" si="6"/>
        <v>74629131.5</v>
      </c>
      <c r="C233" s="42">
        <f t="shared" si="7"/>
        <v>4.2846817248570002</v>
      </c>
      <c r="D233" s="38">
        <f>'6.deposits by maturity NC'!B233</f>
        <v>33303001.599999998</v>
      </c>
      <c r="E233" s="39">
        <f>'6.deposits by maturity NC'!C233</f>
        <v>6.2448284472051876</v>
      </c>
      <c r="F233" s="41">
        <f>'10.deposits by maturity FC'!B233</f>
        <v>41326129.899999999</v>
      </c>
      <c r="G233" s="42">
        <f>'10.deposits by maturity FC'!C233</f>
        <v>2.7050813705882488</v>
      </c>
    </row>
    <row r="234" spans="1:7" s="8" customFormat="1" ht="14.25" customHeight="1" x14ac:dyDescent="0.2">
      <c r="A234" s="40" t="s">
        <v>28</v>
      </c>
      <c r="B234" s="41">
        <f t="shared" si="6"/>
        <v>79359842.469999999</v>
      </c>
      <c r="C234" s="42">
        <f t="shared" si="7"/>
        <v>4.2920859172416135</v>
      </c>
      <c r="D234" s="38">
        <f>'6.deposits by maturity NC'!B234</f>
        <v>33386154.869999997</v>
      </c>
      <c r="E234" s="39">
        <f>'6.deposits by maturity NC'!C234</f>
        <v>6.1606122434128601</v>
      </c>
      <c r="F234" s="41">
        <f>'10.deposits by maturity FC'!B234</f>
        <v>45973687.600000001</v>
      </c>
      <c r="G234" s="42">
        <f>'10.deposits by maturity FC'!C234</f>
        <v>2.9351595412894391</v>
      </c>
    </row>
    <row r="235" spans="1:7" s="8" customFormat="1" ht="14.25" customHeight="1" x14ac:dyDescent="0.2">
      <c r="A235" s="40" t="s">
        <v>46</v>
      </c>
      <c r="B235" s="41">
        <f t="shared" si="6"/>
        <v>80660335</v>
      </c>
      <c r="C235" s="42">
        <f t="shared" si="7"/>
        <v>4.682909629571955</v>
      </c>
      <c r="D235" s="38">
        <f>'6.deposits by maturity NC'!B235</f>
        <v>34675684.800000004</v>
      </c>
      <c r="E235" s="39">
        <f>'6.deposits by maturity NC'!C235</f>
        <v>6.7986281275979232</v>
      </c>
      <c r="F235" s="41">
        <f>'10.deposits by maturity FC'!B235</f>
        <v>45984650.199999996</v>
      </c>
      <c r="G235" s="42">
        <f>'10.deposits by maturity FC'!C235</f>
        <v>3.0875079587101006</v>
      </c>
    </row>
    <row r="236" spans="1:7" s="8" customFormat="1" ht="14.25" customHeight="1" thickBot="1" x14ac:dyDescent="0.25">
      <c r="A236" s="43" t="s">
        <v>30</v>
      </c>
      <c r="B236" s="44">
        <f t="shared" si="6"/>
        <v>82534655.300000012</v>
      </c>
      <c r="C236" s="45">
        <f t="shared" si="7"/>
        <v>4.8415391907743262</v>
      </c>
      <c r="D236" s="46">
        <f>'6.deposits by maturity NC'!B236</f>
        <v>36033659.100000001</v>
      </c>
      <c r="E236" s="47">
        <f>'6.deposits by maturity NC'!C236</f>
        <v>6.9324710135252401</v>
      </c>
      <c r="F236" s="44">
        <f>'10.deposits by maturity FC'!B236</f>
        <v>46500996.200000003</v>
      </c>
      <c r="G236" s="45">
        <f>'10.deposits by maturity FC'!C236</f>
        <v>3.2212744511051996</v>
      </c>
    </row>
    <row r="237" spans="1:7" s="8" customFormat="1" ht="14.25" customHeight="1" x14ac:dyDescent="0.2">
      <c r="A237" s="35" t="s">
        <v>50</v>
      </c>
      <c r="B237" s="36">
        <f t="shared" si="6"/>
        <v>81915422.300000012</v>
      </c>
      <c r="C237" s="37">
        <f t="shared" si="7"/>
        <v>4.8630586376773151</v>
      </c>
      <c r="D237" s="38">
        <f>'6.deposits by maturity NC'!B237</f>
        <v>35610421.600000001</v>
      </c>
      <c r="E237" s="39">
        <f>'6.deposits by maturity NC'!C237</f>
        <v>6.9140622075645402</v>
      </c>
      <c r="F237" s="36">
        <f>'10.deposits by maturity FC'!B237</f>
        <v>46305000.70000001</v>
      </c>
      <c r="G237" s="37">
        <f>'10.deposits by maturity FC'!C237</f>
        <v>3.2857537953778704</v>
      </c>
    </row>
    <row r="238" spans="1:7" s="8" customFormat="1" ht="14.25" customHeight="1" x14ac:dyDescent="0.2">
      <c r="A238" s="40" t="s">
        <v>20</v>
      </c>
      <c r="B238" s="41">
        <f t="shared" si="6"/>
        <v>83296726.412257999</v>
      </c>
      <c r="C238" s="42">
        <f t="shared" si="7"/>
        <v>5.012577901063298</v>
      </c>
      <c r="D238" s="38">
        <f>'6.deposits by maturity NC'!B238</f>
        <v>33885042.700000003</v>
      </c>
      <c r="E238" s="39">
        <f>'6.deposits by maturity NC'!C238</f>
        <v>7.319023205716662</v>
      </c>
      <c r="F238" s="41">
        <f>'10.deposits by maturity FC'!B238</f>
        <v>49411683.712257996</v>
      </c>
      <c r="G238" s="42">
        <f>'10.deposits by maturity FC'!C238</f>
        <v>3.4308872610820225</v>
      </c>
    </row>
    <row r="239" spans="1:7" s="8" customFormat="1" ht="14.25" customHeight="1" x14ac:dyDescent="0.2">
      <c r="A239" s="40" t="s">
        <v>21</v>
      </c>
      <c r="B239" s="41">
        <f t="shared" si="6"/>
        <v>85258866.112774</v>
      </c>
      <c r="C239" s="42">
        <f t="shared" si="7"/>
        <v>4.9593977472408426</v>
      </c>
      <c r="D239" s="38">
        <f>'6.deposits by maturity NC'!B239</f>
        <v>32711403.599999998</v>
      </c>
      <c r="E239" s="39">
        <f>'6.deposits by maturity NC'!C239</f>
        <v>7.4060940885153581</v>
      </c>
      <c r="F239" s="41">
        <f>'10.deposits by maturity FC'!B239</f>
        <v>52547462.512773998</v>
      </c>
      <c r="G239" s="42">
        <f>'10.deposits by maturity FC'!C239</f>
        <v>3.4363009566656944</v>
      </c>
    </row>
    <row r="240" spans="1:7" s="8" customFormat="1" ht="14.25" customHeight="1" x14ac:dyDescent="0.2">
      <c r="A240" s="40" t="s">
        <v>22</v>
      </c>
      <c r="B240" s="41">
        <f t="shared" si="6"/>
        <v>85412905.112013996</v>
      </c>
      <c r="C240" s="42">
        <f t="shared" si="7"/>
        <v>4.930599364518792</v>
      </c>
      <c r="D240" s="38">
        <f>'6.deposits by maturity NC'!B240</f>
        <v>33168932.499999993</v>
      </c>
      <c r="E240" s="39">
        <f>'6.deposits by maturity NC'!C240</f>
        <v>7.2900608895990278</v>
      </c>
      <c r="F240" s="41">
        <f>'10.deposits by maturity FC'!B240</f>
        <v>52243972.612014003</v>
      </c>
      <c r="G240" s="42">
        <f>'10.deposits by maturity FC'!C240</f>
        <v>3.4326118235840397</v>
      </c>
    </row>
    <row r="241" spans="1:7" s="8" customFormat="1" ht="14.25" customHeight="1" x14ac:dyDescent="0.2">
      <c r="A241" s="40" t="s">
        <v>23</v>
      </c>
      <c r="B241" s="41">
        <f t="shared" si="6"/>
        <v>81199175.348040015</v>
      </c>
      <c r="C241" s="42">
        <f t="shared" si="7"/>
        <v>5.0157043685891409</v>
      </c>
      <c r="D241" s="38">
        <f>'6.deposits by maturity NC'!B241</f>
        <v>31746754.40089</v>
      </c>
      <c r="E241" s="39">
        <f>'6.deposits by maturity NC'!C241</f>
        <v>7.1481617110326745</v>
      </c>
      <c r="F241" s="41">
        <f>'10.deposits by maturity FC'!B241</f>
        <v>49452420.947150007</v>
      </c>
      <c r="G241" s="42">
        <f>'10.deposits by maturity FC'!C241</f>
        <v>3.6467400545208943</v>
      </c>
    </row>
    <row r="242" spans="1:7" s="8" customFormat="1" ht="14.25" customHeight="1" x14ac:dyDescent="0.2">
      <c r="A242" s="40" t="s">
        <v>24</v>
      </c>
      <c r="B242" s="41">
        <f t="shared" si="6"/>
        <v>85054504.564384997</v>
      </c>
      <c r="C242" s="42">
        <f t="shared" si="7"/>
        <v>5.0822389127642271</v>
      </c>
      <c r="D242" s="38">
        <f>'6.deposits by maturity NC'!B242</f>
        <v>33369221.800889999</v>
      </c>
      <c r="E242" s="39">
        <f>'6.deposits by maturity NC'!C242</f>
        <v>7.2247955917740327</v>
      </c>
      <c r="F242" s="41">
        <f>'10.deposits by maturity FC'!B242</f>
        <v>51685282.763494998</v>
      </c>
      <c r="G242" s="42">
        <f>'10.deposits by maturity FC'!C242</f>
        <v>3.6989544414378308</v>
      </c>
    </row>
    <row r="243" spans="1:7" s="8" customFormat="1" ht="14.25" customHeight="1" x14ac:dyDescent="0.2">
      <c r="A243" s="40" t="s">
        <v>25</v>
      </c>
      <c r="B243" s="41">
        <f t="shared" si="6"/>
        <v>88026762.262623996</v>
      </c>
      <c r="C243" s="42">
        <f t="shared" si="7"/>
        <v>4.9445141524398224</v>
      </c>
      <c r="D243" s="38">
        <f>'6.deposits by maturity NC'!B243</f>
        <v>34117612.300889999</v>
      </c>
      <c r="E243" s="39">
        <f>'6.deposits by maturity NC'!C243</f>
        <v>7.0348800961882967</v>
      </c>
      <c r="F243" s="41">
        <f>'10.deposits by maturity FC'!B243</f>
        <v>53909149.961734004</v>
      </c>
      <c r="G243" s="42">
        <f>'10.deposits by maturity FC'!C243</f>
        <v>3.621579272434889</v>
      </c>
    </row>
    <row r="244" spans="1:7" s="8" customFormat="1" ht="14.25" customHeight="1" x14ac:dyDescent="0.2">
      <c r="A244" s="40" t="s">
        <v>26</v>
      </c>
      <c r="B244" s="41">
        <f t="shared" si="6"/>
        <v>90754487.710000008</v>
      </c>
      <c r="C244" s="42">
        <f t="shared" si="7"/>
        <v>5.1331787288538475</v>
      </c>
      <c r="D244" s="38">
        <f>'6.deposits by maturity NC'!B244</f>
        <v>33783517.109999999</v>
      </c>
      <c r="E244" s="39">
        <f>'6.deposits by maturity NC'!C244</f>
        <v>7.3016915103248108</v>
      </c>
      <c r="F244" s="41">
        <f>'10.deposits by maturity FC'!B244</f>
        <v>56970970.600000009</v>
      </c>
      <c r="G244" s="42">
        <f>'10.deposits by maturity FC'!C244</f>
        <v>3.8472608678006268</v>
      </c>
    </row>
    <row r="245" spans="1:7" s="8" customFormat="1" ht="14.25" customHeight="1" x14ac:dyDescent="0.2">
      <c r="A245" s="40" t="s">
        <v>27</v>
      </c>
      <c r="B245" s="41">
        <f t="shared" si="6"/>
        <v>93376073.099999994</v>
      </c>
      <c r="C245" s="42">
        <f t="shared" si="7"/>
        <v>4.9332907979078424</v>
      </c>
      <c r="D245" s="38">
        <f>'6.deposits by maturity NC'!B245</f>
        <v>32900016.899999999</v>
      </c>
      <c r="E245" s="39">
        <f>'6.deposits by maturity NC'!C245</f>
        <v>7.2505475300834883</v>
      </c>
      <c r="F245" s="41">
        <f>'10.deposits by maturity FC'!B245</f>
        <v>60476056.199999996</v>
      </c>
      <c r="G245" s="42">
        <f>'10.deposits by maturity FC'!C245</f>
        <v>3.67266319682731</v>
      </c>
    </row>
    <row r="246" spans="1:7" s="8" customFormat="1" ht="14.25" customHeight="1" x14ac:dyDescent="0.2">
      <c r="A246" s="40" t="s">
        <v>28</v>
      </c>
      <c r="B246" s="41">
        <f t="shared" si="6"/>
        <v>97868978.671599984</v>
      </c>
      <c r="C246" s="42">
        <f t="shared" si="7"/>
        <v>4.8846537403963346</v>
      </c>
      <c r="D246" s="38">
        <f>'6.deposits by maturity NC'!B246</f>
        <v>34467868.200889997</v>
      </c>
      <c r="E246" s="39">
        <f>'6.deposits by maturity NC'!C246</f>
        <v>6.8889482108112761</v>
      </c>
      <c r="F246" s="41">
        <f>'10.deposits by maturity FC'!B246</f>
        <v>63401110.470709994</v>
      </c>
      <c r="G246" s="42">
        <f>'10.deposits by maturity FC'!C246</f>
        <v>3.795023651441503</v>
      </c>
    </row>
    <row r="247" spans="1:7" s="8" customFormat="1" ht="14.25" customHeight="1" x14ac:dyDescent="0.2">
      <c r="A247" s="40" t="s">
        <v>46</v>
      </c>
      <c r="B247" s="41">
        <f t="shared" si="6"/>
        <v>103023232.82000001</v>
      </c>
      <c r="C247" s="42">
        <f t="shared" si="7"/>
        <v>4.8201571148289268</v>
      </c>
      <c r="D247" s="38">
        <f>'6.deposits by maturity NC'!B247</f>
        <v>32903430.699999999</v>
      </c>
      <c r="E247" s="39">
        <f>'6.deposits by maturity NC'!C247</f>
        <v>7.4661689479693072</v>
      </c>
      <c r="F247" s="41">
        <f>'10.deposits by maturity FC'!B247</f>
        <v>70119802.120000005</v>
      </c>
      <c r="G247" s="42">
        <f>'10.deposits by maturity FC'!C247</f>
        <v>3.5785268712906064</v>
      </c>
    </row>
    <row r="248" spans="1:7" s="8" customFormat="1" ht="14.25" customHeight="1" thickBot="1" x14ac:dyDescent="0.25">
      <c r="A248" s="43" t="s">
        <v>30</v>
      </c>
      <c r="B248" s="44">
        <f t="shared" si="6"/>
        <v>102877687.12040001</v>
      </c>
      <c r="C248" s="45">
        <f t="shared" si="7"/>
        <v>4.7824868393006197</v>
      </c>
      <c r="D248" s="46">
        <f>'6.deposits by maturity NC'!B248</f>
        <v>35383464.505220003</v>
      </c>
      <c r="E248" s="47">
        <f>'6.deposits by maturity NC'!C248</f>
        <v>7.1781041514894692</v>
      </c>
      <c r="F248" s="44">
        <f>'10.deposits by maturity FC'!B248</f>
        <v>67494222.615180001</v>
      </c>
      <c r="G248" s="45">
        <f>'10.deposits by maturity FC'!C248</f>
        <v>3.526598011345436</v>
      </c>
    </row>
    <row r="249" spans="1:7" s="8" customFormat="1" ht="14.25" customHeight="1" x14ac:dyDescent="0.2">
      <c r="A249" s="35" t="s">
        <v>51</v>
      </c>
      <c r="B249" s="36">
        <f t="shared" si="6"/>
        <v>99428714.515179992</v>
      </c>
      <c r="C249" s="37">
        <f t="shared" si="7"/>
        <v>4.8149802222748104</v>
      </c>
      <c r="D249" s="38">
        <f>'6.deposits by maturity NC'!B249</f>
        <v>32924603.299999997</v>
      </c>
      <c r="E249" s="39">
        <f>'6.deposits by maturity NC'!C249</f>
        <v>7.801291536563479</v>
      </c>
      <c r="F249" s="36">
        <f>'10.deposits by maturity FC'!B249</f>
        <v>66504111.215180002</v>
      </c>
      <c r="G249" s="37">
        <f>'10.deposits by maturity FC'!C249</f>
        <v>3.336528536256139</v>
      </c>
    </row>
    <row r="250" spans="1:7" s="8" customFormat="1" ht="14.25" customHeight="1" x14ac:dyDescent="0.2">
      <c r="A250" s="40" t="s">
        <v>20</v>
      </c>
      <c r="B250" s="41">
        <f t="shared" si="6"/>
        <v>96279087.920930013</v>
      </c>
      <c r="C250" s="42">
        <f t="shared" si="7"/>
        <v>4.886715647777975</v>
      </c>
      <c r="D250" s="38">
        <f>'6.deposits by maturity NC'!B250</f>
        <v>34476452.406080008</v>
      </c>
      <c r="E250" s="39">
        <f>'6.deposits by maturity NC'!C250</f>
        <v>7.5170343662243058</v>
      </c>
      <c r="F250" s="41">
        <f>'10.deposits by maturity FC'!B250</f>
        <v>61802635.514850006</v>
      </c>
      <c r="G250" s="42">
        <f>'10.deposits by maturity FC'!C250</f>
        <v>3.4193986417330371</v>
      </c>
    </row>
    <row r="251" spans="1:7" s="8" customFormat="1" ht="14.25" customHeight="1" x14ac:dyDescent="0.2">
      <c r="A251" s="40" t="s">
        <v>21</v>
      </c>
      <c r="B251" s="41">
        <f t="shared" si="6"/>
        <v>95761708.920839995</v>
      </c>
      <c r="C251" s="42">
        <f t="shared" si="7"/>
        <v>5.0793094240629948</v>
      </c>
      <c r="D251" s="38">
        <f>'6.deposits by maturity NC'!B251</f>
        <v>39265395.606840007</v>
      </c>
      <c r="E251" s="39">
        <f>'6.deposits by maturity NC'!C251</f>
        <v>7.2193518343316914</v>
      </c>
      <c r="F251" s="41">
        <f>'10.deposits by maturity FC'!B251</f>
        <v>56496313.313999996</v>
      </c>
      <c r="G251" s="42">
        <f>'10.deposits by maturity FC'!C251</f>
        <v>3.5919626057389582</v>
      </c>
    </row>
    <row r="252" spans="1:7" s="8" customFormat="1" ht="14.25" customHeight="1" x14ac:dyDescent="0.2">
      <c r="A252" s="40" t="s">
        <v>22</v>
      </c>
      <c r="B252" s="41">
        <f t="shared" si="6"/>
        <v>98643929.113680005</v>
      </c>
      <c r="C252" s="42">
        <f t="shared" si="7"/>
        <v>4.924906136799728</v>
      </c>
      <c r="D252" s="38">
        <f>'6.deposits by maturity NC'!B252</f>
        <v>43470892</v>
      </c>
      <c r="E252" s="39">
        <f>'6.deposits by maturity NC'!C252</f>
        <v>6.8131820257104465</v>
      </c>
      <c r="F252" s="41">
        <f>'10.deposits by maturity FC'!B252</f>
        <v>55173037.113680005</v>
      </c>
      <c r="G252" s="42">
        <f>'10.deposits by maturity FC'!C252</f>
        <v>3.4371316453590706</v>
      </c>
    </row>
    <row r="253" spans="1:7" s="8" customFormat="1" ht="14.25" customHeight="1" x14ac:dyDescent="0.2">
      <c r="A253" s="40" t="s">
        <v>23</v>
      </c>
      <c r="B253" s="41">
        <f t="shared" si="6"/>
        <v>96760022.444339991</v>
      </c>
      <c r="C253" s="42">
        <f t="shared" si="7"/>
        <v>4.9769889421741231</v>
      </c>
      <c r="D253" s="38">
        <f>'6.deposits by maturity NC'!B253</f>
        <v>43085408.308140002</v>
      </c>
      <c r="E253" s="39">
        <f>'6.deposits by maturity NC'!C253</f>
        <v>6.9141343984366737</v>
      </c>
      <c r="F253" s="41">
        <f>'10.deposits by maturity FC'!B253</f>
        <v>53674614.136199996</v>
      </c>
      <c r="G253" s="42">
        <f>'10.deposits by maturity FC'!C253</f>
        <v>3.4220135729326677</v>
      </c>
    </row>
    <row r="254" spans="1:7" s="8" customFormat="1" ht="14.25" customHeight="1" x14ac:dyDescent="0.2">
      <c r="A254" s="40" t="s">
        <v>24</v>
      </c>
      <c r="B254" s="41">
        <f t="shared" si="6"/>
        <v>99440490.878789991</v>
      </c>
      <c r="C254" s="42">
        <f t="shared" si="7"/>
        <v>4.8032417847695568</v>
      </c>
      <c r="D254" s="38">
        <f>'6.deposits by maturity NC'!B254</f>
        <v>46008744.900599994</v>
      </c>
      <c r="E254" s="39">
        <f>'6.deposits by maturity NC'!C254</f>
        <v>6.5656270924065288</v>
      </c>
      <c r="F254" s="41">
        <f>'10.deposits by maturity FC'!B254</f>
        <v>53431745.978189997</v>
      </c>
      <c r="G254" s="42">
        <f>'10.deposits by maturity FC'!C254</f>
        <v>3.2856957163941649</v>
      </c>
    </row>
    <row r="255" spans="1:7" s="8" customFormat="1" ht="14.25" customHeight="1" x14ac:dyDescent="0.2">
      <c r="A255" s="40" t="s">
        <v>25</v>
      </c>
      <c r="B255" s="41">
        <f t="shared" si="6"/>
        <v>101225057.91359</v>
      </c>
      <c r="C255" s="42">
        <f t="shared" si="7"/>
        <v>4.6935077699295169</v>
      </c>
      <c r="D255" s="38">
        <f>'6.deposits by maturity NC'!B255</f>
        <v>46094974.200000003</v>
      </c>
      <c r="E255" s="39">
        <f>'6.deposits by maturity NC'!C255</f>
        <v>6.6714410192684293</v>
      </c>
      <c r="F255" s="41">
        <f>'10.deposits by maturity FC'!B255</f>
        <v>55130083.713589996</v>
      </c>
      <c r="G255" s="42">
        <f>'10.deposits by maturity FC'!C255</f>
        <v>3.0397322637783342</v>
      </c>
    </row>
    <row r="256" spans="1:7" s="8" customFormat="1" ht="14.25" customHeight="1" x14ac:dyDescent="0.2">
      <c r="A256" s="40" t="s">
        <v>26</v>
      </c>
      <c r="B256" s="41">
        <f t="shared" si="6"/>
        <v>101473462.77075</v>
      </c>
      <c r="C256" s="42">
        <f t="shared" si="7"/>
        <v>4.5904809325406362</v>
      </c>
      <c r="D256" s="38">
        <f>'6.deposits by maturity NC'!B256</f>
        <v>45743369.000000007</v>
      </c>
      <c r="E256" s="39">
        <f>'6.deposits by maturity NC'!C256</f>
        <v>6.6852304105541505</v>
      </c>
      <c r="F256" s="41">
        <f>'10.deposits by maturity FC'!B256</f>
        <v>55730093.770749994</v>
      </c>
      <c r="G256" s="42">
        <f>'10.deposits by maturity FC'!C256</f>
        <v>2.8711065003084539</v>
      </c>
    </row>
    <row r="257" spans="1:7" s="8" customFormat="1" ht="14.25" customHeight="1" x14ac:dyDescent="0.2">
      <c r="A257" s="40" t="s">
        <v>27</v>
      </c>
      <c r="B257" s="41">
        <f t="shared" ref="B257:B284" si="8">D257+F257</f>
        <v>104576331.71359</v>
      </c>
      <c r="C257" s="42">
        <f t="shared" ref="C257:C284" si="9">(D257*E257+F257*G257)/(D257+F257)</f>
        <v>4.4500398654022009</v>
      </c>
      <c r="D257" s="38">
        <f>'6.deposits by maturity NC'!B257</f>
        <v>49317298.899999999</v>
      </c>
      <c r="E257" s="39">
        <f>'6.deposits by maturity NC'!C257</f>
        <v>6.4539983732766828</v>
      </c>
      <c r="F257" s="41">
        <f>'10.deposits by maturity FC'!B257</f>
        <v>55259032.813590005</v>
      </c>
      <c r="G257" s="42">
        <f>'10.deposits by maturity FC'!C257</f>
        <v>2.6615572285555711</v>
      </c>
    </row>
    <row r="258" spans="1:7" s="8" customFormat="1" ht="14.25" customHeight="1" x14ac:dyDescent="0.2">
      <c r="A258" s="40" t="s">
        <v>28</v>
      </c>
      <c r="B258" s="41">
        <f t="shared" si="8"/>
        <v>105661331.61372998</v>
      </c>
      <c r="C258" s="42">
        <f t="shared" si="9"/>
        <v>4.4908247097497407</v>
      </c>
      <c r="D258" s="38">
        <f>'6.deposits by maturity NC'!B258</f>
        <v>49477153.699999996</v>
      </c>
      <c r="E258" s="39">
        <f>'6.deposits by maturity NC'!C258</f>
        <v>6.6420765360437475</v>
      </c>
      <c r="F258" s="41">
        <f>'10.deposits by maturity FC'!B258</f>
        <v>56184177.913729995</v>
      </c>
      <c r="G258" s="42">
        <f>'10.deposits by maturity FC'!C258</f>
        <v>2.5963800242657236</v>
      </c>
    </row>
    <row r="259" spans="1:7" s="8" customFormat="1" ht="14.25" customHeight="1" x14ac:dyDescent="0.2">
      <c r="A259" s="40" t="s">
        <v>46</v>
      </c>
      <c r="B259" s="41">
        <f t="shared" si="8"/>
        <v>106444575.90000001</v>
      </c>
      <c r="C259" s="42">
        <f t="shared" si="9"/>
        <v>4.5848564042143929</v>
      </c>
      <c r="D259" s="38">
        <f>'6.deposits by maturity NC'!B259</f>
        <v>49973182.000000015</v>
      </c>
      <c r="E259" s="39">
        <f>'6.deposits by maturity NC'!C259</f>
        <v>6.678562944881115</v>
      </c>
      <c r="F259" s="41">
        <f>'10.deposits by maturity FC'!B259</f>
        <v>56471393.899999991</v>
      </c>
      <c r="G259" s="42">
        <f>'10.deposits by maturity FC'!C259</f>
        <v>2.7320744771982697</v>
      </c>
    </row>
    <row r="260" spans="1:7" s="8" customFormat="1" ht="14.25" customHeight="1" thickBot="1" x14ac:dyDescent="0.25">
      <c r="A260" s="43" t="s">
        <v>30</v>
      </c>
      <c r="B260" s="44">
        <f t="shared" si="8"/>
        <v>107079356.16775</v>
      </c>
      <c r="C260" s="45">
        <f t="shared" si="9"/>
        <v>4.5276623075925553</v>
      </c>
      <c r="D260" s="46">
        <f>'6.deposits by maturity NC'!B260</f>
        <v>52427116.899999999</v>
      </c>
      <c r="E260" s="47">
        <f>'6.deposits by maturity NC'!C260</f>
        <v>6.4755098587731048</v>
      </c>
      <c r="F260" s="44">
        <f>'10.deposits by maturity FC'!B260</f>
        <v>54652239.267749995</v>
      </c>
      <c r="G260" s="45">
        <f>'10.deposits by maturity FC'!C260</f>
        <v>2.6591198171591963</v>
      </c>
    </row>
    <row r="261" spans="1:7" s="8" customFormat="1" ht="14.25" customHeight="1" x14ac:dyDescent="0.2">
      <c r="A261" s="35" t="s">
        <v>52</v>
      </c>
      <c r="B261" s="36">
        <f t="shared" si="8"/>
        <v>106074385.56854001</v>
      </c>
      <c r="C261" s="37">
        <f t="shared" si="9"/>
        <v>4.7853966145201836</v>
      </c>
      <c r="D261" s="38">
        <f>'6.deposits by maturity NC'!B261</f>
        <v>52157210.300000004</v>
      </c>
      <c r="E261" s="39">
        <f>'6.deposits by maturity NC'!C261</f>
        <v>6.8263901884913487</v>
      </c>
      <c r="F261" s="36">
        <f>'10.deposits by maturity FC'!B261</f>
        <v>53917175.268539995</v>
      </c>
      <c r="G261" s="37">
        <f>'10.deposits by maturity FC'!C261</f>
        <v>2.8110251729829558</v>
      </c>
    </row>
    <row r="262" spans="1:7" s="8" customFormat="1" ht="14.25" customHeight="1" x14ac:dyDescent="0.2">
      <c r="A262" s="40" t="s">
        <v>20</v>
      </c>
      <c r="B262" s="41">
        <f t="shared" si="8"/>
        <v>105917431.71382999</v>
      </c>
      <c r="C262" s="42">
        <f t="shared" si="9"/>
        <v>4.8869195025847105</v>
      </c>
      <c r="D262" s="38">
        <f>'6.deposits by maturity NC'!B262</f>
        <v>51772374.199999996</v>
      </c>
      <c r="E262" s="39">
        <f>'6.deposits by maturity NC'!C262</f>
        <v>7.0701559969216188</v>
      </c>
      <c r="F262" s="41">
        <f>'10.deposits by maturity FC'!B262</f>
        <v>54145057.513829991</v>
      </c>
      <c r="G262" s="42">
        <f>'10.deposits by maturity FC'!C262</f>
        <v>2.7993543222718893</v>
      </c>
    </row>
    <row r="263" spans="1:7" s="8" customFormat="1" ht="14.25" customHeight="1" x14ac:dyDescent="0.2">
      <c r="A263" s="40" t="s">
        <v>21</v>
      </c>
      <c r="B263" s="41">
        <f t="shared" si="8"/>
        <v>109695638.41371998</v>
      </c>
      <c r="C263" s="42">
        <f t="shared" si="9"/>
        <v>4.8725134644108987</v>
      </c>
      <c r="D263" s="38">
        <f>'6.deposits by maturity NC'!B263</f>
        <v>54213821.099999994</v>
      </c>
      <c r="E263" s="39">
        <f>'6.deposits by maturity NC'!C263</f>
        <v>6.8751207454550753</v>
      </c>
      <c r="F263" s="41">
        <f>'10.deposits by maturity FC'!B263</f>
        <v>55481817.313719995</v>
      </c>
      <c r="G263" s="42">
        <f>'10.deposits by maturity FC'!C263</f>
        <v>2.9156743029575733</v>
      </c>
    </row>
    <row r="264" spans="1:7" s="8" customFormat="1" ht="14.25" customHeight="1" x14ac:dyDescent="0.2">
      <c r="A264" s="40" t="s">
        <v>22</v>
      </c>
      <c r="B264" s="41">
        <f t="shared" si="8"/>
        <v>111482079.8135</v>
      </c>
      <c r="C264" s="42">
        <f t="shared" si="9"/>
        <v>4.7912718582356231</v>
      </c>
      <c r="D264" s="38">
        <f>'6.deposits by maturity NC'!B264</f>
        <v>57370388.700000003</v>
      </c>
      <c r="E264" s="39">
        <f>'6.deposits by maturity NC'!C264</f>
        <v>6.6618785884572578</v>
      </c>
      <c r="F264" s="41">
        <f>'10.deposits by maturity FC'!B264</f>
        <v>54111691.113499999</v>
      </c>
      <c r="G264" s="42">
        <f>'10.deposits by maturity FC'!C264</f>
        <v>2.8080140259762056</v>
      </c>
    </row>
    <row r="265" spans="1:7" s="8" customFormat="1" ht="14.25" customHeight="1" x14ac:dyDescent="0.2">
      <c r="A265" s="40" t="s">
        <v>23</v>
      </c>
      <c r="B265" s="41">
        <f t="shared" si="8"/>
        <v>113221494.11361</v>
      </c>
      <c r="C265" s="42">
        <f t="shared" si="9"/>
        <v>4.74257036244546</v>
      </c>
      <c r="D265" s="38">
        <f>'6.deposits by maturity NC'!B265</f>
        <v>58794707.300000004</v>
      </c>
      <c r="E265" s="39">
        <f>'6.deposits by maturity NC'!C265</f>
        <v>6.6424144791345858</v>
      </c>
      <c r="F265" s="41">
        <f>'10.deposits by maturity FC'!B265</f>
        <v>54426786.813610002</v>
      </c>
      <c r="G265" s="42">
        <f>'10.deposits by maturity FC'!C265</f>
        <v>2.6902577918192576</v>
      </c>
    </row>
    <row r="266" spans="1:7" s="8" customFormat="1" ht="14.25" customHeight="1" x14ac:dyDescent="0.2">
      <c r="A266" s="40" t="s">
        <v>24</v>
      </c>
      <c r="B266" s="41">
        <f t="shared" si="8"/>
        <v>113282870.22073999</v>
      </c>
      <c r="C266" s="42">
        <f t="shared" si="9"/>
        <v>4.7609931493795878</v>
      </c>
      <c r="D266" s="38">
        <f>'6.deposits by maturity NC'!B266</f>
        <v>58832277.099999994</v>
      </c>
      <c r="E266" s="39">
        <f>'6.deposits by maturity NC'!C266</f>
        <v>6.7818746013487203</v>
      </c>
      <c r="F266" s="41">
        <f>'10.deposits by maturity FC'!B266</f>
        <v>54450593.120740004</v>
      </c>
      <c r="G266" s="42">
        <f>'10.deposits by maturity FC'!C266</f>
        <v>2.577489706086284</v>
      </c>
    </row>
    <row r="267" spans="1:7" s="8" customFormat="1" ht="14.25" customHeight="1" x14ac:dyDescent="0.2">
      <c r="A267" s="40" t="s">
        <v>25</v>
      </c>
      <c r="B267" s="41">
        <f t="shared" si="8"/>
        <v>114348118.82059999</v>
      </c>
      <c r="C267" s="42">
        <f t="shared" si="9"/>
        <v>4.566818624968267</v>
      </c>
      <c r="D267" s="38">
        <f>'6.deposits by maturity NC'!B267</f>
        <v>58874001.699999988</v>
      </c>
      <c r="E267" s="39">
        <f>'6.deposits by maturity NC'!C267</f>
        <v>6.637689876888401</v>
      </c>
      <c r="F267" s="41">
        <f>'10.deposits by maturity FC'!B267</f>
        <v>55474117.1206</v>
      </c>
      <c r="G267" s="42">
        <f>'10.deposits by maturity FC'!C267</f>
        <v>2.3690283051877179</v>
      </c>
    </row>
    <row r="268" spans="1:7" s="8" customFormat="1" ht="14.25" customHeight="1" x14ac:dyDescent="0.2">
      <c r="A268" s="40" t="s">
        <v>26</v>
      </c>
      <c r="B268" s="41">
        <f t="shared" si="8"/>
        <v>116160370.12061</v>
      </c>
      <c r="C268" s="42">
        <f t="shared" si="9"/>
        <v>4.5593452561669467</v>
      </c>
      <c r="D268" s="38">
        <f>'6.deposits by maturity NC'!B268</f>
        <v>60167512.100000009</v>
      </c>
      <c r="E268" s="39">
        <f>'6.deposits by maturity NC'!C268</f>
        <v>6.682552021475388</v>
      </c>
      <c r="F268" s="41">
        <f>'10.deposits by maturity FC'!B268</f>
        <v>55992858.020609997</v>
      </c>
      <c r="G268" s="42">
        <f>'10.deposits by maturity FC'!C268</f>
        <v>2.2778387701884015</v>
      </c>
    </row>
    <row r="269" spans="1:7" s="8" customFormat="1" ht="14.25" customHeight="1" x14ac:dyDescent="0.2">
      <c r="A269" s="40" t="s">
        <v>27</v>
      </c>
      <c r="B269" s="41">
        <f t="shared" si="8"/>
        <v>118217429.40000001</v>
      </c>
      <c r="C269" s="42">
        <f t="shared" si="9"/>
        <v>4.474266796077023</v>
      </c>
      <c r="D269" s="38">
        <f>'6.deposits by maturity NC'!B269</f>
        <v>61734539.599999994</v>
      </c>
      <c r="E269" s="39">
        <f>'6.deposits by maturity NC'!C269</f>
        <v>6.6183498976316937</v>
      </c>
      <c r="F269" s="41">
        <f>'10.deposits by maturity FC'!B269</f>
        <v>56482889.800000004</v>
      </c>
      <c r="G269" s="42">
        <f>'10.deposits by maturity FC'!C269</f>
        <v>2.1308317557080798</v>
      </c>
    </row>
    <row r="270" spans="1:7" s="8" customFormat="1" ht="14.25" customHeight="1" x14ac:dyDescent="0.2">
      <c r="A270" s="40" t="s">
        <v>28</v>
      </c>
      <c r="B270" s="41">
        <f t="shared" si="8"/>
        <v>118021974.69999999</v>
      </c>
      <c r="C270" s="42">
        <f t="shared" si="9"/>
        <v>4.4190020089114768</v>
      </c>
      <c r="D270" s="38">
        <f>'6.deposits by maturity NC'!B270</f>
        <v>61112637.299999997</v>
      </c>
      <c r="E270" s="39">
        <f>'6.deposits by maturity NC'!C270</f>
        <v>6.6825072944119119</v>
      </c>
      <c r="F270" s="41">
        <f>'10.deposits by maturity FC'!B270</f>
        <v>56909337.399999999</v>
      </c>
      <c r="G270" s="42">
        <f>'10.deposits by maturity FC'!C270</f>
        <v>1.9883151680658997</v>
      </c>
    </row>
    <row r="271" spans="1:7" s="8" customFormat="1" ht="14.25" customHeight="1" x14ac:dyDescent="0.2">
      <c r="A271" s="40" t="s">
        <v>46</v>
      </c>
      <c r="B271" s="41">
        <f t="shared" si="8"/>
        <v>120635198.52092001</v>
      </c>
      <c r="C271" s="42">
        <f t="shared" si="9"/>
        <v>4.3582762961079275</v>
      </c>
      <c r="D271" s="38">
        <f>'6.deposits by maturity NC'!B271</f>
        <v>59150940.399999999</v>
      </c>
      <c r="E271" s="39">
        <f>'6.deposits by maturity NC'!C271</f>
        <v>6.65148703745714</v>
      </c>
      <c r="F271" s="41">
        <f>'10.deposits by maturity FC'!B271</f>
        <v>61484258.120920002</v>
      </c>
      <c r="G271" s="42">
        <f>'10.deposits by maturity FC'!C271</f>
        <v>2.1520925340884647</v>
      </c>
    </row>
    <row r="272" spans="1:7" s="8" customFormat="1" ht="14.25" customHeight="1" thickBot="1" x14ac:dyDescent="0.25">
      <c r="A272" s="43" t="s">
        <v>30</v>
      </c>
      <c r="B272" s="44">
        <f t="shared" si="8"/>
        <v>121597003.40000001</v>
      </c>
      <c r="C272" s="45">
        <f t="shared" si="9"/>
        <v>4.2543789380832715</v>
      </c>
      <c r="D272" s="46">
        <f>'6.deposits by maturity NC'!B272</f>
        <v>63838623.700000003</v>
      </c>
      <c r="E272" s="47">
        <f>'6.deposits by maturity NC'!C272</f>
        <v>6.2248507802965038</v>
      </c>
      <c r="F272" s="44">
        <f>'10.deposits by maturity FC'!B272</f>
        <v>57758379.700000003</v>
      </c>
      <c r="G272" s="45">
        <f>'10.deposits by maturity FC'!C272</f>
        <v>2.0764748642524684</v>
      </c>
    </row>
    <row r="273" spans="1:7" s="8" customFormat="1" ht="14.25" customHeight="1" x14ac:dyDescent="0.2">
      <c r="A273" s="35" t="s">
        <v>84</v>
      </c>
      <c r="B273" s="36">
        <f t="shared" si="8"/>
        <v>121717515.25</v>
      </c>
      <c r="C273" s="37">
        <f t="shared" si="9"/>
        <v>4.2425928226167882</v>
      </c>
      <c r="D273" s="38">
        <f>'6.deposits by maturity NC'!B273</f>
        <v>63662342.650000006</v>
      </c>
      <c r="E273" s="39">
        <f>'6.deposits by maturity NC'!C273</f>
        <v>6.3183789017132481</v>
      </c>
      <c r="F273" s="36">
        <f>'10.deposits by maturity FC'!B273</f>
        <v>58055172.599999994</v>
      </c>
      <c r="G273" s="37">
        <f>'10.deposits by maturity FC'!C273</f>
        <v>1.9663201199922009</v>
      </c>
    </row>
    <row r="274" spans="1:7" s="8" customFormat="1" ht="14.25" customHeight="1" x14ac:dyDescent="0.2">
      <c r="A274" s="40" t="s">
        <v>20</v>
      </c>
      <c r="B274" s="41">
        <f t="shared" si="8"/>
        <v>123813929.94999999</v>
      </c>
      <c r="C274" s="42">
        <f t="shared" si="9"/>
        <v>4.3322727013157083</v>
      </c>
      <c r="D274" s="38">
        <f>'6.deposits by maturity NC'!B274</f>
        <v>64673306.549999997</v>
      </c>
      <c r="E274" s="39">
        <f>'6.deposits by maturity NC'!C274</f>
        <v>6.4816017458133262</v>
      </c>
      <c r="F274" s="41">
        <f>'10.deposits by maturity FC'!B274</f>
        <v>59140623.399999999</v>
      </c>
      <c r="G274" s="42">
        <f>'10.deposits by maturity FC'!C274</f>
        <v>1.9818710961203694</v>
      </c>
    </row>
    <row r="275" spans="1:7" s="8" customFormat="1" ht="14.25" customHeight="1" x14ac:dyDescent="0.2">
      <c r="A275" s="40" t="s">
        <v>21</v>
      </c>
      <c r="B275" s="41">
        <f t="shared" si="8"/>
        <v>128920389.35000001</v>
      </c>
      <c r="C275" s="42">
        <f t="shared" si="9"/>
        <v>4.2041796769981623</v>
      </c>
      <c r="D275" s="38">
        <f>'6.deposits by maturity NC'!B275</f>
        <v>67660314.850000009</v>
      </c>
      <c r="E275" s="39">
        <f>'6.deposits by maturity NC'!C275</f>
        <v>6.3063993269313077</v>
      </c>
      <c r="F275" s="41">
        <f>'10.deposits by maturity FC'!B275</f>
        <v>61260074.5</v>
      </c>
      <c r="G275" s="42">
        <f>'10.deposits by maturity FC'!C275</f>
        <v>1.8823274011193052</v>
      </c>
    </row>
    <row r="276" spans="1:7" s="8" customFormat="1" ht="14.25" customHeight="1" x14ac:dyDescent="0.2">
      <c r="A276" s="40" t="s">
        <v>22</v>
      </c>
      <c r="B276" s="41">
        <f t="shared" si="8"/>
        <v>127170866.52037999</v>
      </c>
      <c r="C276" s="42">
        <f t="shared" si="9"/>
        <v>4.360119335503633</v>
      </c>
      <c r="D276" s="38">
        <f>'6.deposits by maturity NC'!B276</f>
        <v>67591197.720379993</v>
      </c>
      <c r="E276" s="39">
        <f>'6.deposits by maturity NC'!C276</f>
        <v>6.4355226636980332</v>
      </c>
      <c r="F276" s="41">
        <f>'10.deposits by maturity FC'!B276</f>
        <v>59579668.799999997</v>
      </c>
      <c r="G276" s="42">
        <f>'10.deposits by maturity FC'!C276</f>
        <v>2.0056417170325056</v>
      </c>
    </row>
    <row r="277" spans="1:7" s="8" customFormat="1" ht="14.25" customHeight="1" x14ac:dyDescent="0.2">
      <c r="A277" s="40" t="s">
        <v>23</v>
      </c>
      <c r="B277" s="41">
        <f t="shared" si="8"/>
        <v>127516442.17038</v>
      </c>
      <c r="C277" s="42">
        <f t="shared" si="9"/>
        <v>4.3767681242932239</v>
      </c>
      <c r="D277" s="38">
        <f>'6.deposits by maturity NC'!B277</f>
        <v>68919021.170379996</v>
      </c>
      <c r="E277" s="39">
        <f>'6.deposits by maturity NC'!C277</f>
        <v>6.4034399784492209</v>
      </c>
      <c r="F277" s="41">
        <f>'10.deposits by maturity FC'!B277</f>
        <v>58597421</v>
      </c>
      <c r="G277" s="42">
        <f>'10.deposits by maturity FC'!C277</f>
        <v>1.993109628094383</v>
      </c>
    </row>
    <row r="278" spans="1:7" s="8" customFormat="1" ht="14.25" customHeight="1" x14ac:dyDescent="0.2">
      <c r="A278" s="40" t="s">
        <v>24</v>
      </c>
      <c r="B278" s="41">
        <f t="shared" si="8"/>
        <v>128275192.90000001</v>
      </c>
      <c r="C278" s="42">
        <f t="shared" si="9"/>
        <v>4.3553598457383425</v>
      </c>
      <c r="D278" s="38">
        <f>'6.deposits by maturity NC'!B278</f>
        <v>70162936.700000003</v>
      </c>
      <c r="E278" s="39">
        <f>'6.deposits by maturity NC'!C278</f>
        <v>6.3274892665802609</v>
      </c>
      <c r="F278" s="41">
        <f>'10.deposits by maturity FC'!B278</f>
        <v>58112256.200000003</v>
      </c>
      <c r="G278" s="42">
        <f>'10.deposits by maturity FC'!C278</f>
        <v>1.9742719175305385</v>
      </c>
    </row>
    <row r="279" spans="1:7" s="8" customFormat="1" ht="14.25" customHeight="1" x14ac:dyDescent="0.2">
      <c r="A279" s="40" t="s">
        <v>25</v>
      </c>
      <c r="B279" s="41">
        <f t="shared" si="8"/>
        <v>127722702.49999999</v>
      </c>
      <c r="C279" s="42">
        <f t="shared" si="9"/>
        <v>4.285345484862412</v>
      </c>
      <c r="D279" s="38">
        <f>'6.deposits by maturity NC'!B279</f>
        <v>69263471.699999988</v>
      </c>
      <c r="E279" s="39">
        <f>'6.deposits by maturity NC'!C279</f>
        <v>6.2795609341799707</v>
      </c>
      <c r="F279" s="41">
        <f>'10.deposits by maturity FC'!B279</f>
        <v>58459230.799999997</v>
      </c>
      <c r="G279" s="42">
        <f>'10.deposits by maturity FC'!C279</f>
        <v>1.9225657587646543</v>
      </c>
    </row>
    <row r="280" spans="1:7" s="8" customFormat="1" ht="14.25" customHeight="1" x14ac:dyDescent="0.2">
      <c r="A280" s="40" t="s">
        <v>26</v>
      </c>
      <c r="B280" s="41">
        <f t="shared" si="8"/>
        <v>127634360.6006</v>
      </c>
      <c r="C280" s="42">
        <f t="shared" si="9"/>
        <v>4.4411988742625086</v>
      </c>
      <c r="D280" s="38">
        <f>'6.deposits by maturity NC'!B280</f>
        <v>69709076.400600001</v>
      </c>
      <c r="E280" s="39">
        <f>'6.deposits by maturity NC'!C280</f>
        <v>6.5701318044583603</v>
      </c>
      <c r="F280" s="41">
        <f>'10.deposits by maturity FC'!B280</f>
        <v>57925284.199999996</v>
      </c>
      <c r="G280" s="42">
        <f>'10.deposits by maturity FC'!C280</f>
        <v>1.8791752203021574</v>
      </c>
    </row>
    <row r="281" spans="1:7" s="8" customFormat="1" ht="14.25" customHeight="1" x14ac:dyDescent="0.2">
      <c r="A281" s="40" t="s">
        <v>27</v>
      </c>
      <c r="B281" s="41">
        <f t="shared" si="8"/>
        <v>127538032.1006</v>
      </c>
      <c r="C281" s="42">
        <f t="shared" si="9"/>
        <v>4.3736544563531483</v>
      </c>
      <c r="D281" s="38">
        <f>'6.deposits by maturity NC'!B281</f>
        <v>68442187.400600001</v>
      </c>
      <c r="E281" s="39">
        <f>'6.deposits by maturity NC'!C281</f>
        <v>6.5903990102754371</v>
      </c>
      <c r="F281" s="41">
        <f>'10.deposits by maturity FC'!B281</f>
        <v>59095844.700000003</v>
      </c>
      <c r="G281" s="42">
        <f>'10.deposits by maturity FC'!C281</f>
        <v>1.8063191902441811</v>
      </c>
    </row>
    <row r="282" spans="1:7" s="8" customFormat="1" ht="14.25" customHeight="1" x14ac:dyDescent="0.2">
      <c r="A282" s="40" t="s">
        <v>28</v>
      </c>
      <c r="B282" s="41">
        <f t="shared" si="8"/>
        <v>128617920.80060001</v>
      </c>
      <c r="C282" s="42">
        <f t="shared" si="9"/>
        <v>4.1650174201922026</v>
      </c>
      <c r="D282" s="38">
        <f>'6.deposits by maturity NC'!B282</f>
        <v>69383151.700600013</v>
      </c>
      <c r="E282" s="39">
        <f>'6.deposits by maturity NC'!C282</f>
        <v>6.3000995980443451</v>
      </c>
      <c r="F282" s="41">
        <f>'10.deposits by maturity FC'!B282</f>
        <v>59234769.099999994</v>
      </c>
      <c r="G282" s="42">
        <f>'10.deposits by maturity FC'!C282</f>
        <v>1.6641428006072883</v>
      </c>
    </row>
    <row r="283" spans="1:7" s="8" customFormat="1" ht="14.25" customHeight="1" x14ac:dyDescent="0.2">
      <c r="A283" s="40" t="s">
        <v>46</v>
      </c>
      <c r="B283" s="41">
        <f t="shared" si="8"/>
        <v>129423157.80060001</v>
      </c>
      <c r="C283" s="42">
        <f t="shared" si="9"/>
        <v>4.2052832483985112</v>
      </c>
      <c r="D283" s="38">
        <f>'6.deposits by maturity NC'!B283</f>
        <v>70687600.600600004</v>
      </c>
      <c r="E283" s="39">
        <f>'6.deposits by maturity NC'!C283</f>
        <v>6.3582900668039564</v>
      </c>
      <c r="F283" s="41">
        <f>'10.deposits by maturity FC'!B283</f>
        <v>58735557.200000003</v>
      </c>
      <c r="G283" s="42">
        <f>'10.deposits by maturity FC'!C283</f>
        <v>1.6141630935051372</v>
      </c>
    </row>
    <row r="284" spans="1:7" s="8" customFormat="1" ht="14.25" customHeight="1" thickBot="1" x14ac:dyDescent="0.25">
      <c r="A284" s="43" t="s">
        <v>30</v>
      </c>
      <c r="B284" s="44">
        <f t="shared" si="8"/>
        <v>133118037.5006</v>
      </c>
      <c r="C284" s="45">
        <f t="shared" si="9"/>
        <v>4.1323386550099999</v>
      </c>
      <c r="D284" s="46">
        <f>'6.deposits by maturity NC'!B284</f>
        <v>74634387.000599995</v>
      </c>
      <c r="E284" s="47">
        <f>'6.deposits by maturity NC'!C284</f>
        <v>6.159074150649948</v>
      </c>
      <c r="F284" s="44">
        <f>'10.deposits by maturity FC'!B284</f>
        <v>58483650.5</v>
      </c>
      <c r="G284" s="45">
        <f>'10.deposits by maturity FC'!C284</f>
        <v>1.5459036422119385</v>
      </c>
    </row>
    <row r="285" spans="1:7" s="8" customFormat="1" ht="14.25" customHeight="1" x14ac:dyDescent="0.2">
      <c r="A285" s="35" t="s">
        <v>85</v>
      </c>
      <c r="B285" s="36">
        <f t="shared" ref="B285:B296" si="10">D285+F285</f>
        <v>129393563.90059999</v>
      </c>
      <c r="C285" s="37">
        <f t="shared" ref="C285:C296" si="11">(D285*E285+F285*G285)/(D285+F285)</f>
        <v>4.2362775001087831</v>
      </c>
      <c r="D285" s="38">
        <f>'6.deposits by maturity NC'!B285</f>
        <v>72476667.400599986</v>
      </c>
      <c r="E285" s="39">
        <f>'6.deposits by maturity NC'!C285</f>
        <v>6.397856099936531</v>
      </c>
      <c r="F285" s="36">
        <f>'10.deposits by maturity FC'!B285</f>
        <v>56916896.5</v>
      </c>
      <c r="G285" s="37">
        <f>'10.deposits by maturity FC'!C285</f>
        <v>1.4837730089341747</v>
      </c>
    </row>
    <row r="286" spans="1:7" s="8" customFormat="1" ht="14.25" customHeight="1" x14ac:dyDescent="0.2">
      <c r="A286" s="40" t="s">
        <v>20</v>
      </c>
      <c r="B286" s="41">
        <f t="shared" si="10"/>
        <v>130015636.6006</v>
      </c>
      <c r="C286" s="42">
        <f t="shared" si="11"/>
        <v>4.2762993391706745</v>
      </c>
      <c r="D286" s="38">
        <f>'6.deposits by maturity NC'!B286</f>
        <v>73764684.600600004</v>
      </c>
      <c r="E286" s="39">
        <f>'6.deposits by maturity NC'!C286</f>
        <v>6.4407366754081652</v>
      </c>
      <c r="F286" s="41">
        <f>'10.deposits by maturity FC'!B286</f>
        <v>56250952</v>
      </c>
      <c r="G286" s="42">
        <f>'10.deposits by maturity FC'!C286</f>
        <v>1.4379644884943459</v>
      </c>
    </row>
    <row r="287" spans="1:7" s="8" customFormat="1" ht="14.25" customHeight="1" x14ac:dyDescent="0.2">
      <c r="A287" s="56" t="s">
        <v>21</v>
      </c>
      <c r="B287" s="57">
        <f t="shared" si="10"/>
        <v>133769186.1006</v>
      </c>
      <c r="C287" s="58">
        <f t="shared" si="11"/>
        <v>4.2135481476886349</v>
      </c>
      <c r="D287" s="59">
        <f>'6.deposits by maturity NC'!B287</f>
        <v>76305145.800600007</v>
      </c>
      <c r="E287" s="60">
        <f>'6.deposits by maturity NC'!C287</f>
        <v>6.3266263927406508</v>
      </c>
      <c r="F287" s="57">
        <f>'10.deposits by maturity FC'!B287</f>
        <v>57464040.299999997</v>
      </c>
      <c r="G287" s="58">
        <f>'10.deposits by maturity FC'!C287</f>
        <v>1.4076413103865928</v>
      </c>
    </row>
    <row r="288" spans="1:7" s="8" customFormat="1" ht="14.25" hidden="1" customHeight="1" x14ac:dyDescent="0.2">
      <c r="A288" s="40" t="s">
        <v>22</v>
      </c>
      <c r="B288" s="41">
        <f t="shared" si="10"/>
        <v>0</v>
      </c>
      <c r="C288" s="42" t="e">
        <f t="shared" si="11"/>
        <v>#DIV/0!</v>
      </c>
      <c r="D288" s="38">
        <f>'6.deposits by maturity NC'!B288</f>
        <v>0</v>
      </c>
      <c r="E288" s="39" t="e">
        <f>'6.deposits by maturity NC'!C288</f>
        <v>#DIV/0!</v>
      </c>
      <c r="F288" s="41">
        <f>'10.deposits by maturity FC'!B288</f>
        <v>0</v>
      </c>
      <c r="G288" s="42" t="e">
        <f>'10.deposits by maturity FC'!C288</f>
        <v>#DIV/0!</v>
      </c>
    </row>
    <row r="289" spans="1:7" s="8" customFormat="1" ht="14.25" hidden="1" customHeight="1" x14ac:dyDescent="0.2">
      <c r="A289" s="40" t="s">
        <v>23</v>
      </c>
      <c r="B289" s="41">
        <f t="shared" si="10"/>
        <v>0</v>
      </c>
      <c r="C289" s="42" t="e">
        <f t="shared" si="11"/>
        <v>#DIV/0!</v>
      </c>
      <c r="D289" s="38">
        <f>'6.deposits by maturity NC'!B289</f>
        <v>0</v>
      </c>
      <c r="E289" s="39" t="e">
        <f>'6.deposits by maturity NC'!C289</f>
        <v>#DIV/0!</v>
      </c>
      <c r="F289" s="41">
        <f>'10.deposits by maturity FC'!B289</f>
        <v>0</v>
      </c>
      <c r="G289" s="42" t="e">
        <f>'10.deposits by maturity FC'!C289</f>
        <v>#DIV/0!</v>
      </c>
    </row>
    <row r="290" spans="1:7" s="8" customFormat="1" ht="14.25" hidden="1" customHeight="1" x14ac:dyDescent="0.2">
      <c r="A290" s="40" t="s">
        <v>24</v>
      </c>
      <c r="B290" s="41">
        <f t="shared" si="10"/>
        <v>0</v>
      </c>
      <c r="C290" s="42" t="e">
        <f t="shared" si="11"/>
        <v>#DIV/0!</v>
      </c>
      <c r="D290" s="38">
        <f>'6.deposits by maturity NC'!B290</f>
        <v>0</v>
      </c>
      <c r="E290" s="39" t="e">
        <f>'6.deposits by maturity NC'!C290</f>
        <v>#DIV/0!</v>
      </c>
      <c r="F290" s="41">
        <f>'10.deposits by maturity FC'!B290</f>
        <v>0</v>
      </c>
      <c r="G290" s="42" t="e">
        <f>'10.deposits by maturity FC'!C290</f>
        <v>#DIV/0!</v>
      </c>
    </row>
    <row r="291" spans="1:7" s="8" customFormat="1" ht="14.25" hidden="1" customHeight="1" x14ac:dyDescent="0.2">
      <c r="A291" s="40" t="s">
        <v>25</v>
      </c>
      <c r="B291" s="41">
        <f t="shared" si="10"/>
        <v>0</v>
      </c>
      <c r="C291" s="42" t="e">
        <f t="shared" si="11"/>
        <v>#DIV/0!</v>
      </c>
      <c r="D291" s="38">
        <f>'6.deposits by maturity NC'!B291</f>
        <v>0</v>
      </c>
      <c r="E291" s="39" t="e">
        <f>'6.deposits by maturity NC'!C291</f>
        <v>#DIV/0!</v>
      </c>
      <c r="F291" s="41">
        <f>'10.deposits by maturity FC'!B291</f>
        <v>0</v>
      </c>
      <c r="G291" s="42" t="e">
        <f>'10.deposits by maturity FC'!C291</f>
        <v>#DIV/0!</v>
      </c>
    </row>
    <row r="292" spans="1:7" s="8" customFormat="1" ht="14.25" hidden="1" customHeight="1" x14ac:dyDescent="0.2">
      <c r="A292" s="40" t="s">
        <v>26</v>
      </c>
      <c r="B292" s="41">
        <f t="shared" si="10"/>
        <v>0</v>
      </c>
      <c r="C292" s="42" t="e">
        <f t="shared" si="11"/>
        <v>#DIV/0!</v>
      </c>
      <c r="D292" s="38">
        <f>'6.deposits by maturity NC'!B292</f>
        <v>0</v>
      </c>
      <c r="E292" s="39" t="e">
        <f>'6.deposits by maturity NC'!C292</f>
        <v>#DIV/0!</v>
      </c>
      <c r="F292" s="41">
        <f>'10.deposits by maturity FC'!B292</f>
        <v>0</v>
      </c>
      <c r="G292" s="42" t="e">
        <f>'10.deposits by maturity FC'!C292</f>
        <v>#DIV/0!</v>
      </c>
    </row>
    <row r="293" spans="1:7" s="8" customFormat="1" ht="14.25" hidden="1" customHeight="1" x14ac:dyDescent="0.2">
      <c r="A293" s="40" t="s">
        <v>27</v>
      </c>
      <c r="B293" s="41">
        <f t="shared" si="10"/>
        <v>0</v>
      </c>
      <c r="C293" s="42" t="e">
        <f t="shared" si="11"/>
        <v>#DIV/0!</v>
      </c>
      <c r="D293" s="38">
        <f>'6.deposits by maturity NC'!B293</f>
        <v>0</v>
      </c>
      <c r="E293" s="39" t="e">
        <f>'6.deposits by maturity NC'!C293</f>
        <v>#DIV/0!</v>
      </c>
      <c r="F293" s="41">
        <f>'10.deposits by maturity FC'!B293</f>
        <v>0</v>
      </c>
      <c r="G293" s="42" t="e">
        <f>'10.deposits by maturity FC'!C293</f>
        <v>#DIV/0!</v>
      </c>
    </row>
    <row r="294" spans="1:7" s="8" customFormat="1" ht="14.25" hidden="1" customHeight="1" x14ac:dyDescent="0.2">
      <c r="A294" s="40" t="s">
        <v>28</v>
      </c>
      <c r="B294" s="41">
        <f t="shared" si="10"/>
        <v>0</v>
      </c>
      <c r="C294" s="42" t="e">
        <f t="shared" si="11"/>
        <v>#DIV/0!</v>
      </c>
      <c r="D294" s="38">
        <f>'6.deposits by maturity NC'!B294</f>
        <v>0</v>
      </c>
      <c r="E294" s="39" t="e">
        <f>'6.deposits by maturity NC'!C294</f>
        <v>#DIV/0!</v>
      </c>
      <c r="F294" s="41">
        <f>'10.deposits by maturity FC'!B294</f>
        <v>0</v>
      </c>
      <c r="G294" s="42" t="e">
        <f>'10.deposits by maturity FC'!C294</f>
        <v>#DIV/0!</v>
      </c>
    </row>
    <row r="295" spans="1:7" s="8" customFormat="1" ht="14.25" hidden="1" customHeight="1" x14ac:dyDescent="0.2">
      <c r="A295" s="40" t="s">
        <v>46</v>
      </c>
      <c r="B295" s="41">
        <f t="shared" si="10"/>
        <v>0</v>
      </c>
      <c r="C295" s="42" t="e">
        <f t="shared" si="11"/>
        <v>#DIV/0!</v>
      </c>
      <c r="D295" s="38">
        <f>'6.deposits by maturity NC'!B295</f>
        <v>0</v>
      </c>
      <c r="E295" s="39" t="e">
        <f>'6.deposits by maturity NC'!C295</f>
        <v>#DIV/0!</v>
      </c>
      <c r="F295" s="41">
        <f>'10.deposits by maturity FC'!B295</f>
        <v>0</v>
      </c>
      <c r="G295" s="42" t="e">
        <f>'10.deposits by maturity FC'!C295</f>
        <v>#DIV/0!</v>
      </c>
    </row>
    <row r="296" spans="1:7" s="8" customFormat="1" ht="14.25" hidden="1" customHeight="1" thickBot="1" x14ac:dyDescent="0.25">
      <c r="A296" s="43" t="s">
        <v>30</v>
      </c>
      <c r="B296" s="44">
        <f t="shared" si="10"/>
        <v>0</v>
      </c>
      <c r="C296" s="45" t="e">
        <f t="shared" si="11"/>
        <v>#DIV/0!</v>
      </c>
      <c r="D296" s="46">
        <f>'6.deposits by maturity NC'!B296</f>
        <v>0</v>
      </c>
      <c r="E296" s="47" t="e">
        <f>'6.deposits by maturity NC'!C296</f>
        <v>#DIV/0!</v>
      </c>
      <c r="F296" s="44">
        <f>'10.deposits by maturity FC'!B296</f>
        <v>0</v>
      </c>
      <c r="G296" s="45" t="e">
        <f>'10.deposits by maturity FC'!C296</f>
        <v>#DIV/0!</v>
      </c>
    </row>
    <row r="297" spans="1:7" s="9" customFormat="1" ht="5.0999999999999996" customHeight="1" x14ac:dyDescent="0.2">
      <c r="A297" s="10"/>
      <c r="B297" s="11"/>
      <c r="C297" s="12"/>
      <c r="D297" s="11"/>
      <c r="E297" s="12"/>
      <c r="F297" s="11"/>
      <c r="G297" s="12"/>
    </row>
    <row r="298" spans="1:7" x14ac:dyDescent="0.2">
      <c r="A298" s="13" t="s">
        <v>60</v>
      </c>
      <c r="B298" s="14"/>
      <c r="C298" s="15"/>
      <c r="E298" s="15"/>
      <c r="F298" s="14"/>
      <c r="G298" s="15"/>
    </row>
    <row r="300" spans="1:7" x14ac:dyDescent="0.2">
      <c r="B300" s="11"/>
      <c r="C300" s="15"/>
      <c r="D300" s="11"/>
      <c r="E300" s="15"/>
      <c r="F300" s="11"/>
      <c r="G300" s="15"/>
    </row>
    <row r="301" spans="1:7" x14ac:dyDescent="0.2">
      <c r="B301" s="11"/>
      <c r="C301" s="15"/>
      <c r="D301" s="11"/>
      <c r="E301" s="15"/>
      <c r="F301" s="11"/>
      <c r="G301" s="15"/>
    </row>
    <row r="302" spans="1:7" x14ac:dyDescent="0.2">
      <c r="B302" s="11"/>
      <c r="C302" s="15"/>
      <c r="D302" s="11"/>
      <c r="E302" s="15"/>
      <c r="F302" s="11"/>
      <c r="G302" s="15"/>
    </row>
    <row r="303" spans="1:7" x14ac:dyDescent="0.2">
      <c r="B303" s="11"/>
      <c r="C303" s="11"/>
      <c r="D303" s="11"/>
      <c r="E303" s="11"/>
      <c r="F303" s="11"/>
      <c r="G303" s="11"/>
    </row>
    <row r="304" spans="1:7" x14ac:dyDescent="0.2">
      <c r="B304" s="11"/>
      <c r="C304" s="11"/>
      <c r="D304" s="11"/>
      <c r="E304" s="11"/>
      <c r="F304" s="11"/>
      <c r="G304" s="11"/>
    </row>
    <row r="305" spans="2:7" x14ac:dyDescent="0.2">
      <c r="B305" s="11"/>
      <c r="C305" s="11"/>
      <c r="D305" s="11"/>
      <c r="E305" s="11"/>
      <c r="F305" s="11"/>
      <c r="G305" s="11"/>
    </row>
    <row r="306" spans="2:7" x14ac:dyDescent="0.2">
      <c r="B306" s="11"/>
      <c r="C306" s="11"/>
      <c r="D306" s="11"/>
      <c r="E306" s="11"/>
      <c r="F306" s="11"/>
      <c r="G306" s="11"/>
    </row>
    <row r="307" spans="2:7" x14ac:dyDescent="0.2">
      <c r="B307" s="11"/>
      <c r="C307" s="15"/>
      <c r="D307" s="11"/>
      <c r="E307" s="15"/>
      <c r="F307" s="11"/>
      <c r="G307" s="15"/>
    </row>
    <row r="308" spans="2:7" x14ac:dyDescent="0.2">
      <c r="B308" s="11"/>
      <c r="C308" s="15"/>
      <c r="D308" s="11"/>
      <c r="E308" s="15"/>
      <c r="F308" s="11"/>
      <c r="G308" s="15"/>
    </row>
    <row r="309" spans="2:7" x14ac:dyDescent="0.2">
      <c r="B309" s="11"/>
      <c r="C309" s="15"/>
      <c r="D309" s="11"/>
      <c r="E309" s="15"/>
      <c r="F309" s="11"/>
      <c r="G309" s="15"/>
    </row>
    <row r="310" spans="2:7" x14ac:dyDescent="0.2">
      <c r="B310" s="11"/>
      <c r="C310" s="15"/>
      <c r="D310" s="11"/>
      <c r="E310" s="15"/>
      <c r="F310" s="11"/>
      <c r="G310" s="15"/>
    </row>
    <row r="311" spans="2:7" x14ac:dyDescent="0.2">
      <c r="B311" s="11"/>
      <c r="C311" s="15"/>
      <c r="D311" s="11"/>
      <c r="E311" s="15"/>
      <c r="F311" s="11"/>
      <c r="G311" s="15"/>
    </row>
    <row r="312" spans="2:7" x14ac:dyDescent="0.2">
      <c r="B312" s="11"/>
      <c r="C312" s="15"/>
      <c r="D312" s="11"/>
      <c r="E312" s="15"/>
      <c r="F312" s="11"/>
      <c r="G312" s="15"/>
    </row>
    <row r="314" spans="2:7" x14ac:dyDescent="0.2">
      <c r="B314" s="24"/>
      <c r="C314" s="24"/>
      <c r="D314" s="24"/>
      <c r="E314" s="24"/>
      <c r="F314" s="24"/>
      <c r="G314" s="24"/>
    </row>
    <row r="315" spans="2:7" x14ac:dyDescent="0.2">
      <c r="B315" s="24"/>
      <c r="C315" s="24"/>
      <c r="D315" s="24"/>
      <c r="E315" s="24"/>
      <c r="F315" s="24"/>
      <c r="G315" s="24"/>
    </row>
    <row r="316" spans="2:7" x14ac:dyDescent="0.2">
      <c r="B316" s="24"/>
      <c r="C316" s="24"/>
      <c r="D316" s="24"/>
      <c r="E316" s="24"/>
      <c r="F316" s="24"/>
      <c r="G316" s="24"/>
    </row>
    <row r="317" spans="2:7" x14ac:dyDescent="0.2">
      <c r="B317" s="24"/>
      <c r="C317" s="24"/>
      <c r="D317" s="24"/>
      <c r="E317" s="24"/>
      <c r="F317" s="24"/>
      <c r="G317" s="24"/>
    </row>
    <row r="318" spans="2:7" x14ac:dyDescent="0.2">
      <c r="B318" s="24"/>
      <c r="C318" s="24"/>
      <c r="D318" s="24"/>
      <c r="E318" s="24"/>
      <c r="F318" s="24"/>
      <c r="G318" s="24"/>
    </row>
    <row r="319" spans="2:7" x14ac:dyDescent="0.2">
      <c r="B319" s="24"/>
      <c r="C319" s="24"/>
      <c r="D319" s="24"/>
      <c r="E319" s="24"/>
      <c r="F319" s="24"/>
      <c r="G319" s="24"/>
    </row>
    <row r="320" spans="2:7" x14ac:dyDescent="0.2">
      <c r="B320" s="24"/>
      <c r="C320" s="24"/>
      <c r="D320" s="24"/>
      <c r="E320" s="24"/>
      <c r="F320" s="24"/>
      <c r="G320" s="24"/>
    </row>
    <row r="321" spans="2:7" x14ac:dyDescent="0.2">
      <c r="B321" s="24"/>
      <c r="C321" s="24"/>
      <c r="D321" s="24"/>
      <c r="E321" s="24"/>
      <c r="F321" s="24"/>
      <c r="G321" s="24"/>
    </row>
    <row r="322" spans="2:7" x14ac:dyDescent="0.2">
      <c r="B322" s="24"/>
      <c r="C322" s="24"/>
      <c r="D322" s="24"/>
      <c r="E322" s="24"/>
      <c r="F322" s="24"/>
      <c r="G322" s="24"/>
    </row>
    <row r="323" spans="2:7" x14ac:dyDescent="0.2">
      <c r="B323" s="24"/>
      <c r="C323" s="24"/>
      <c r="D323" s="24"/>
      <c r="E323" s="24"/>
      <c r="F323" s="24"/>
      <c r="G323" s="24"/>
    </row>
    <row r="324" spans="2:7" x14ac:dyDescent="0.2">
      <c r="B324" s="24"/>
      <c r="C324" s="24"/>
      <c r="D324" s="24"/>
      <c r="E324" s="24"/>
      <c r="F324" s="24"/>
      <c r="G324" s="24"/>
    </row>
    <row r="325" spans="2:7" x14ac:dyDescent="0.2">
      <c r="B325" s="24"/>
      <c r="C325" s="24"/>
      <c r="D325" s="24"/>
      <c r="E325" s="24"/>
      <c r="F325" s="24"/>
      <c r="G325" s="24"/>
    </row>
    <row r="326" spans="2:7" x14ac:dyDescent="0.2">
      <c r="B326" s="24"/>
      <c r="C326" s="24"/>
      <c r="D326" s="24"/>
      <c r="E326" s="24"/>
      <c r="F326" s="24"/>
      <c r="G326" s="24"/>
    </row>
    <row r="327" spans="2:7" x14ac:dyDescent="0.2">
      <c r="B327" s="24"/>
    </row>
    <row r="328" spans="2:7" x14ac:dyDescent="0.2">
      <c r="B328" s="24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299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A287" sqref="A287:U28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80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8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24.75" customHeight="1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'11.individulas FC'!B9+'12.legal entities FC'!B9</f>
        <v>121470.8</v>
      </c>
      <c r="C9" s="51">
        <f>('11.individulas FC'!B9*'11.individulas FC'!C9+'12.legal entities FC'!B9*'12.legal entities FC'!C9)/('11.individulas FC'!B9+'12.legal entities FC'!B9)</f>
        <v>12.358763176006086</v>
      </c>
      <c r="D9" s="50"/>
      <c r="E9" s="51"/>
      <c r="F9" s="50">
        <f>'11.individulas FC'!F9+'12.legal entities FC'!F9</f>
        <v>63497</v>
      </c>
      <c r="G9" s="51">
        <f>('11.individulas FC'!F9*'11.individulas FC'!G9+'12.legal entities FC'!F9*'12.legal entities FC'!G9)/('11.individulas FC'!F9+'12.legal entities FC'!F9)</f>
        <v>1.5023667259870546</v>
      </c>
      <c r="H9" s="50">
        <f>J9+L9+N9+P9+R9+T9</f>
        <v>57973.8</v>
      </c>
      <c r="I9" s="51">
        <f>(J9*K9+L9*M9+N9*O9+P9*Q9+R9*S9+T9*U9)/(J9+L9+N9+P9+R9+T9)</f>
        <v>24.249455271174217</v>
      </c>
      <c r="J9" s="50">
        <f>'11.individulas FC'!J9+'12.legal entities FC'!J9</f>
        <v>4140</v>
      </c>
      <c r="K9" s="51">
        <f>('11.individulas FC'!J9*'11.individulas FC'!K9+'12.legal entities FC'!J9*'12.legal entities FC'!K9)/('11.individulas FC'!J9+'12.legal entities FC'!J9)</f>
        <v>13.120908212560387</v>
      </c>
      <c r="L9" s="50">
        <f>'11.individulas FC'!L9+'12.legal entities FC'!L9</f>
        <v>21897.599999999999</v>
      </c>
      <c r="M9" s="51">
        <f>('11.individulas FC'!L9*'11.individulas FC'!M9+'12.legal entities FC'!L9*'12.legal entities FC'!M9)/('11.individulas FC'!L9+'12.legal entities FC'!L9)</f>
        <v>25.907606313020608</v>
      </c>
      <c r="N9" s="50">
        <f>'11.individulas FC'!N9+'12.legal entities FC'!N9</f>
        <v>26601.200000000001</v>
      </c>
      <c r="O9" s="51">
        <f>('11.individulas FC'!N9*'11.individulas FC'!O9+'12.legal entities FC'!N9*'12.legal entities FC'!O9)/('11.individulas FC'!N9+'12.legal entities FC'!N9)</f>
        <v>24.577075846202426</v>
      </c>
      <c r="P9" s="50">
        <f>'11.individulas FC'!P9+'12.legal entities FC'!P9</f>
        <v>4077</v>
      </c>
      <c r="Q9" s="51">
        <f>('11.individulas FC'!P9*'11.individulas FC'!Q9+'12.legal entities FC'!P9*'12.legal entities FC'!Q9)/('11.individulas FC'!P9+'12.legal entities FC'!P9)</f>
        <v>25.664311994113316</v>
      </c>
      <c r="R9" s="50">
        <f>'11.individulas FC'!R9+'12.legal entities FC'!R9</f>
        <v>1258</v>
      </c>
      <c r="S9" s="51">
        <f>('11.individulas FC'!R9*'11.individulas FC'!S9+'12.legal entities FC'!R9*'12.legal entities FC'!S9)/('11.individulas FC'!R9+'12.legal entities FC'!R9)</f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>'11.individulas FC'!B10+'12.legal entities FC'!B10</f>
        <v>133078.39999999999</v>
      </c>
      <c r="C10" s="51">
        <f>('11.individulas FC'!B10*'11.individulas FC'!C10+'12.legal entities FC'!B10*'12.legal entities FC'!C10)/('11.individulas FC'!B10+'12.legal entities FC'!B10)</f>
        <v>10.771746376572006</v>
      </c>
      <c r="D10" s="50"/>
      <c r="E10" s="51"/>
      <c r="F10" s="50">
        <f>'11.individulas FC'!F10+'12.legal entities FC'!F10</f>
        <v>78141</v>
      </c>
      <c r="G10" s="51">
        <f>('11.individulas FC'!F10*'11.individulas FC'!G10+'12.legal entities FC'!F10*'12.legal entities FC'!G10)/('11.individulas FC'!F10+'12.legal entities FC'!F10)</f>
        <v>2.5865283525933886</v>
      </c>
      <c r="H10" s="50">
        <f t="shared" ref="H10:H73" si="0">J10+L10+N10+P10+R10+T10</f>
        <v>54937.4</v>
      </c>
      <c r="I10" s="51">
        <f t="shared" ref="I10:I73" si="1">(J10*K10+L10*M10+N10*O10+P10*Q10+R10*S10+T10*U10)/(J10+L10+N10+P10+R10+T10)</f>
        <v>22.414108803838548</v>
      </c>
      <c r="J10" s="50">
        <f>'11.individulas FC'!J10+'12.legal entities FC'!J10</f>
        <v>4932</v>
      </c>
      <c r="K10" s="51">
        <f>('11.individulas FC'!J10*'11.individulas FC'!K10+'12.legal entities FC'!J10*'12.legal entities FC'!K10)/('11.individulas FC'!J10+'12.legal entities FC'!J10)</f>
        <v>3.7568491484184912</v>
      </c>
      <c r="L10" s="50">
        <f>'11.individulas FC'!L10+'12.legal entities FC'!L10</f>
        <v>13732</v>
      </c>
      <c r="M10" s="51">
        <f>('11.individulas FC'!L10*'11.individulas FC'!M10+'12.legal entities FC'!L10*'12.legal entities FC'!M10)/('11.individulas FC'!L10+'12.legal entities FC'!L10)</f>
        <v>23.551274395572385</v>
      </c>
      <c r="N10" s="50">
        <f>'11.individulas FC'!N10+'12.legal entities FC'!N10</f>
        <v>28802.3</v>
      </c>
      <c r="O10" s="51">
        <f>('11.individulas FC'!N10*'11.individulas FC'!O10+'12.legal entities FC'!N10*'12.legal entities FC'!O10)/('11.individulas FC'!N10+'12.legal entities FC'!N10)</f>
        <v>25.047002531047866</v>
      </c>
      <c r="P10" s="50">
        <f>'11.individulas FC'!P10+'12.legal entities FC'!P10</f>
        <v>7390.6</v>
      </c>
      <c r="Q10" s="51">
        <f>('11.individulas FC'!P10*'11.individulas FC'!Q10+'12.legal entities FC'!P10*'12.legal entities FC'!Q10)/('11.individulas FC'!P10+'12.legal entities FC'!P10)</f>
        <v>22.473709847644304</v>
      </c>
      <c r="R10" s="50">
        <f>'11.individulas FC'!R10+'12.legal entities FC'!R10</f>
        <v>80.5</v>
      </c>
      <c r="S10" s="51">
        <f>('11.individulas FC'!R10*'11.individulas FC'!S10+'12.legal entities FC'!R10*'12.legal entities FC'!S10)/('11.individulas FC'!R10+'12.legal entities FC'!R10)</f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>'11.individulas FC'!B11+'12.legal entities FC'!B11</f>
        <v>158501.70000000001</v>
      </c>
      <c r="C11" s="51">
        <f>('11.individulas FC'!B11*'11.individulas FC'!C11+'12.legal entities FC'!B11*'12.legal entities FC'!C11)/('11.individulas FC'!B11+'12.legal entities FC'!B11)</f>
        <v>14.800098528911676</v>
      </c>
      <c r="D11" s="50"/>
      <c r="E11" s="51"/>
      <c r="F11" s="50">
        <f>'11.individulas FC'!F11+'12.legal entities FC'!F11</f>
        <v>100387.4</v>
      </c>
      <c r="G11" s="51">
        <f>('11.individulas FC'!F11*'11.individulas FC'!G11+'12.legal entities FC'!F11*'12.legal entities FC'!G11)/('11.individulas FC'!F11+'12.legal entities FC'!F11)</f>
        <v>9.3955253348527812</v>
      </c>
      <c r="H11" s="50">
        <f t="shared" si="0"/>
        <v>58114.299999999988</v>
      </c>
      <c r="I11" s="51">
        <f t="shared" si="1"/>
        <v>24.136028774329212</v>
      </c>
      <c r="J11" s="50">
        <f>'11.individulas FC'!J11+'12.legal entities FC'!J11</f>
        <v>7047.4</v>
      </c>
      <c r="K11" s="51">
        <f>('11.individulas FC'!J11*'11.individulas FC'!K11+'12.legal entities FC'!J11*'12.legal entities FC'!K11)/('11.individulas FC'!J11+'12.legal entities FC'!J11)</f>
        <v>19.899098532792237</v>
      </c>
      <c r="L11" s="50">
        <f>'11.individulas FC'!L11+'12.legal entities FC'!L11</f>
        <v>17930.3</v>
      </c>
      <c r="M11" s="51">
        <f>('11.individulas FC'!L11*'11.individulas FC'!M11+'12.legal entities FC'!L11*'12.legal entities FC'!M11)/('11.individulas FC'!L11+'12.legal entities FC'!L11)</f>
        <v>23.988184079463256</v>
      </c>
      <c r="N11" s="50">
        <f>'11.individulas FC'!N11+'12.legal entities FC'!N11</f>
        <v>26785.200000000001</v>
      </c>
      <c r="O11" s="51">
        <f>('11.individulas FC'!N11*'11.individulas FC'!O11+'12.legal entities FC'!N11*'12.legal entities FC'!O11)/('11.individulas FC'!N11+'12.legal entities FC'!N11)</f>
        <v>24.770151912250046</v>
      </c>
      <c r="P11" s="50">
        <f>'11.individulas FC'!P11+'12.legal entities FC'!P11</f>
        <v>6279.2</v>
      </c>
      <c r="Q11" s="51">
        <f>('11.individulas FC'!P11*'11.individulas FC'!Q11+'12.legal entities FC'!P11*'12.legal entities FC'!Q11)/('11.individulas FC'!P11+'12.legal entities FC'!P11)</f>
        <v>26.598563511275323</v>
      </c>
      <c r="R11" s="50">
        <f>'11.individulas FC'!R11+'12.legal entities FC'!R11</f>
        <v>72.2</v>
      </c>
      <c r="S11" s="51">
        <f>('11.individulas FC'!R11*'11.individulas FC'!S11+'12.legal entities FC'!R11*'12.legal entities FC'!S11)/('11.individulas FC'!R11+'12.legal entities FC'!R11)</f>
        <v>25</v>
      </c>
      <c r="T11" s="50"/>
      <c r="U11" s="51"/>
    </row>
    <row r="12" spans="1:21" ht="14.25" customHeight="1" x14ac:dyDescent="0.2">
      <c r="A12" s="49" t="s">
        <v>22</v>
      </c>
      <c r="B12" s="50">
        <f>'11.individulas FC'!B12+'12.legal entities FC'!B12</f>
        <v>180690.4</v>
      </c>
      <c r="C12" s="51">
        <f>('11.individulas FC'!B12*'11.individulas FC'!C12+'12.legal entities FC'!B12*'12.legal entities FC'!C12)/('11.individulas FC'!B12+'12.legal entities FC'!B12)</f>
        <v>14.353148346564071</v>
      </c>
      <c r="D12" s="50"/>
      <c r="E12" s="51"/>
      <c r="F12" s="50">
        <f>'11.individulas FC'!F12+'12.legal entities FC'!F12</f>
        <v>87560.6</v>
      </c>
      <c r="G12" s="51">
        <f>('11.individulas FC'!F12*'11.individulas FC'!G12+'12.legal entities FC'!F12*'12.legal entities FC'!G12)/('11.individulas FC'!F12+'12.legal entities FC'!F12)</f>
        <v>2.6476489425609233</v>
      </c>
      <c r="H12" s="50">
        <f t="shared" si="0"/>
        <v>93129.8</v>
      </c>
      <c r="I12" s="51">
        <f t="shared" si="1"/>
        <v>25.358654115009372</v>
      </c>
      <c r="J12" s="50">
        <f>'11.individulas FC'!J12+'12.legal entities FC'!J12</f>
        <v>8070.7</v>
      </c>
      <c r="K12" s="51">
        <f>('11.individulas FC'!J12*'11.individulas FC'!K12+'12.legal entities FC'!J12*'12.legal entities FC'!K12)/('11.individulas FC'!J12+'12.legal entities FC'!J12)</f>
        <v>17.146829643029726</v>
      </c>
      <c r="L12" s="50">
        <f>'11.individulas FC'!L12+'12.legal entities FC'!L12</f>
        <v>44085.5</v>
      </c>
      <c r="M12" s="51">
        <f>('11.individulas FC'!L12*'11.individulas FC'!M12+'12.legal entities FC'!L12*'12.legal entities FC'!M12)/('11.individulas FC'!L12+'12.legal entities FC'!L12)</f>
        <v>26.378982091617424</v>
      </c>
      <c r="N12" s="50">
        <f>'11.individulas FC'!N12+'12.legal entities FC'!N12</f>
        <v>30584.9</v>
      </c>
      <c r="O12" s="51">
        <f>('11.individulas FC'!N12*'11.individulas FC'!O12+'12.legal entities FC'!N12*'12.legal entities FC'!O12)/('11.individulas FC'!N12+'12.legal entities FC'!N12)</f>
        <v>24.592132097865289</v>
      </c>
      <c r="P12" s="50">
        <f>'11.individulas FC'!P12+'12.legal entities FC'!P12</f>
        <v>10304.200000000001</v>
      </c>
      <c r="Q12" s="51">
        <f>('11.individulas FC'!P12*'11.individulas FC'!Q12+'12.legal entities FC'!P12*'12.legal entities FC'!Q12)/('11.individulas FC'!P12+'12.legal entities FC'!P12)</f>
        <v>29.724622192892216</v>
      </c>
      <c r="R12" s="50">
        <f>'11.individulas FC'!R12+'12.legal entities FC'!R12</f>
        <v>84.5</v>
      </c>
      <c r="S12" s="51">
        <f>('11.individulas FC'!R12*'11.individulas FC'!S12+'12.legal entities FC'!R12*'12.legal entities FC'!S12)/('11.individulas FC'!R12+'12.legal entities FC'!R12)</f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>'11.individulas FC'!B13+'12.legal entities FC'!B13</f>
        <v>165946.20000000001</v>
      </c>
      <c r="C13" s="51">
        <f>('11.individulas FC'!B13*'11.individulas FC'!C13+'12.legal entities FC'!B13*'12.legal entities FC'!C13)/('11.individulas FC'!B13+'12.legal entities FC'!B13)</f>
        <v>16.78367056311021</v>
      </c>
      <c r="D13" s="50"/>
      <c r="E13" s="51"/>
      <c r="F13" s="50">
        <f>'11.individulas FC'!F13+'12.legal entities FC'!F13</f>
        <v>64166.7</v>
      </c>
      <c r="G13" s="51">
        <f>('11.individulas FC'!F13*'11.individulas FC'!G13+'12.legal entities FC'!F13*'12.legal entities FC'!G13)/('11.individulas FC'!F13+'12.legal entities FC'!F13)</f>
        <v>2.4765495186755748</v>
      </c>
      <c r="H13" s="50">
        <f t="shared" si="0"/>
        <v>101779.5</v>
      </c>
      <c r="I13" s="51">
        <f t="shared" si="1"/>
        <v>25.803568911224758</v>
      </c>
      <c r="J13" s="50">
        <f>'11.individulas FC'!J13+'12.legal entities FC'!J13</f>
        <v>6788.2</v>
      </c>
      <c r="K13" s="51">
        <f>('11.individulas FC'!J13*'11.individulas FC'!K13+'12.legal entities FC'!J13*'12.legal entities FC'!K13)/('11.individulas FC'!J13+'12.legal entities FC'!J13)</f>
        <v>17.773390589552456</v>
      </c>
      <c r="L13" s="50">
        <f>'11.individulas FC'!L13+'12.legal entities FC'!L13</f>
        <v>21215.8</v>
      </c>
      <c r="M13" s="51">
        <f>('11.individulas FC'!L13*'11.individulas FC'!M13+'12.legal entities FC'!L13*'12.legal entities FC'!M13)/('11.individulas FC'!L13+'12.legal entities FC'!L13)</f>
        <v>21.543538306356584</v>
      </c>
      <c r="N13" s="50">
        <f>'11.individulas FC'!N13+'12.legal entities FC'!N13</f>
        <v>59347.1</v>
      </c>
      <c r="O13" s="51">
        <f>('11.individulas FC'!N13*'11.individulas FC'!O13+'12.legal entities FC'!N13*'12.legal entities FC'!O13)/('11.individulas FC'!N13+'12.legal entities FC'!N13)</f>
        <v>27.537948947800317</v>
      </c>
      <c r="P13" s="50">
        <f>'11.individulas FC'!P13+'12.legal entities FC'!P13</f>
        <v>14342.9</v>
      </c>
      <c r="Q13" s="51">
        <f>('11.individulas FC'!P13*'11.individulas FC'!Q13+'12.legal entities FC'!P13*'12.legal entities FC'!Q13)/('11.individulas FC'!P13+'12.legal entities FC'!P13)</f>
        <v>28.749883356922243</v>
      </c>
      <c r="R13" s="50">
        <f>'11.individulas FC'!R13+'12.legal entities FC'!R13</f>
        <v>85.5</v>
      </c>
      <c r="S13" s="51">
        <f>('11.individulas FC'!R13*'11.individulas FC'!S13+'12.legal entities FC'!R13*'12.legal entities FC'!S13)/('11.individulas FC'!R13+'12.legal entities FC'!R13)</f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>'11.individulas FC'!B14+'12.legal entities FC'!B14</f>
        <v>127862.3</v>
      </c>
      <c r="C14" s="51">
        <f>('11.individulas FC'!B14*'11.individulas FC'!C14+'12.legal entities FC'!B14*'12.legal entities FC'!C14)/('11.individulas FC'!B14+'12.legal entities FC'!B14)</f>
        <v>15.889439615899292</v>
      </c>
      <c r="D14" s="50"/>
      <c r="E14" s="51"/>
      <c r="F14" s="50">
        <f>'11.individulas FC'!F14+'12.legal entities FC'!F14</f>
        <v>56547.100000000006</v>
      </c>
      <c r="G14" s="51">
        <f>('11.individulas FC'!F14*'11.individulas FC'!G14+'12.legal entities FC'!F14*'12.legal entities FC'!G14)/('11.individulas FC'!F14+'12.legal entities FC'!F14)</f>
        <v>4.137532075031257</v>
      </c>
      <c r="H14" s="50">
        <f t="shared" si="0"/>
        <v>71315.199999999997</v>
      </c>
      <c r="I14" s="51">
        <f t="shared" si="1"/>
        <v>25.207737691263581</v>
      </c>
      <c r="J14" s="50">
        <f>'11.individulas FC'!J14+'12.legal entities FC'!J14</f>
        <v>7290.8</v>
      </c>
      <c r="K14" s="51">
        <f>('11.individulas FC'!J14*'11.individulas FC'!K14+'12.legal entities FC'!J14*'12.legal entities FC'!K14)/('11.individulas FC'!J14+'12.legal entities FC'!J14)</f>
        <v>15.642077138311295</v>
      </c>
      <c r="L14" s="50">
        <f>'11.individulas FC'!L14+'12.legal entities FC'!L14</f>
        <v>19922.699999999997</v>
      </c>
      <c r="M14" s="51">
        <f>('11.individulas FC'!L14*'11.individulas FC'!M14+'12.legal entities FC'!L14*'12.legal entities FC'!M14)/('11.individulas FC'!L14+'12.legal entities FC'!L14)</f>
        <v>20.722729148157633</v>
      </c>
      <c r="N14" s="50">
        <f>'11.individulas FC'!N14+'12.legal entities FC'!N14</f>
        <v>21124.7</v>
      </c>
      <c r="O14" s="51">
        <f>('11.individulas FC'!N14*'11.individulas FC'!O14+'12.legal entities FC'!N14*'12.legal entities FC'!O14)/('11.individulas FC'!N14+'12.legal entities FC'!N14)</f>
        <v>33.950299081170392</v>
      </c>
      <c r="P14" s="50">
        <f>'11.individulas FC'!P14+'12.legal entities FC'!P14</f>
        <v>22411</v>
      </c>
      <c r="Q14" s="51">
        <f>('11.individulas FC'!P14*'11.individulas FC'!Q14+'12.legal entities FC'!P14*'12.legal entities FC'!Q14)/('11.individulas FC'!P14+'12.legal entities FC'!P14)</f>
        <v>23.830007585560665</v>
      </c>
      <c r="R14" s="50">
        <f>'11.individulas FC'!R14+'12.legal entities FC'!R14</f>
        <v>566</v>
      </c>
      <c r="S14" s="51">
        <f>('11.individulas FC'!R14*'11.individulas FC'!S14+'12.legal entities FC'!R14*'12.legal entities FC'!S14)/('11.individulas FC'!R14+'12.legal entities FC'!R14)</f>
        <v>34.548939929328625</v>
      </c>
      <c r="T14" s="50"/>
      <c r="U14" s="51"/>
    </row>
    <row r="15" spans="1:21" ht="14.25" customHeight="1" x14ac:dyDescent="0.2">
      <c r="A15" s="49" t="s">
        <v>25</v>
      </c>
      <c r="B15" s="50">
        <f>'11.individulas FC'!B15+'12.legal entities FC'!B15</f>
        <v>236596.5</v>
      </c>
      <c r="C15" s="51">
        <f>('11.individulas FC'!B15*'11.individulas FC'!C15+'12.legal entities FC'!B15*'12.legal entities FC'!C15)/('11.individulas FC'!B15+'12.legal entities FC'!B15)</f>
        <v>8.7219435325543699</v>
      </c>
      <c r="D15" s="50"/>
      <c r="E15" s="51"/>
      <c r="F15" s="50">
        <f>'11.individulas FC'!F15+'12.legal entities FC'!F15</f>
        <v>148646.39999999999</v>
      </c>
      <c r="G15" s="51">
        <f>('11.individulas FC'!F15*'11.individulas FC'!G15+'12.legal entities FC'!F15*'12.legal entities FC'!G15)/('11.individulas FC'!F15+'12.legal entities FC'!F15)</f>
        <v>2.402449033410833</v>
      </c>
      <c r="H15" s="50">
        <f t="shared" si="0"/>
        <v>87950.1</v>
      </c>
      <c r="I15" s="51">
        <f t="shared" si="1"/>
        <v>19.402660292597734</v>
      </c>
      <c r="J15" s="50">
        <f>'11.individulas FC'!J15+'12.legal entities FC'!J15</f>
        <v>19215.7</v>
      </c>
      <c r="K15" s="51">
        <f>('11.individulas FC'!J15*'11.individulas FC'!K15+'12.legal entities FC'!J15*'12.legal entities FC'!K15)/('11.individulas FC'!J15+'12.legal entities FC'!J15)</f>
        <v>3.7572495407401241</v>
      </c>
      <c r="L15" s="50">
        <f>'11.individulas FC'!L15+'12.legal entities FC'!L15</f>
        <v>24475.5</v>
      </c>
      <c r="M15" s="51">
        <f>('11.individulas FC'!L15*'11.individulas FC'!M15+'12.legal entities FC'!L15*'12.legal entities FC'!M15)/('11.individulas FC'!L15+'12.legal entities FC'!L15)</f>
        <v>19.332596188024759</v>
      </c>
      <c r="N15" s="50">
        <f>'11.individulas FC'!N15+'12.legal entities FC'!N15</f>
        <v>20001.900000000001</v>
      </c>
      <c r="O15" s="51">
        <f>('11.individulas FC'!N15*'11.individulas FC'!O15+'12.legal entities FC'!N15*'12.legal entities FC'!O15)/('11.individulas FC'!N15+'12.legal entities FC'!N15)</f>
        <v>27.244698603632653</v>
      </c>
      <c r="P15" s="50">
        <f>'11.individulas FC'!P15+'12.legal entities FC'!P15</f>
        <v>24234</v>
      </c>
      <c r="Q15" s="51">
        <f>('11.individulas FC'!P15*'11.individulas FC'!Q15+'12.legal entities FC'!P15*'12.legal entities FC'!Q15)/('11.individulas FC'!P15+'12.legal entities FC'!P15)</f>
        <v>25.41066427333498</v>
      </c>
      <c r="R15" s="50">
        <f>'11.individulas FC'!R15+'12.legal entities FC'!R15</f>
        <v>23</v>
      </c>
      <c r="S15" s="51">
        <f>('11.individulas FC'!R15*'11.individulas FC'!S15+'12.legal entities FC'!R15*'12.legal entities FC'!S15)/('11.individulas FC'!R15+'12.legal entities FC'!R15)</f>
        <v>15</v>
      </c>
      <c r="T15" s="50"/>
      <c r="U15" s="51"/>
    </row>
    <row r="16" spans="1:21" ht="14.25" customHeight="1" x14ac:dyDescent="0.2">
      <c r="A16" s="49" t="s">
        <v>26</v>
      </c>
      <c r="B16" s="50">
        <f>'11.individulas FC'!B16+'12.legal entities FC'!B16</f>
        <v>216735.7</v>
      </c>
      <c r="C16" s="51">
        <f>('11.individulas FC'!B16*'11.individulas FC'!C16+'12.legal entities FC'!B16*'12.legal entities FC'!C16)/('11.individulas FC'!B16+'12.legal entities FC'!B16)</f>
        <v>9.1423801754856253</v>
      </c>
      <c r="D16" s="50"/>
      <c r="E16" s="51"/>
      <c r="F16" s="50">
        <f>'11.individulas FC'!F16+'12.legal entities FC'!F16</f>
        <v>146709.6</v>
      </c>
      <c r="G16" s="51">
        <f>('11.individulas FC'!F16*'11.individulas FC'!G16+'12.legal entities FC'!F16*'12.legal entities FC'!G16)/('11.individulas FC'!F16+'12.legal entities FC'!F16)</f>
        <v>1.0850471271136994</v>
      </c>
      <c r="H16" s="50">
        <f t="shared" si="0"/>
        <v>70026.100000000006</v>
      </c>
      <c r="I16" s="51">
        <f t="shared" si="1"/>
        <v>26.023059073688234</v>
      </c>
      <c r="J16" s="50">
        <f>'11.individulas FC'!J16+'12.legal entities FC'!J16</f>
        <v>11216</v>
      </c>
      <c r="K16" s="51">
        <f>('11.individulas FC'!J16*'11.individulas FC'!K16+'12.legal entities FC'!J16*'12.legal entities FC'!K16)/('11.individulas FC'!J16+'12.legal entities FC'!J16)</f>
        <v>4.9593437945791727</v>
      </c>
      <c r="L16" s="50">
        <f>'11.individulas FC'!L16+'12.legal entities FC'!L16</f>
        <v>23819.9</v>
      </c>
      <c r="M16" s="51">
        <f>('11.individulas FC'!L16*'11.individulas FC'!M16+'12.legal entities FC'!L16*'12.legal entities FC'!M16)/('11.individulas FC'!L16+'12.legal entities FC'!L16)</f>
        <v>19.737278997812751</v>
      </c>
      <c r="N16" s="50">
        <f>'11.individulas FC'!N16+'12.legal entities FC'!N16</f>
        <v>23800.7</v>
      </c>
      <c r="O16" s="51">
        <f>('11.individulas FC'!N16*'11.individulas FC'!O16+'12.legal entities FC'!N16*'12.legal entities FC'!O16)/('11.individulas FC'!N16+'12.legal entities FC'!N16)</f>
        <v>42.414522472028132</v>
      </c>
      <c r="P16" s="50">
        <f>'11.individulas FC'!P16+'12.legal entities FC'!P16</f>
        <v>10722.1</v>
      </c>
      <c r="Q16" s="51">
        <f>('11.individulas FC'!P16*'11.individulas FC'!Q16+'12.legal entities FC'!P16*'12.legal entities FC'!Q16)/('11.individulas FC'!P16+'12.legal entities FC'!P16)</f>
        <v>25.863310358978186</v>
      </c>
      <c r="R16" s="50">
        <f>'11.individulas FC'!R16+'12.legal entities FC'!R16</f>
        <v>467.4</v>
      </c>
      <c r="S16" s="51">
        <f>('11.individulas FC'!R16*'11.individulas FC'!S16+'12.legal entities FC'!R16*'12.legal entities FC'!S16)/('11.individulas FC'!R16+'12.legal entities FC'!R16)</f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>'11.individulas FC'!B17+'12.legal entities FC'!B17</f>
        <v>255950.5</v>
      </c>
      <c r="C17" s="51">
        <f>('11.individulas FC'!B17*'11.individulas FC'!C17+'12.legal entities FC'!B17*'12.legal entities FC'!C17)/('11.individulas FC'!B17+'12.legal entities FC'!B17)</f>
        <v>8.0324453908079896</v>
      </c>
      <c r="D17" s="50"/>
      <c r="E17" s="51"/>
      <c r="F17" s="50">
        <f>'11.individulas FC'!F17+'12.legal entities FC'!F17</f>
        <v>170142.19999999998</v>
      </c>
      <c r="G17" s="51">
        <f>('11.individulas FC'!F17*'11.individulas FC'!G17+'12.legal entities FC'!F17*'12.legal entities FC'!G17)/('11.individulas FC'!F17+'12.legal entities FC'!F17)</f>
        <v>1.1833264586916121</v>
      </c>
      <c r="H17" s="50">
        <f t="shared" si="0"/>
        <v>85808.299999999988</v>
      </c>
      <c r="I17" s="51">
        <f t="shared" si="1"/>
        <v>21.612998357967705</v>
      </c>
      <c r="J17" s="50">
        <f>'11.individulas FC'!J17+'12.legal entities FC'!J17</f>
        <v>11885</v>
      </c>
      <c r="K17" s="51">
        <f>('11.individulas FC'!J17*'11.individulas FC'!K17+'12.legal entities FC'!J17*'12.legal entities FC'!K17)/('11.individulas FC'!J17+'12.legal entities FC'!J17)</f>
        <v>11.385275557425325</v>
      </c>
      <c r="L17" s="50">
        <f>'11.individulas FC'!L17+'12.legal entities FC'!L17</f>
        <v>26327.4</v>
      </c>
      <c r="M17" s="51">
        <f>('11.individulas FC'!L17*'11.individulas FC'!M17+'12.legal entities FC'!L17*'12.legal entities FC'!M17)/('11.individulas FC'!L17+'12.legal entities FC'!L17)</f>
        <v>19.477890334784291</v>
      </c>
      <c r="N17" s="50">
        <f>'11.individulas FC'!N17+'12.legal entities FC'!N17</f>
        <v>28169.8</v>
      </c>
      <c r="O17" s="51">
        <f>('11.individulas FC'!N17*'11.individulas FC'!O17+'12.legal entities FC'!N17*'12.legal entities FC'!O17)/('11.individulas FC'!N17+'12.legal entities FC'!N17)</f>
        <v>23.632062243963393</v>
      </c>
      <c r="P17" s="50">
        <f>'11.individulas FC'!P17+'12.legal entities FC'!P17</f>
        <v>18650.099999999999</v>
      </c>
      <c r="Q17" s="51">
        <f>('11.individulas FC'!P17*'11.individulas FC'!Q17+'12.legal entities FC'!P17*'12.legal entities FC'!Q17)/('11.individulas FC'!P17+'12.legal entities FC'!P17)</f>
        <v>28.168640918815449</v>
      </c>
      <c r="R17" s="50">
        <f>'11.individulas FC'!R17+'12.legal entities FC'!R17</f>
        <v>776</v>
      </c>
      <c r="S17" s="51">
        <f>('11.individulas FC'!R17*'11.individulas FC'!S17+'12.legal entities FC'!R17*'12.legal entities FC'!S17)/('11.individulas FC'!R17+'12.legal entities FC'!R17)</f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>'11.individulas FC'!B18+'12.legal entities FC'!B18</f>
        <v>397488.9</v>
      </c>
      <c r="C18" s="51">
        <f>('11.individulas FC'!B18*'11.individulas FC'!C18+'12.legal entities FC'!B18*'12.legal entities FC'!C18)/('11.individulas FC'!B18+'12.legal entities FC'!B18)</f>
        <v>5.9389891893836539</v>
      </c>
      <c r="D18" s="50"/>
      <c r="E18" s="51"/>
      <c r="F18" s="50">
        <f>'11.individulas FC'!F18+'12.legal entities FC'!F18</f>
        <v>334270.89999999997</v>
      </c>
      <c r="G18" s="51">
        <f>('11.individulas FC'!F18*'11.individulas FC'!G18+'12.legal entities FC'!F18*'12.legal entities FC'!G18)/('11.individulas FC'!F18+'12.legal entities FC'!F18)</f>
        <v>3.548804308122544</v>
      </c>
      <c r="H18" s="50">
        <f t="shared" si="0"/>
        <v>63218</v>
      </c>
      <c r="I18" s="51">
        <f t="shared" si="1"/>
        <v>18.577308203359802</v>
      </c>
      <c r="J18" s="50">
        <f>'11.individulas FC'!J18+'12.legal entities FC'!J18</f>
        <v>10855.7</v>
      </c>
      <c r="K18" s="51">
        <f>('11.individulas FC'!J18*'11.individulas FC'!K18+'12.legal entities FC'!J18*'12.legal entities FC'!K18)/('11.individulas FC'!J18+'12.legal entities FC'!J18)</f>
        <v>9.4347669887708747</v>
      </c>
      <c r="L18" s="50">
        <f>'11.individulas FC'!L18+'12.legal entities FC'!L18</f>
        <v>19892.8</v>
      </c>
      <c r="M18" s="51">
        <f>('11.individulas FC'!L18*'11.individulas FC'!M18+'12.legal entities FC'!L18*'12.legal entities FC'!M18)/('11.individulas FC'!L18+'12.legal entities FC'!L18)</f>
        <v>20.343836966138504</v>
      </c>
      <c r="N18" s="50">
        <f>'11.individulas FC'!N18+'12.legal entities FC'!N18</f>
        <v>18642.099999999999</v>
      </c>
      <c r="O18" s="51">
        <f>('11.individulas FC'!N18*'11.individulas FC'!O18+'12.legal entities FC'!N18*'12.legal entities FC'!O18)/('11.individulas FC'!N18+'12.legal entities FC'!N18)</f>
        <v>17.523052123955992</v>
      </c>
      <c r="P18" s="50">
        <f>'11.individulas FC'!P18+'12.legal entities FC'!P18</f>
        <v>12352.4</v>
      </c>
      <c r="Q18" s="51">
        <f>('11.individulas FC'!P18*'11.individulas FC'!Q18+'12.legal entities FC'!P18*'12.legal entities FC'!Q18)/('11.individulas FC'!P18+'12.legal entities FC'!P18)</f>
        <v>25.374858327126717</v>
      </c>
      <c r="R18" s="50">
        <f>'11.individulas FC'!R18+'12.legal entities FC'!R18</f>
        <v>1475</v>
      </c>
      <c r="S18" s="51">
        <f>('11.individulas FC'!R18*'11.individulas FC'!S18+'12.legal entities FC'!R18*'12.legal entities FC'!S18)/('11.individulas FC'!R18+'12.legal entities FC'!R18)</f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>'11.individulas FC'!B19+'12.legal entities FC'!B19</f>
        <v>386372.9</v>
      </c>
      <c r="C19" s="51">
        <f>('11.individulas FC'!B19*'11.individulas FC'!C19+'12.legal entities FC'!B19*'12.legal entities FC'!C19)/('11.individulas FC'!B19+'12.legal entities FC'!B19)</f>
        <v>6.8634269277167217</v>
      </c>
      <c r="D19" s="50"/>
      <c r="E19" s="51"/>
      <c r="F19" s="50">
        <f>'11.individulas FC'!F19+'12.legal entities FC'!F19</f>
        <v>256512.3</v>
      </c>
      <c r="G19" s="51">
        <f>('11.individulas FC'!F19*'11.individulas FC'!G19+'12.legal entities FC'!F19*'12.legal entities FC'!G19)/('11.individulas FC'!F19+'12.legal entities FC'!F19)</f>
        <v>0.55193660498931241</v>
      </c>
      <c r="H19" s="50">
        <f t="shared" si="0"/>
        <v>129860.59999999999</v>
      </c>
      <c r="I19" s="51">
        <f t="shared" si="1"/>
        <v>19.330448480909528</v>
      </c>
      <c r="J19" s="50">
        <f>'11.individulas FC'!J19+'12.legal entities FC'!J19</f>
        <v>15997.2</v>
      </c>
      <c r="K19" s="51">
        <f>('11.individulas FC'!J19*'11.individulas FC'!K19+'12.legal entities FC'!J19*'12.legal entities FC'!K19)/('11.individulas FC'!J19+'12.legal entities FC'!J19)</f>
        <v>6.740186907708849</v>
      </c>
      <c r="L19" s="50">
        <f>'11.individulas FC'!L19+'12.legal entities FC'!L19</f>
        <v>42787.1</v>
      </c>
      <c r="M19" s="51">
        <f>('11.individulas FC'!L19*'11.individulas FC'!M19+'12.legal entities FC'!L19*'12.legal entities FC'!M19)/('11.individulas FC'!L19+'12.legal entities FC'!L19)</f>
        <v>18.320275036167441</v>
      </c>
      <c r="N19" s="50">
        <f>'11.individulas FC'!N19+'12.legal entities FC'!N19</f>
        <v>14560.9</v>
      </c>
      <c r="O19" s="51">
        <f>('11.individulas FC'!N19*'11.individulas FC'!O19+'12.legal entities FC'!N19*'12.legal entities FC'!O19)/('11.individulas FC'!N19+'12.legal entities FC'!N19)</f>
        <v>20.460167297351127</v>
      </c>
      <c r="P19" s="50">
        <f>'11.individulas FC'!P19+'12.legal entities FC'!P19</f>
        <v>52839</v>
      </c>
      <c r="Q19" s="51">
        <f>('11.individulas FC'!P19*'11.individulas FC'!Q19+'12.legal entities FC'!P19*'12.legal entities FC'!Q19)/('11.individulas FC'!P19+'12.legal entities FC'!P19)</f>
        <v>24.41331270463105</v>
      </c>
      <c r="R19" s="50">
        <f>'11.individulas FC'!R19+'12.legal entities FC'!R19</f>
        <v>3676.4</v>
      </c>
      <c r="S19" s="51">
        <f>('11.individulas FC'!R19*'11.individulas FC'!S19+'12.legal entities FC'!R19*'12.legal entities FC'!S19)/('11.individulas FC'!R19+'12.legal entities FC'!R19)</f>
        <v>8.343651398106843</v>
      </c>
      <c r="T19" s="50"/>
      <c r="U19" s="51"/>
    </row>
    <row r="20" spans="1:21" ht="14.25" customHeight="1" thickBot="1" x14ac:dyDescent="0.25">
      <c r="A20" s="52" t="s">
        <v>30</v>
      </c>
      <c r="B20" s="53">
        <f>'11.individulas FC'!B20+'12.legal entities FC'!B20</f>
        <v>390745</v>
      </c>
      <c r="C20" s="54">
        <f>('11.individulas FC'!B20*'11.individulas FC'!C20+'12.legal entities FC'!B20*'12.legal entities FC'!C20)/('11.individulas FC'!B20+'12.legal entities FC'!B20)</f>
        <v>6.9098714711640579</v>
      </c>
      <c r="D20" s="53"/>
      <c r="E20" s="54"/>
      <c r="F20" s="53">
        <f>'11.individulas FC'!F20+'12.legal entities FC'!F20</f>
        <v>271349.59999999998</v>
      </c>
      <c r="G20" s="54">
        <f>('11.individulas FC'!F20*'11.individulas FC'!G20+'12.legal entities FC'!F20*'12.legal entities FC'!G20)/('11.individulas FC'!F20+'12.legal entities FC'!F20)</f>
        <v>0.91348853287419629</v>
      </c>
      <c r="H20" s="53">
        <f t="shared" si="0"/>
        <v>119395.4</v>
      </c>
      <c r="I20" s="54">
        <f t="shared" si="1"/>
        <v>20.53783462344445</v>
      </c>
      <c r="J20" s="53">
        <f>'11.individulas FC'!J20+'12.legal entities FC'!J20</f>
        <v>9003</v>
      </c>
      <c r="K20" s="54">
        <f>('11.individulas FC'!J20*'11.individulas FC'!K20+'12.legal entities FC'!J20*'12.legal entities FC'!K20)/('11.individulas FC'!J20+'12.legal entities FC'!J20)</f>
        <v>7.429079195823614</v>
      </c>
      <c r="L20" s="53">
        <f>'11.individulas FC'!L20+'12.legal entities FC'!L20</f>
        <v>39709.699999999997</v>
      </c>
      <c r="M20" s="54">
        <f>('11.individulas FC'!L20*'11.individulas FC'!M20+'12.legal entities FC'!L20*'12.legal entities FC'!M20)/('11.individulas FC'!L20+'12.legal entities FC'!L20)</f>
        <v>19.108840912925558</v>
      </c>
      <c r="N20" s="53">
        <f>'11.individulas FC'!N20+'12.legal entities FC'!N20</f>
        <v>42471.5</v>
      </c>
      <c r="O20" s="54">
        <f>('11.individulas FC'!N20*'11.individulas FC'!O20+'12.legal entities FC'!N20*'12.legal entities FC'!O20)/('11.individulas FC'!N20+'12.legal entities FC'!N20)</f>
        <v>22.004318189844955</v>
      </c>
      <c r="P20" s="53">
        <f>'11.individulas FC'!P20+'12.legal entities FC'!P20</f>
        <v>26954.6</v>
      </c>
      <c r="Q20" s="54">
        <f>('11.individulas FC'!P20*'11.individulas FC'!Q20+'12.legal entities FC'!P20*'12.legal entities FC'!Q20)/('11.individulas FC'!P20+'12.legal entities FC'!P20)</f>
        <v>24.745736905760054</v>
      </c>
      <c r="R20" s="53">
        <f>'11.individulas FC'!R20+'12.legal entities FC'!R20</f>
        <v>1256.5999999999999</v>
      </c>
      <c r="S20" s="54">
        <f>('11.individulas FC'!R20*'11.individulas FC'!S20+'12.legal entities FC'!R20*'12.legal entities FC'!S20)/('11.individulas FC'!R20+'12.legal entities FC'!R20)</f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>'11.individulas FC'!B21+'12.legal entities FC'!B21</f>
        <v>422059.4</v>
      </c>
      <c r="C21" s="51">
        <f>('11.individulas FC'!B21*'11.individulas FC'!C21+'12.legal entities FC'!B21*'12.legal entities FC'!C21)/('11.individulas FC'!B21+'12.legal entities FC'!B21)</f>
        <v>7.0948010303762929</v>
      </c>
      <c r="D21" s="50"/>
      <c r="E21" s="51"/>
      <c r="F21" s="50">
        <f>'11.individulas FC'!F21+'12.legal entities FC'!F21</f>
        <v>286374.8</v>
      </c>
      <c r="G21" s="51">
        <f>('11.individulas FC'!F21*'11.individulas FC'!G21+'12.legal entities FC'!F21*'12.legal entities FC'!G21)/('11.individulas FC'!F21+'12.legal entities FC'!F21)</f>
        <v>0.55756283723288502</v>
      </c>
      <c r="H21" s="50">
        <f t="shared" si="0"/>
        <v>135684.6</v>
      </c>
      <c r="I21" s="51">
        <f t="shared" si="1"/>
        <v>20.892242155705219</v>
      </c>
      <c r="J21" s="50">
        <f>'11.individulas FC'!J21+'12.legal entities FC'!J21</f>
        <v>5646</v>
      </c>
      <c r="K21" s="51">
        <f>('11.individulas FC'!J21*'11.individulas FC'!K21+'12.legal entities FC'!J21*'12.legal entities FC'!K21)/('11.individulas FC'!J21+'12.legal entities FC'!J21)</f>
        <v>3.3312079348211121</v>
      </c>
      <c r="L21" s="50">
        <f>'11.individulas FC'!L21+'12.legal entities FC'!L21</f>
        <v>39964.300000000003</v>
      </c>
      <c r="M21" s="51">
        <f>('11.individulas FC'!L21*'11.individulas FC'!M21+'12.legal entities FC'!L21*'12.legal entities FC'!M21)/('11.individulas FC'!L21+'12.legal entities FC'!L21)</f>
        <v>19.013410218620116</v>
      </c>
      <c r="N21" s="50">
        <f>'11.individulas FC'!N21+'12.legal entities FC'!N21</f>
        <v>58820.200000000004</v>
      </c>
      <c r="O21" s="51">
        <f>('11.individulas FC'!N21*'11.individulas FC'!O21+'12.legal entities FC'!N21*'12.legal entities FC'!O21)/('11.individulas FC'!N21+'12.legal entities FC'!N21)</f>
        <v>22.442831884284651</v>
      </c>
      <c r="P21" s="50">
        <f>'11.individulas FC'!P21+'12.legal entities FC'!P21</f>
        <v>28402.9</v>
      </c>
      <c r="Q21" s="51">
        <f>('11.individulas FC'!P21*'11.individulas FC'!Q21+'12.legal entities FC'!P21*'12.legal entities FC'!Q21)/('11.individulas FC'!P21+'12.legal entities FC'!P21)</f>
        <v>24.091146678684218</v>
      </c>
      <c r="R21" s="50">
        <f>'11.individulas FC'!R21+'12.legal entities FC'!R21</f>
        <v>2851.2</v>
      </c>
      <c r="S21" s="51">
        <f>('11.individulas FC'!R21*'11.individulas FC'!S21+'12.legal entities FC'!R21*'12.legal entities FC'!S21)/('11.individulas FC'!R21+'12.legal entities FC'!R21)</f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>'11.individulas FC'!B22+'12.legal entities FC'!B22</f>
        <v>432350.2</v>
      </c>
      <c r="C22" s="51">
        <f>('11.individulas FC'!B22*'11.individulas FC'!C22+'12.legal entities FC'!B22*'12.legal entities FC'!C22)/('11.individulas FC'!B22+'12.legal entities FC'!B22)</f>
        <v>7.0418048385814602</v>
      </c>
      <c r="D22" s="50"/>
      <c r="E22" s="51"/>
      <c r="F22" s="50">
        <f>'11.individulas FC'!F22+'12.legal entities FC'!F22</f>
        <v>303184.8</v>
      </c>
      <c r="G22" s="51">
        <f>('11.individulas FC'!F22*'11.individulas FC'!G22+'12.legal entities FC'!F22*'12.legal entities FC'!G22)/('11.individulas FC'!F22+'12.legal entities FC'!F22)</f>
        <v>0.84144882039489377</v>
      </c>
      <c r="H22" s="50">
        <f t="shared" si="0"/>
        <v>129165.4</v>
      </c>
      <c r="I22" s="51">
        <f t="shared" si="1"/>
        <v>21.595653619312912</v>
      </c>
      <c r="J22" s="50">
        <f>'11.individulas FC'!J22+'12.legal entities FC'!J22</f>
        <v>5628</v>
      </c>
      <c r="K22" s="51">
        <f>('11.individulas FC'!J22*'11.individulas FC'!K22+'12.legal entities FC'!J22*'12.legal entities FC'!K22)/('11.individulas FC'!J22+'12.legal entities FC'!J22)</f>
        <v>6.7808280028429282</v>
      </c>
      <c r="L22" s="50">
        <f>'11.individulas FC'!L22+'12.legal entities FC'!L22</f>
        <v>25804.3</v>
      </c>
      <c r="M22" s="51">
        <f>('11.individulas FC'!L22*'11.individulas FC'!M22+'12.legal entities FC'!L22*'12.legal entities FC'!M22)/('11.individulas FC'!L22+'12.legal entities FC'!L22)</f>
        <v>18.590515379219745</v>
      </c>
      <c r="N22" s="50">
        <f>'11.individulas FC'!N22+'12.legal entities FC'!N22</f>
        <v>59789.7</v>
      </c>
      <c r="O22" s="51">
        <f>('11.individulas FC'!N22*'11.individulas FC'!O22+'12.legal entities FC'!N22*'12.legal entities FC'!O22)/('11.individulas FC'!N22+'12.legal entities FC'!N22)</f>
        <v>23.105781229877387</v>
      </c>
      <c r="P22" s="50">
        <f>'11.individulas FC'!P22+'12.legal entities FC'!P22</f>
        <v>36032.699999999997</v>
      </c>
      <c r="Q22" s="51">
        <f>('11.individulas FC'!P22*'11.individulas FC'!Q22+'12.legal entities FC'!P22*'12.legal entities FC'!Q22)/('11.individulas FC'!P22+'12.legal entities FC'!P22)</f>
        <v>23.712130203953635</v>
      </c>
      <c r="R22" s="50">
        <f>'11.individulas FC'!R22+'12.legal entities FC'!R22</f>
        <v>1910.7</v>
      </c>
      <c r="S22" s="51">
        <f>('11.individulas FC'!R22*'11.individulas FC'!S22+'12.legal entities FC'!R22*'12.legal entities FC'!S22)/('11.individulas FC'!R22+'12.legal entities FC'!R22)</f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>'11.individulas FC'!B23+'12.legal entities FC'!B23</f>
        <v>418007.30000000005</v>
      </c>
      <c r="C23" s="51">
        <f>('11.individulas FC'!B23*'11.individulas FC'!C23+'12.legal entities FC'!B23*'12.legal entities FC'!C23)/('11.individulas FC'!B23+'12.legal entities FC'!B23)</f>
        <v>7.236422480346409</v>
      </c>
      <c r="D23" s="50"/>
      <c r="E23" s="51"/>
      <c r="F23" s="50">
        <f>'11.individulas FC'!F23+'12.legal entities FC'!F23</f>
        <v>282128.3</v>
      </c>
      <c r="G23" s="51">
        <f>('11.individulas FC'!F23*'11.individulas FC'!G23+'12.legal entities FC'!F23*'12.legal entities FC'!G23)/('11.individulas FC'!F23+'12.legal entities FC'!F23)</f>
        <v>0.59266437882660417</v>
      </c>
      <c r="H23" s="50">
        <f t="shared" si="0"/>
        <v>135879</v>
      </c>
      <c r="I23" s="51">
        <f t="shared" si="1"/>
        <v>21.030991021423475</v>
      </c>
      <c r="J23" s="50">
        <f>'11.individulas FC'!J23+'12.legal entities FC'!J23</f>
        <v>9818</v>
      </c>
      <c r="K23" s="51">
        <f>('11.individulas FC'!J23*'11.individulas FC'!K23+'12.legal entities FC'!J23*'12.legal entities FC'!K23)/('11.individulas FC'!J23+'12.legal entities FC'!J23)</f>
        <v>4.4914544713790994</v>
      </c>
      <c r="L23" s="50">
        <f>'11.individulas FC'!L23+'12.legal entities FC'!L23</f>
        <v>26675</v>
      </c>
      <c r="M23" s="51">
        <f>('11.individulas FC'!L23*'11.individulas FC'!M23+'12.legal entities FC'!L23*'12.legal entities FC'!M23)/('11.individulas FC'!L23+'12.legal entities FC'!L23)</f>
        <v>16.504980318650421</v>
      </c>
      <c r="N23" s="50">
        <f>'11.individulas FC'!N23+'12.legal entities FC'!N23</f>
        <v>60394.400000000001</v>
      </c>
      <c r="O23" s="51">
        <f>('11.individulas FC'!N23*'11.individulas FC'!O23+'12.legal entities FC'!N23*'12.legal entities FC'!O23)/('11.individulas FC'!N23+'12.legal entities FC'!N23)</f>
        <v>22.926897179208673</v>
      </c>
      <c r="P23" s="50">
        <f>'11.individulas FC'!P23+'12.legal entities FC'!P23</f>
        <v>37194.5</v>
      </c>
      <c r="Q23" s="51">
        <f>('11.individulas FC'!P23*'11.individulas FC'!Q23+'12.legal entities FC'!P23*'12.legal entities FC'!Q23)/('11.individulas FC'!P23+'12.legal entities FC'!P23)</f>
        <v>25.688491040341987</v>
      </c>
      <c r="R23" s="50">
        <f>'11.individulas FC'!R23+'12.legal entities FC'!R23</f>
        <v>1797.1</v>
      </c>
      <c r="S23" s="51">
        <f>('11.individulas FC'!R23*'11.individulas FC'!S23+'12.legal entities FC'!R23*'12.legal entities FC'!S23)/('11.individulas FC'!R23+'12.legal entities FC'!R23)</f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>'11.individulas FC'!B24+'12.legal entities FC'!B24</f>
        <v>408884</v>
      </c>
      <c r="C24" s="51">
        <f>('11.individulas FC'!B24*'11.individulas FC'!C24+'12.legal entities FC'!B24*'12.legal entities FC'!C24)/('11.individulas FC'!B24+'12.legal entities FC'!B24)</f>
        <v>8.0963160815496114</v>
      </c>
      <c r="D24" s="50"/>
      <c r="E24" s="51"/>
      <c r="F24" s="50">
        <f>'11.individulas FC'!F24+'12.legal entities FC'!F24</f>
        <v>261850.4</v>
      </c>
      <c r="G24" s="51">
        <f>('11.individulas FC'!F24*'11.individulas FC'!G24+'12.legal entities FC'!F24*'12.legal entities FC'!G24)/('11.individulas FC'!F24+'12.legal entities FC'!F24)</f>
        <v>0.8884695867882213</v>
      </c>
      <c r="H24" s="50">
        <f t="shared" si="0"/>
        <v>147033.59999999998</v>
      </c>
      <c r="I24" s="51">
        <f t="shared" si="1"/>
        <v>20.932684692478457</v>
      </c>
      <c r="J24" s="50">
        <f>'11.individulas FC'!J24+'12.legal entities FC'!J24</f>
        <v>8463</v>
      </c>
      <c r="K24" s="51">
        <f>('11.individulas FC'!J24*'11.individulas FC'!K24+'12.legal entities FC'!J24*'12.legal entities FC'!K24)/('11.individulas FC'!J24+'12.legal entities FC'!J24)</f>
        <v>4.4659766040411197</v>
      </c>
      <c r="L24" s="50">
        <f>'11.individulas FC'!L24+'12.legal entities FC'!L24</f>
        <v>40352.199999999997</v>
      </c>
      <c r="M24" s="51">
        <f>('11.individulas FC'!L24*'11.individulas FC'!M24+'12.legal entities FC'!L24*'12.legal entities FC'!M24)/('11.individulas FC'!L24+'12.legal entities FC'!L24)</f>
        <v>18.744970534444217</v>
      </c>
      <c r="N24" s="50">
        <f>'11.individulas FC'!N24+'12.legal entities FC'!N24</f>
        <v>76245.8</v>
      </c>
      <c r="O24" s="51">
        <f>('11.individulas FC'!N24*'11.individulas FC'!O24+'12.legal entities FC'!N24*'12.legal entities FC'!O24)/('11.individulas FC'!N24+'12.legal entities FC'!N24)</f>
        <v>23.274865500788238</v>
      </c>
      <c r="P24" s="50">
        <f>'11.individulas FC'!P24+'12.legal entities FC'!P24</f>
        <v>14322.3</v>
      </c>
      <c r="Q24" s="51">
        <f>('11.individulas FC'!P24*'11.individulas FC'!Q24+'12.legal entities FC'!P24*'12.legal entities FC'!Q24)/('11.individulas FC'!P24+'12.legal entities FC'!P24)</f>
        <v>23.374450193055587</v>
      </c>
      <c r="R24" s="50">
        <f>'11.individulas FC'!R24+'12.legal entities FC'!R24</f>
        <v>7650.3</v>
      </c>
      <c r="S24" s="51">
        <f>('11.individulas FC'!R24*'11.individulas FC'!S24+'12.legal entities FC'!R24*'12.legal entities FC'!S24)/('11.individulas FC'!R24+'12.legal entities FC'!R24)</f>
        <v>22.773616720912905</v>
      </c>
      <c r="T24" s="50"/>
      <c r="U24" s="51"/>
    </row>
    <row r="25" spans="1:21" ht="14.25" customHeight="1" x14ac:dyDescent="0.2">
      <c r="A25" s="49" t="s">
        <v>23</v>
      </c>
      <c r="B25" s="50">
        <f>'11.individulas FC'!B25+'12.legal entities FC'!B25</f>
        <v>451709.30000000005</v>
      </c>
      <c r="C25" s="51">
        <f>('11.individulas FC'!B25*'11.individulas FC'!C25+'12.legal entities FC'!B25*'12.legal entities FC'!C25)/('11.individulas FC'!B25+'12.legal entities FC'!B25)</f>
        <v>8.3797138350261591</v>
      </c>
      <c r="D25" s="50"/>
      <c r="E25" s="51"/>
      <c r="F25" s="50">
        <f>'11.individulas FC'!F25+'12.legal entities FC'!F25</f>
        <v>293413.40000000002</v>
      </c>
      <c r="G25" s="51">
        <f>('11.individulas FC'!F25*'11.individulas FC'!G25+'12.legal entities FC'!F25*'12.legal entities FC'!G25)/('11.individulas FC'!F25+'12.legal entities FC'!F25)</f>
        <v>1.0000140700114775</v>
      </c>
      <c r="H25" s="50">
        <f t="shared" si="0"/>
        <v>158295.9</v>
      </c>
      <c r="I25" s="51">
        <f t="shared" si="1"/>
        <v>22.058544424019047</v>
      </c>
      <c r="J25" s="50">
        <f>'11.individulas FC'!J25+'12.legal entities FC'!J25</f>
        <v>5525</v>
      </c>
      <c r="K25" s="51">
        <f>('11.individulas FC'!J25*'11.individulas FC'!K25+'12.legal entities FC'!J25*'12.legal entities FC'!K25)/('11.individulas FC'!J25+'12.legal entities FC'!J25)</f>
        <v>3.2477828054298641</v>
      </c>
      <c r="L25" s="50">
        <f>'11.individulas FC'!L25+'12.legal entities FC'!L25</f>
        <v>30268.100000000002</v>
      </c>
      <c r="M25" s="51">
        <f>('11.individulas FC'!L25*'11.individulas FC'!M25+'12.legal entities FC'!L25*'12.legal entities FC'!M25)/('11.individulas FC'!L25+'12.legal entities FC'!L25)</f>
        <v>20.601719301839225</v>
      </c>
      <c r="N25" s="50">
        <f>'11.individulas FC'!N25+'12.legal entities FC'!N25</f>
        <v>76643.7</v>
      </c>
      <c r="O25" s="51">
        <f>('11.individulas FC'!N25*'11.individulas FC'!O25+'12.legal entities FC'!N25*'12.legal entities FC'!O25)/('11.individulas FC'!N25+'12.legal entities FC'!N25)</f>
        <v>22.671381783499495</v>
      </c>
      <c r="P25" s="50">
        <f>'11.individulas FC'!P25+'12.legal entities FC'!P25</f>
        <v>40086.699999999997</v>
      </c>
      <c r="Q25" s="51">
        <f>('11.individulas FC'!P25*'11.individulas FC'!Q25+'12.legal entities FC'!P25*'12.legal entities FC'!Q25)/('11.individulas FC'!P25+'12.legal entities FC'!P25)</f>
        <v>24.632415696230328</v>
      </c>
      <c r="R25" s="50">
        <f>'11.individulas FC'!R25+'12.legal entities FC'!R25</f>
        <v>5772.4</v>
      </c>
      <c r="S25" s="51">
        <f>('11.individulas FC'!R25*'11.individulas FC'!S25+'12.legal entities FC'!R25*'12.legal entities FC'!S25)/('11.individulas FC'!R25+'12.legal entities FC'!R25)</f>
        <v>21.690700575150718</v>
      </c>
      <c r="T25" s="50"/>
      <c r="U25" s="51"/>
    </row>
    <row r="26" spans="1:21" ht="14.25" customHeight="1" x14ac:dyDescent="0.2">
      <c r="A26" s="49" t="s">
        <v>24</v>
      </c>
      <c r="B26" s="50">
        <f>'11.individulas FC'!B26+'12.legal entities FC'!B26</f>
        <v>435740</v>
      </c>
      <c r="C26" s="51">
        <f>('11.individulas FC'!B26*'11.individulas FC'!C26+'12.legal entities FC'!B26*'12.legal entities FC'!C26)/('11.individulas FC'!B26+'12.legal entities FC'!B26)</f>
        <v>8.3547706770181396</v>
      </c>
      <c r="D26" s="50"/>
      <c r="E26" s="51"/>
      <c r="F26" s="50">
        <f>'11.individulas FC'!F26+'12.legal entities FC'!F26</f>
        <v>280235.8</v>
      </c>
      <c r="G26" s="51">
        <f>('11.individulas FC'!F26*'11.individulas FC'!G26+'12.legal entities FC'!F26*'12.legal entities FC'!G26)/('11.individulas FC'!F26+'12.legal entities FC'!F26)</f>
        <v>0.70046672686335676</v>
      </c>
      <c r="H26" s="50">
        <f t="shared" si="0"/>
        <v>155504.19999999998</v>
      </c>
      <c r="I26" s="51">
        <f t="shared" si="1"/>
        <v>22.148674577458038</v>
      </c>
      <c r="J26" s="50">
        <f>'11.individulas FC'!J26+'12.legal entities FC'!J26</f>
        <v>4050</v>
      </c>
      <c r="K26" s="51">
        <f>('11.individulas FC'!J26*'11.individulas FC'!K26+'12.legal entities FC'!J26*'12.legal entities FC'!K26)/('11.individulas FC'!J26+'12.legal entities FC'!J26)</f>
        <v>1.580246913580247E-2</v>
      </c>
      <c r="L26" s="50">
        <f>'11.individulas FC'!L26+'12.legal entities FC'!L26</f>
        <v>33485</v>
      </c>
      <c r="M26" s="51">
        <f>('11.individulas FC'!L26*'11.individulas FC'!M26+'12.legal entities FC'!L26*'12.legal entities FC'!M26)/('11.individulas FC'!L26+'12.legal entities FC'!L26)</f>
        <v>19.902392832611618</v>
      </c>
      <c r="N26" s="50">
        <f>'11.individulas FC'!N26+'12.legal entities FC'!N26</f>
        <v>71657.7</v>
      </c>
      <c r="O26" s="51">
        <f>('11.individulas FC'!N26*'11.individulas FC'!O26+'12.legal entities FC'!N26*'12.legal entities FC'!O26)/('11.individulas FC'!N26+'12.legal entities FC'!N26)</f>
        <v>22.467858304132005</v>
      </c>
      <c r="P26" s="50">
        <f>'11.individulas FC'!P26+'12.legal entities FC'!P26</f>
        <v>41529.699999999997</v>
      </c>
      <c r="Q26" s="51">
        <f>('11.individulas FC'!P26*'11.individulas FC'!Q26+'12.legal entities FC'!P26*'12.legal entities FC'!Q26)/('11.individulas FC'!P26+'12.legal entities FC'!P26)</f>
        <v>25.442915485253927</v>
      </c>
      <c r="R26" s="50">
        <f>'11.individulas FC'!R26+'12.legal entities FC'!R26</f>
        <v>4781.8</v>
      </c>
      <c r="S26" s="51">
        <f>('11.individulas FC'!R26*'11.individulas FC'!S26+'12.legal entities FC'!R26*'12.legal entities FC'!S26)/('11.individulas FC'!R26+'12.legal entities FC'!R26)</f>
        <v>23.230708101551716</v>
      </c>
      <c r="T26" s="50"/>
      <c r="U26" s="51"/>
    </row>
    <row r="27" spans="1:21" ht="14.25" customHeight="1" x14ac:dyDescent="0.2">
      <c r="A27" s="49" t="s">
        <v>25</v>
      </c>
      <c r="B27" s="50">
        <f>'11.individulas FC'!B27+'12.legal entities FC'!B27</f>
        <v>443313.4</v>
      </c>
      <c r="C27" s="51">
        <f>('11.individulas FC'!B27*'11.individulas FC'!C27+'12.legal entities FC'!B27*'12.legal entities FC'!C27)/('11.individulas FC'!B27+'12.legal entities FC'!B27)</f>
        <v>7.7020096794093833</v>
      </c>
      <c r="D27" s="50"/>
      <c r="E27" s="51"/>
      <c r="F27" s="50">
        <f>'11.individulas FC'!F27+'12.legal entities FC'!F27</f>
        <v>278921.8</v>
      </c>
      <c r="G27" s="51">
        <f>('11.individulas FC'!F27*'11.individulas FC'!G27+'12.legal entities FC'!F27*'12.legal entities FC'!G27)/('11.individulas FC'!F27+'12.legal entities FC'!F27)</f>
        <v>0.64543907647233023</v>
      </c>
      <c r="H27" s="50">
        <f t="shared" si="0"/>
        <v>164391.6</v>
      </c>
      <c r="I27" s="51">
        <f t="shared" si="1"/>
        <v>19.674831736000407</v>
      </c>
      <c r="J27" s="50">
        <f>'11.individulas FC'!J27+'12.legal entities FC'!J27</f>
        <v>4316</v>
      </c>
      <c r="K27" s="51">
        <f>('11.individulas FC'!J27*'11.individulas FC'!K27+'12.legal entities FC'!J27*'12.legal entities FC'!K27)/('11.individulas FC'!J27+'12.legal entities FC'!J27)</f>
        <v>23.120859592215016</v>
      </c>
      <c r="L27" s="50">
        <f>'11.individulas FC'!L27+'12.legal entities FC'!L27</f>
        <v>41649.9</v>
      </c>
      <c r="M27" s="51">
        <f>('11.individulas FC'!L27*'11.individulas FC'!M27+'12.legal entities FC'!L27*'12.legal entities FC'!M27)/('11.individulas FC'!L27+'12.legal entities FC'!L27)</f>
        <v>15.795937085083036</v>
      </c>
      <c r="N27" s="50">
        <f>'11.individulas FC'!N27+'12.legal entities FC'!N27</f>
        <v>99484.1</v>
      </c>
      <c r="O27" s="51">
        <f>('11.individulas FC'!N27*'11.individulas FC'!O27+'12.legal entities FC'!N27*'12.legal entities FC'!O27)/('11.individulas FC'!N27+'12.legal entities FC'!N27)</f>
        <v>20.529317971414525</v>
      </c>
      <c r="P27" s="50">
        <f>'11.individulas FC'!P27+'12.legal entities FC'!P27</f>
        <v>15459.6</v>
      </c>
      <c r="Q27" s="51">
        <f>('11.individulas FC'!P27*'11.individulas FC'!Q27+'12.legal entities FC'!P27*'12.legal entities FC'!Q27)/('11.individulas FC'!P27+'12.legal entities FC'!P27)</f>
        <v>22.603262491389476</v>
      </c>
      <c r="R27" s="50">
        <f>'11.individulas FC'!R27+'12.legal entities FC'!R27</f>
        <v>3482</v>
      </c>
      <c r="S27" s="51">
        <f>('11.individulas FC'!R27*'11.individulas FC'!S27+'12.legal entities FC'!R27*'12.legal entities FC'!S27)/('11.individulas FC'!R27+'12.legal entities FC'!R27)</f>
        <v>24.385445146467546</v>
      </c>
      <c r="T27" s="50"/>
      <c r="U27" s="51"/>
    </row>
    <row r="28" spans="1:21" ht="14.25" customHeight="1" x14ac:dyDescent="0.2">
      <c r="A28" s="49" t="s">
        <v>26</v>
      </c>
      <c r="B28" s="50">
        <f>'11.individulas FC'!B28+'12.legal entities FC'!B28</f>
        <v>456829.29999999993</v>
      </c>
      <c r="C28" s="51">
        <f>('11.individulas FC'!B28*'11.individulas FC'!C28+'12.legal entities FC'!B28*'12.legal entities FC'!C28)/('11.individulas FC'!B28+'12.legal entities FC'!B28)</f>
        <v>8.6568785249483913</v>
      </c>
      <c r="D28" s="50"/>
      <c r="E28" s="51"/>
      <c r="F28" s="50">
        <f>'11.individulas FC'!F28+'12.legal entities FC'!F28</f>
        <v>264607.2</v>
      </c>
      <c r="G28" s="51">
        <f>('11.individulas FC'!F28*'11.individulas FC'!G28+'12.legal entities FC'!F28*'12.legal entities FC'!G28)/('11.individulas FC'!F28+'12.legal entities FC'!F28)</f>
        <v>0.74215932899785031</v>
      </c>
      <c r="H28" s="50">
        <f t="shared" si="0"/>
        <v>192222.09999999998</v>
      </c>
      <c r="I28" s="51">
        <f t="shared" si="1"/>
        <v>19.552044508603359</v>
      </c>
      <c r="J28" s="50">
        <f>'11.individulas FC'!J28+'12.legal entities FC'!J28</f>
        <v>14120.3</v>
      </c>
      <c r="K28" s="51">
        <f>('11.individulas FC'!J28*'11.individulas FC'!K28+'12.legal entities FC'!J28*'12.legal entities FC'!K28)/('11.individulas FC'!J28+'12.legal entities FC'!J28)</f>
        <v>12.168411436017649</v>
      </c>
      <c r="L28" s="50">
        <f>'11.individulas FC'!L28+'12.legal entities FC'!L28</f>
        <v>41571.1</v>
      </c>
      <c r="M28" s="51">
        <f>('11.individulas FC'!L28*'11.individulas FC'!M28+'12.legal entities FC'!L28*'12.legal entities FC'!M28)/('11.individulas FC'!L28+'12.legal entities FC'!L28)</f>
        <v>16.597083117839077</v>
      </c>
      <c r="N28" s="50">
        <f>'11.individulas FC'!N28+'12.legal entities FC'!N28</f>
        <v>118418.2</v>
      </c>
      <c r="O28" s="51">
        <f>('11.individulas FC'!N28*'11.individulas FC'!O28+'12.legal entities FC'!N28*'12.legal entities FC'!O28)/('11.individulas FC'!N28+'12.legal entities FC'!N28)</f>
        <v>20.8855229094852</v>
      </c>
      <c r="P28" s="50">
        <f>'11.individulas FC'!P28+'12.legal entities FC'!P28</f>
        <v>15575.5</v>
      </c>
      <c r="Q28" s="51">
        <f>('11.individulas FC'!P28*'11.individulas FC'!Q28+'12.legal entities FC'!P28*'12.legal entities FC'!Q28)/('11.individulas FC'!P28+'12.legal entities FC'!P28)</f>
        <v>23.371762302154352</v>
      </c>
      <c r="R28" s="50">
        <f>'11.individulas FC'!R28+'12.legal entities FC'!R28</f>
        <v>2537</v>
      </c>
      <c r="S28" s="51">
        <f>('11.individulas FC'!R28*'11.individulas FC'!S28+'12.legal entities FC'!R28*'12.legal entities FC'!S28)/('11.individulas FC'!R28+'12.legal entities FC'!R28)</f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>'11.individulas FC'!B29+'12.legal entities FC'!B29</f>
        <v>482934.1</v>
      </c>
      <c r="C29" s="51">
        <f>('11.individulas FC'!B29*'11.individulas FC'!C29+'12.legal entities FC'!B29*'12.legal entities FC'!C29)/('11.individulas FC'!B29+'12.legal entities FC'!B29)</f>
        <v>8.798479580987312</v>
      </c>
      <c r="D29" s="50"/>
      <c r="E29" s="51"/>
      <c r="F29" s="50">
        <f>'11.individulas FC'!F29+'12.legal entities FC'!F29</f>
        <v>283502.8</v>
      </c>
      <c r="G29" s="51">
        <f>('11.individulas FC'!F29*'11.individulas FC'!G29+'12.legal entities FC'!F29*'12.legal entities FC'!G29)/('11.individulas FC'!F29+'12.legal entities FC'!F29)</f>
        <v>0.80769778912145718</v>
      </c>
      <c r="H29" s="50">
        <f t="shared" si="0"/>
        <v>199431.30000000002</v>
      </c>
      <c r="I29" s="51">
        <f t="shared" si="1"/>
        <v>20.157824940431823</v>
      </c>
      <c r="J29" s="50">
        <f>'11.individulas FC'!J29+'12.legal entities FC'!J29</f>
        <v>11496</v>
      </c>
      <c r="K29" s="51">
        <f>('11.individulas FC'!J29*'11.individulas FC'!K29+'12.legal entities FC'!J29*'12.legal entities FC'!K29)/('11.individulas FC'!J29+'12.legal entities FC'!J29)</f>
        <v>12.481993736951983</v>
      </c>
      <c r="L29" s="50">
        <f>'11.individulas FC'!L29+'12.legal entities FC'!L29</f>
        <v>38434.800000000003</v>
      </c>
      <c r="M29" s="51">
        <f>('11.individulas FC'!L29*'11.individulas FC'!M29+'12.legal entities FC'!L29*'12.legal entities FC'!M29)/('11.individulas FC'!L29+'12.legal entities FC'!L29)</f>
        <v>17.47560804271129</v>
      </c>
      <c r="N29" s="50">
        <f>'11.individulas FC'!N29+'12.legal entities FC'!N29</f>
        <v>129148.6</v>
      </c>
      <c r="O29" s="51">
        <f>('11.individulas FC'!N29*'11.individulas FC'!O29+'12.legal entities FC'!N29*'12.legal entities FC'!O29)/('11.individulas FC'!N29+'12.legal entities FC'!N29)</f>
        <v>21.096567055314573</v>
      </c>
      <c r="P29" s="50">
        <f>'11.individulas FC'!P29+'12.legal entities FC'!P29</f>
        <v>16831.900000000001</v>
      </c>
      <c r="Q29" s="51">
        <f>('11.individulas FC'!P29*'11.individulas FC'!Q29+'12.legal entities FC'!P29*'12.legal entities FC'!Q29)/('11.individulas FC'!P29+'12.legal entities FC'!P29)</f>
        <v>23.739523348091549</v>
      </c>
      <c r="R29" s="50">
        <f>'11.individulas FC'!R29+'12.legal entities FC'!R29</f>
        <v>3520</v>
      </c>
      <c r="S29" s="51">
        <f>('11.individulas FC'!R29*'11.individulas FC'!S29+'12.legal entities FC'!R29*'12.legal entities FC'!S29)/('11.individulas FC'!R29+'12.legal entities FC'!R29)</f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>'11.individulas FC'!B30+'12.legal entities FC'!B30</f>
        <v>518752.4</v>
      </c>
      <c r="C30" s="51">
        <f>('11.individulas FC'!B30*'11.individulas FC'!C30+'12.legal entities FC'!B30*'12.legal entities FC'!C30)/('11.individulas FC'!B30+'12.legal entities FC'!B30)</f>
        <v>8.0579599001177602</v>
      </c>
      <c r="D30" s="50"/>
      <c r="E30" s="51"/>
      <c r="F30" s="50">
        <f>'11.individulas FC'!F30+'12.legal entities FC'!F30</f>
        <v>314100.8</v>
      </c>
      <c r="G30" s="51">
        <f>('11.individulas FC'!F30*'11.individulas FC'!G30+'12.legal entities FC'!F30*'12.legal entities FC'!G30)/('11.individulas FC'!F30+'12.legal entities FC'!F30)</f>
        <v>0.71684291794226573</v>
      </c>
      <c r="H30" s="50">
        <f t="shared" si="0"/>
        <v>204651.6</v>
      </c>
      <c r="I30" s="51">
        <f t="shared" si="1"/>
        <v>19.325160923686152</v>
      </c>
      <c r="J30" s="50">
        <f>'11.individulas FC'!J30+'12.legal entities FC'!J30</f>
        <v>7795.5</v>
      </c>
      <c r="K30" s="51">
        <f>('11.individulas FC'!J30*'11.individulas FC'!K30+'12.legal entities FC'!J30*'12.legal entities FC'!K30)/('11.individulas FC'!J30+'12.legal entities FC'!J30)</f>
        <v>4.5249823616188829</v>
      </c>
      <c r="L30" s="50">
        <f>'11.individulas FC'!L30+'12.legal entities FC'!L30</f>
        <v>38736.6</v>
      </c>
      <c r="M30" s="51">
        <f>('11.individulas FC'!L30*'11.individulas FC'!M30+'12.legal entities FC'!L30*'12.legal entities FC'!M30)/('11.individulas FC'!L30+'12.legal entities FC'!L30)</f>
        <v>17.153813189593304</v>
      </c>
      <c r="N30" s="50">
        <f>'11.individulas FC'!N30+'12.legal entities FC'!N30</f>
        <v>137656.1</v>
      </c>
      <c r="O30" s="51">
        <f>('11.individulas FC'!N30*'11.individulas FC'!O30+'12.legal entities FC'!N30*'12.legal entities FC'!O30)/('11.individulas FC'!N30+'12.legal entities FC'!N30)</f>
        <v>20.223570186864219</v>
      </c>
      <c r="P30" s="50">
        <f>'11.individulas FC'!P30+'12.legal entities FC'!P30</f>
        <v>18977.400000000001</v>
      </c>
      <c r="Q30" s="51">
        <f>('11.individulas FC'!P30*'11.individulas FC'!Q30+'12.legal entities FC'!P30*'12.legal entities FC'!Q30)/('11.individulas FC'!P30+'12.legal entities FC'!P30)</f>
        <v>23.145905302615176</v>
      </c>
      <c r="R30" s="50">
        <f>'11.individulas FC'!R30+'12.legal entities FC'!R30</f>
        <v>1486</v>
      </c>
      <c r="S30" s="51">
        <f>('11.individulas FC'!R30*'11.individulas FC'!S30+'12.legal entities FC'!R30*'12.legal entities FC'!S30)/('11.individulas FC'!R30+'12.legal entities FC'!R30)</f>
        <v>21.55</v>
      </c>
      <c r="T30" s="50"/>
      <c r="U30" s="51"/>
    </row>
    <row r="31" spans="1:21" ht="14.25" customHeight="1" x14ac:dyDescent="0.2">
      <c r="A31" s="49" t="s">
        <v>29</v>
      </c>
      <c r="B31" s="50">
        <f>'11.individulas FC'!B31+'12.legal entities FC'!B31</f>
        <v>591335.80000000005</v>
      </c>
      <c r="C31" s="51">
        <f>('11.individulas FC'!B31*'11.individulas FC'!C31+'12.legal entities FC'!B31*'12.legal entities FC'!C31)/('11.individulas FC'!B31+'12.legal entities FC'!B31)</f>
        <v>7.3942690056585869</v>
      </c>
      <c r="D31" s="50"/>
      <c r="E31" s="51"/>
      <c r="F31" s="50">
        <f>'11.individulas FC'!F31+'12.legal entities FC'!F31</f>
        <v>379387.6</v>
      </c>
      <c r="G31" s="51">
        <f>('11.individulas FC'!F31*'11.individulas FC'!G31+'12.legal entities FC'!F31*'12.legal entities FC'!G31)/('11.individulas FC'!F31+'12.legal entities FC'!F31)</f>
        <v>0.82773909848397775</v>
      </c>
      <c r="H31" s="50">
        <f t="shared" si="0"/>
        <v>211948.2</v>
      </c>
      <c r="I31" s="51">
        <f t="shared" si="1"/>
        <v>19.148367515630355</v>
      </c>
      <c r="J31" s="50">
        <f>'11.individulas FC'!J31+'12.legal entities FC'!J31</f>
        <v>6412.2000000000007</v>
      </c>
      <c r="K31" s="51">
        <f>('11.individulas FC'!J31*'11.individulas FC'!K31+'12.legal entities FC'!J31*'12.legal entities FC'!K31)/('11.individulas FC'!J31+'12.legal entities FC'!J31)</f>
        <v>3.7615171080128498</v>
      </c>
      <c r="L31" s="50">
        <f>'11.individulas FC'!L31+'12.legal entities FC'!L31</f>
        <v>40884.800000000003</v>
      </c>
      <c r="M31" s="51">
        <f>('11.individulas FC'!L31*'11.individulas FC'!M31+'12.legal entities FC'!L31*'12.legal entities FC'!M31)/('11.individulas FC'!L31+'12.legal entities FC'!L31)</f>
        <v>17.480866238797795</v>
      </c>
      <c r="N31" s="50">
        <f>'11.individulas FC'!N31+'12.legal entities FC'!N31</f>
        <v>145404.40000000002</v>
      </c>
      <c r="O31" s="51">
        <f>('11.individulas FC'!N31*'11.individulas FC'!O31+'12.legal entities FC'!N31*'12.legal entities FC'!O31)/('11.individulas FC'!N31+'12.legal entities FC'!N31)</f>
        <v>19.66148033346996</v>
      </c>
      <c r="P31" s="50">
        <f>'11.individulas FC'!P31+'12.legal entities FC'!P31</f>
        <v>17725.8</v>
      </c>
      <c r="Q31" s="51">
        <f>('11.individulas FC'!P31*'11.individulas FC'!Q31+'12.legal entities FC'!P31*'12.legal entities FC'!Q31)/('11.individulas FC'!P31+'12.legal entities FC'!P31)</f>
        <v>24.144591323174431</v>
      </c>
      <c r="R31" s="50">
        <f>'11.individulas FC'!R31+'12.legal entities FC'!R31</f>
        <v>1521</v>
      </c>
      <c r="S31" s="51">
        <f>('11.individulas FC'!R31*'11.individulas FC'!S31+'12.legal entities FC'!R31*'12.legal entities FC'!S31)/('11.individulas FC'!R31+'12.legal entities FC'!R31)</f>
        <v>21.559999999999995</v>
      </c>
      <c r="T31" s="50"/>
      <c r="U31" s="51"/>
    </row>
    <row r="32" spans="1:21" ht="14.25" customHeight="1" thickBot="1" x14ac:dyDescent="0.25">
      <c r="A32" s="52" t="s">
        <v>30</v>
      </c>
      <c r="B32" s="53">
        <f>'11.individulas FC'!B32+'12.legal entities FC'!B32</f>
        <v>643298.39999999991</v>
      </c>
      <c r="C32" s="54">
        <f>('11.individulas FC'!B32*'11.individulas FC'!C32+'12.legal entities FC'!B32*'12.legal entities FC'!C32)/('11.individulas FC'!B32+'12.legal entities FC'!B32)</f>
        <v>7.1121078737691503</v>
      </c>
      <c r="D32" s="53"/>
      <c r="E32" s="54"/>
      <c r="F32" s="53">
        <f>'11.individulas FC'!F32+'12.legal entities FC'!F32</f>
        <v>415659.39999999997</v>
      </c>
      <c r="G32" s="54">
        <f>('11.individulas FC'!F32*'11.individulas FC'!G32+'12.legal entities FC'!F32*'12.legal entities FC'!G32)/('11.individulas FC'!F32+'12.legal entities FC'!F32)</f>
        <v>0.78003060197844676</v>
      </c>
      <c r="H32" s="53">
        <f t="shared" si="0"/>
        <v>227639</v>
      </c>
      <c r="I32" s="54">
        <f t="shared" si="1"/>
        <v>18.67421910930506</v>
      </c>
      <c r="J32" s="53">
        <f>'11.individulas FC'!J32+'12.legal entities FC'!J32</f>
        <v>8103.1</v>
      </c>
      <c r="K32" s="54">
        <f>('11.individulas FC'!J32*'11.individulas FC'!K32+'12.legal entities FC'!J32*'12.legal entities FC'!K32)/('11.individulas FC'!J32+'12.legal entities FC'!J32)</f>
        <v>7.3838498846120615</v>
      </c>
      <c r="L32" s="53">
        <f>'11.individulas FC'!L32+'12.legal entities FC'!L32</f>
        <v>46467.299999999996</v>
      </c>
      <c r="M32" s="54">
        <f>('11.individulas FC'!L32*'11.individulas FC'!M32+'12.legal entities FC'!L32*'12.legal entities FC'!M32)/('11.individulas FC'!L32+'12.legal entities FC'!L32)</f>
        <v>17.33765336053526</v>
      </c>
      <c r="N32" s="53">
        <f>'11.individulas FC'!N32+'12.legal entities FC'!N32</f>
        <v>151516.9</v>
      </c>
      <c r="O32" s="54">
        <f>('11.individulas FC'!N32*'11.individulas FC'!O32+'12.legal entities FC'!N32*'12.legal entities FC'!O32)/('11.individulas FC'!N32+'12.legal entities FC'!N32)</f>
        <v>18.971399368651284</v>
      </c>
      <c r="P32" s="53">
        <f>'11.individulas FC'!P32+'12.legal entities FC'!P32</f>
        <v>20027.7</v>
      </c>
      <c r="Q32" s="54">
        <f>('11.individulas FC'!P32*'11.individulas FC'!Q32+'12.legal entities FC'!P32*'12.legal entities FC'!Q32)/('11.individulas FC'!P32+'12.legal entities FC'!P32)</f>
        <v>23.879043965262902</v>
      </c>
      <c r="R32" s="53">
        <f>'11.individulas FC'!R32+'12.legal entities FC'!R32</f>
        <v>1524</v>
      </c>
      <c r="S32" s="54">
        <f>('11.individulas FC'!R32*'11.individulas FC'!S32+'12.legal entities FC'!R32*'12.legal entities FC'!S32)/('11.individulas FC'!R32+'12.legal entities FC'!R32)</f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>'11.individulas FC'!B33+'12.legal entities FC'!B33</f>
        <v>654859.5</v>
      </c>
      <c r="C33" s="51">
        <f>('11.individulas FC'!B33*'11.individulas FC'!C33+'12.legal entities FC'!B33*'12.legal entities FC'!C33)/('11.individulas FC'!B33+'12.legal entities FC'!B33)</f>
        <v>7.6667413942548892</v>
      </c>
      <c r="D33" s="50"/>
      <c r="E33" s="51"/>
      <c r="F33" s="50">
        <f>'11.individulas FC'!F33+'12.legal entities FC'!F33</f>
        <v>406781.2</v>
      </c>
      <c r="G33" s="51">
        <f>('11.individulas FC'!F33*'11.individulas FC'!G33+'12.legal entities FC'!F33*'12.legal entities FC'!G33)/('11.individulas FC'!F33+'12.legal entities FC'!F33)</f>
        <v>0.75969911622526753</v>
      </c>
      <c r="H33" s="50">
        <f t="shared" si="0"/>
        <v>248078.3</v>
      </c>
      <c r="I33" s="51">
        <f t="shared" si="1"/>
        <v>18.992419401189085</v>
      </c>
      <c r="J33" s="50">
        <f>'11.individulas FC'!J33+'12.legal entities FC'!J33</f>
        <v>7948.5999999999995</v>
      </c>
      <c r="K33" s="51">
        <f>('11.individulas FC'!J33*'11.individulas FC'!K33+'12.legal entities FC'!J33*'12.legal entities FC'!K33)/('11.individulas FC'!J33+'12.legal entities FC'!J33)</f>
        <v>7.3251219082605745</v>
      </c>
      <c r="L33" s="50">
        <f>'11.individulas FC'!L33+'12.legal entities FC'!L33</f>
        <v>40391.9</v>
      </c>
      <c r="M33" s="51">
        <f>('11.individulas FC'!L33*'11.individulas FC'!M33+'12.legal entities FC'!L33*'12.legal entities FC'!M33)/('11.individulas FC'!L33+'12.legal entities FC'!L33)</f>
        <v>15.853188510567714</v>
      </c>
      <c r="N33" s="50">
        <f>'11.individulas FC'!N33+'12.legal entities FC'!N33</f>
        <v>130284.3</v>
      </c>
      <c r="O33" s="51">
        <f>('11.individulas FC'!N33*'11.individulas FC'!O33+'12.legal entities FC'!N33*'12.legal entities FC'!O33)/('11.individulas FC'!N33+'12.legal entities FC'!N33)</f>
        <v>18.591695545817878</v>
      </c>
      <c r="P33" s="50">
        <f>'11.individulas FC'!P33+'12.legal entities FC'!P33</f>
        <v>67884.5</v>
      </c>
      <c r="Q33" s="51">
        <f>('11.individulas FC'!P33*'11.individulas FC'!Q33+'12.legal entities FC'!P33*'12.legal entities FC'!Q33)/('11.individulas FC'!P33+'12.legal entities FC'!P33)</f>
        <v>23.018424072269909</v>
      </c>
      <c r="R33" s="50">
        <f>'11.individulas FC'!R33+'12.legal entities FC'!R33</f>
        <v>1569</v>
      </c>
      <c r="S33" s="51">
        <f>('11.individulas FC'!R33*'11.individulas FC'!S33+'12.legal entities FC'!R33*'12.legal entities FC'!S33)/('11.individulas FC'!R33+'12.legal entities FC'!R33)</f>
        <v>18</v>
      </c>
      <c r="T33" s="50"/>
      <c r="U33" s="51"/>
    </row>
    <row r="34" spans="1:21" ht="14.25" customHeight="1" x14ac:dyDescent="0.2">
      <c r="A34" s="49" t="s">
        <v>20</v>
      </c>
      <c r="B34" s="50">
        <f>'11.individulas FC'!B34+'12.legal entities FC'!B34</f>
        <v>712829.5</v>
      </c>
      <c r="C34" s="51">
        <f>('11.individulas FC'!B34*'11.individulas FC'!C34+'12.legal entities FC'!B34*'12.legal entities FC'!C34)/('11.individulas FC'!B34+'12.legal entities FC'!B34)</f>
        <v>7.5517411332098714</v>
      </c>
      <c r="D34" s="50"/>
      <c r="E34" s="51"/>
      <c r="F34" s="50">
        <f>'11.individulas FC'!F34+'12.legal entities FC'!F34</f>
        <v>450772.6</v>
      </c>
      <c r="G34" s="51">
        <f>('11.individulas FC'!F34*'11.individulas FC'!G34+'12.legal entities FC'!F34*'12.legal entities FC'!G34)/('11.individulas FC'!F34+'12.legal entities FC'!F34)</f>
        <v>0.93014078558820679</v>
      </c>
      <c r="H34" s="50">
        <f t="shared" si="0"/>
        <v>262056.90000000002</v>
      </c>
      <c r="I34" s="51">
        <f t="shared" si="1"/>
        <v>18.941771332217495</v>
      </c>
      <c r="J34" s="50">
        <f>'11.individulas FC'!J34+'12.legal entities FC'!J34</f>
        <v>7669.5</v>
      </c>
      <c r="K34" s="51">
        <f>('11.individulas FC'!J34*'11.individulas FC'!K34+'12.legal entities FC'!J34*'12.legal entities FC'!K34)/('11.individulas FC'!J34+'12.legal entities FC'!J34)</f>
        <v>7.5219114675011411</v>
      </c>
      <c r="L34" s="50">
        <f>'11.individulas FC'!L34+'12.legal entities FC'!L34</f>
        <v>36872.200000000004</v>
      </c>
      <c r="M34" s="51">
        <f>('11.individulas FC'!L34*'11.individulas FC'!M34+'12.legal entities FC'!L34*'12.legal entities FC'!M34)/('11.individulas FC'!L34+'12.legal entities FC'!L34)</f>
        <v>15.963578902262407</v>
      </c>
      <c r="N34" s="50">
        <f>'11.individulas FC'!N34+'12.legal entities FC'!N34</f>
        <v>140078.79999999999</v>
      </c>
      <c r="O34" s="51">
        <f>('11.individulas FC'!N34*'11.individulas FC'!O34+'12.legal entities FC'!N34*'12.legal entities FC'!O34)/('11.individulas FC'!N34+'12.legal entities FC'!N34)</f>
        <v>18.112837774167115</v>
      </c>
      <c r="P34" s="50">
        <f>'11.individulas FC'!P34+'12.legal entities FC'!P34</f>
        <v>75896.400000000009</v>
      </c>
      <c r="Q34" s="51">
        <f>('11.individulas FC'!P34*'11.individulas FC'!Q34+'12.legal entities FC'!P34*'12.legal entities FC'!Q34)/('11.individulas FC'!P34+'12.legal entities FC'!P34)</f>
        <v>23.091684478180611</v>
      </c>
      <c r="R34" s="50">
        <f>'11.individulas FC'!R34+'12.legal entities FC'!R34</f>
        <v>1540</v>
      </c>
      <c r="S34" s="51">
        <f>('11.individulas FC'!R34*'11.individulas FC'!S34+'12.legal entities FC'!R34*'12.legal entities FC'!S34)/('11.individulas FC'!R34+'12.legal entities FC'!R34)</f>
        <v>18</v>
      </c>
      <c r="T34" s="50"/>
      <c r="U34" s="51"/>
    </row>
    <row r="35" spans="1:21" ht="14.25" customHeight="1" x14ac:dyDescent="0.2">
      <c r="A35" s="49" t="s">
        <v>21</v>
      </c>
      <c r="B35" s="50">
        <f>'11.individulas FC'!B35+'12.legal entities FC'!B35</f>
        <v>709993.6</v>
      </c>
      <c r="C35" s="51">
        <f>('11.individulas FC'!B35*'11.individulas FC'!C35+'12.legal entities FC'!B35*'12.legal entities FC'!C35)/('11.individulas FC'!B35+'12.legal entities FC'!B35)</f>
        <v>6.6123452915631908</v>
      </c>
      <c r="D35" s="50"/>
      <c r="E35" s="51"/>
      <c r="F35" s="50">
        <f>'11.individulas FC'!F35+'12.legal entities FC'!F35</f>
        <v>470463.5</v>
      </c>
      <c r="G35" s="51">
        <f>('11.individulas FC'!F35*'11.individulas FC'!G35+'12.legal entities FC'!F35*'12.legal entities FC'!G35)/('11.individulas FC'!F35+'12.legal entities FC'!F35)</f>
        <v>1.0044932752487707</v>
      </c>
      <c r="H35" s="50">
        <f t="shared" si="0"/>
        <v>239530.1</v>
      </c>
      <c r="I35" s="51">
        <f t="shared" si="1"/>
        <v>17.626784341508642</v>
      </c>
      <c r="J35" s="50">
        <f>'11.individulas FC'!J35+'12.legal entities FC'!J35</f>
        <v>15429.800000000001</v>
      </c>
      <c r="K35" s="51">
        <f>('11.individulas FC'!J35*'11.individulas FC'!K35+'12.legal entities FC'!J35*'12.legal entities FC'!K35)/('11.individulas FC'!J35+'12.legal entities FC'!J35)</f>
        <v>11.929344515158977</v>
      </c>
      <c r="L35" s="50">
        <f>'11.individulas FC'!L35+'12.legal entities FC'!L35</f>
        <v>35300.9</v>
      </c>
      <c r="M35" s="51">
        <f>('11.individulas FC'!L35*'11.individulas FC'!M35+'12.legal entities FC'!L35*'12.legal entities FC'!M35)/('11.individulas FC'!L35+'12.legal entities FC'!L35)</f>
        <v>14.989684002390874</v>
      </c>
      <c r="N35" s="50">
        <f>'11.individulas FC'!N35+'12.legal entities FC'!N35</f>
        <v>131619.79999999999</v>
      </c>
      <c r="O35" s="51">
        <f>('11.individulas FC'!N35*'11.individulas FC'!O35+'12.legal entities FC'!N35*'12.legal entities FC'!O35)/('11.individulas FC'!N35+'12.legal entities FC'!N35)</f>
        <v>18.216549440129828</v>
      </c>
      <c r="P35" s="50">
        <f>'11.individulas FC'!P35+'12.legal entities FC'!P35</f>
        <v>55596.600000000006</v>
      </c>
      <c r="Q35" s="51">
        <f>('11.individulas FC'!P35*'11.individulas FC'!Q35+'12.legal entities FC'!P35*'12.legal entities FC'!Q35)/('11.individulas FC'!P35+'12.legal entities FC'!P35)</f>
        <v>19.474933467154461</v>
      </c>
      <c r="R35" s="50">
        <f>'11.individulas FC'!R35+'12.legal entities FC'!R35</f>
        <v>1583</v>
      </c>
      <c r="S35" s="51">
        <f>('11.individulas FC'!R35*'11.individulas FC'!S35+'12.legal entities FC'!R35*'12.legal entities FC'!S35)/('11.individulas FC'!R35+'12.legal entities FC'!R35)</f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>'11.individulas FC'!B36+'12.legal entities FC'!B36</f>
        <v>708239.00000000012</v>
      </c>
      <c r="C36" s="51">
        <f>('11.individulas FC'!B36*'11.individulas FC'!C36+'12.legal entities FC'!B36*'12.legal entities FC'!C36)/('11.individulas FC'!B36+'12.legal entities FC'!B36)</f>
        <v>7.2740464885441192</v>
      </c>
      <c r="D36" s="50"/>
      <c r="E36" s="51"/>
      <c r="F36" s="50">
        <f>'11.individulas FC'!F36+'12.legal entities FC'!F36</f>
        <v>451116.9</v>
      </c>
      <c r="G36" s="51">
        <f>('11.individulas FC'!F36*'11.individulas FC'!G36+'12.legal entities FC'!F36*'12.legal entities FC'!G36)/('11.individulas FC'!F36+'12.legal entities FC'!F36)</f>
        <v>1.01640966232921</v>
      </c>
      <c r="H36" s="50">
        <f t="shared" si="0"/>
        <v>257122.1</v>
      </c>
      <c r="I36" s="51">
        <f t="shared" si="1"/>
        <v>18.252977223661443</v>
      </c>
      <c r="J36" s="50">
        <f>'11.individulas FC'!J36+'12.legal entities FC'!J36</f>
        <v>13976.4</v>
      </c>
      <c r="K36" s="51">
        <f>('11.individulas FC'!J36*'11.individulas FC'!K36+'12.legal entities FC'!J36*'12.legal entities FC'!K36)/('11.individulas FC'!J36+'12.legal entities FC'!J36)</f>
        <v>12.069789073008787</v>
      </c>
      <c r="L36" s="50">
        <f>'11.individulas FC'!L36+'12.legal entities FC'!L36</f>
        <v>32762</v>
      </c>
      <c r="M36" s="51">
        <f>('11.individulas FC'!L36*'11.individulas FC'!M36+'12.legal entities FC'!L36*'12.legal entities FC'!M36)/('11.individulas FC'!L36+'12.legal entities FC'!L36)</f>
        <v>16.333583114583973</v>
      </c>
      <c r="N36" s="50">
        <f>'11.individulas FC'!N36+'12.legal entities FC'!N36</f>
        <v>141298.20000000001</v>
      </c>
      <c r="O36" s="51">
        <f>('11.individulas FC'!N36*'11.individulas FC'!O36+'12.legal entities FC'!N36*'12.legal entities FC'!O36)/('11.individulas FC'!N36+'12.legal entities FC'!N36)</f>
        <v>17.68481854687462</v>
      </c>
      <c r="P36" s="50">
        <f>'11.individulas FC'!P36+'12.legal entities FC'!P36</f>
        <v>67425.5</v>
      </c>
      <c r="Q36" s="51">
        <f>('11.individulas FC'!P36*'11.individulas FC'!Q36+'12.legal entities FC'!P36*'12.legal entities FC'!Q36)/('11.individulas FC'!P36+'12.legal entities FC'!P36)</f>
        <v>21.663165375117721</v>
      </c>
      <c r="R36" s="50">
        <f>'11.individulas FC'!R36+'12.legal entities FC'!R36</f>
        <v>1660</v>
      </c>
      <c r="S36" s="51">
        <f>('11.individulas FC'!R36*'11.individulas FC'!S36+'12.legal entities FC'!R36*'12.legal entities FC'!S36)/('11.individulas FC'!R36+'12.legal entities FC'!R36)</f>
        <v>18.040963855421687</v>
      </c>
      <c r="T36" s="50"/>
      <c r="U36" s="51"/>
    </row>
    <row r="37" spans="1:21" ht="14.25" customHeight="1" x14ac:dyDescent="0.2">
      <c r="A37" s="49" t="s">
        <v>23</v>
      </c>
      <c r="B37" s="50">
        <f>'11.individulas FC'!B37+'12.legal entities FC'!B37</f>
        <v>799805.79999999993</v>
      </c>
      <c r="C37" s="51">
        <f>('11.individulas FC'!B37*'11.individulas FC'!C37+'12.legal entities FC'!B37*'12.legal entities FC'!C37)/('11.individulas FC'!B37+'12.legal entities FC'!B37)</f>
        <v>7.6484102203309856</v>
      </c>
      <c r="D37" s="50"/>
      <c r="E37" s="51"/>
      <c r="F37" s="50">
        <f>'11.individulas FC'!F37+'12.legal entities FC'!F37</f>
        <v>496191.3</v>
      </c>
      <c r="G37" s="51">
        <f>('11.individulas FC'!F37*'11.individulas FC'!G37+'12.legal entities FC'!F37*'12.legal entities FC'!G37)/('11.individulas FC'!F37+'12.legal entities FC'!F37)</f>
        <v>1.1284523368305732</v>
      </c>
      <c r="H37" s="50">
        <f t="shared" si="0"/>
        <v>303614.5</v>
      </c>
      <c r="I37" s="51">
        <f t="shared" si="1"/>
        <v>18.303851176409562</v>
      </c>
      <c r="J37" s="50">
        <f>'11.individulas FC'!J37+'12.legal entities FC'!J37</f>
        <v>3162.1000000000004</v>
      </c>
      <c r="K37" s="51">
        <f>('11.individulas FC'!J37*'11.individulas FC'!K37+'12.legal entities FC'!J37*'12.legal entities FC'!K37)/('11.individulas FC'!J37+'12.legal entities FC'!J37)</f>
        <v>5.5137788178741962</v>
      </c>
      <c r="L37" s="50">
        <f>'11.individulas FC'!L37+'12.legal entities FC'!L37</f>
        <v>37129.800000000003</v>
      </c>
      <c r="M37" s="51">
        <f>('11.individulas FC'!L37*'11.individulas FC'!M37+'12.legal entities FC'!L37*'12.legal entities FC'!M37)/('11.individulas FC'!L37+'12.legal entities FC'!L37)</f>
        <v>16.113222802169684</v>
      </c>
      <c r="N37" s="50">
        <f>'11.individulas FC'!N37+'12.legal entities FC'!N37</f>
        <v>206861.9</v>
      </c>
      <c r="O37" s="51">
        <f>('11.individulas FC'!N37*'11.individulas FC'!O37+'12.legal entities FC'!N37*'12.legal entities FC'!O37)/('11.individulas FC'!N37+'12.legal entities FC'!N37)</f>
        <v>18.069065187934562</v>
      </c>
      <c r="P37" s="50">
        <f>'11.individulas FC'!P37+'12.legal entities FC'!P37</f>
        <v>54488.7</v>
      </c>
      <c r="Q37" s="51">
        <f>('11.individulas FC'!P37*'11.individulas FC'!Q37+'12.legal entities FC'!P37*'12.legal entities FC'!Q37)/('11.individulas FC'!P37+'12.legal entities FC'!P37)</f>
        <v>21.452679307819785</v>
      </c>
      <c r="R37" s="50">
        <f>'11.individulas FC'!R37+'12.legal entities FC'!R37</f>
        <v>1972</v>
      </c>
      <c r="S37" s="51">
        <f>('11.individulas FC'!R37*'11.individulas FC'!S37+'12.legal entities FC'!R37*'12.legal entities FC'!S37)/('11.individulas FC'!R37+'12.legal entities FC'!R37)</f>
        <v>17.68204868154158</v>
      </c>
      <c r="T37" s="50"/>
      <c r="U37" s="51"/>
    </row>
    <row r="38" spans="1:21" ht="14.25" customHeight="1" x14ac:dyDescent="0.2">
      <c r="A38" s="49" t="s">
        <v>24</v>
      </c>
      <c r="B38" s="50">
        <f>'11.individulas FC'!B38+'12.legal entities FC'!B38</f>
        <v>755247.3</v>
      </c>
      <c r="C38" s="51">
        <f>('11.individulas FC'!B38*'11.individulas FC'!C38+'12.legal entities FC'!B38*'12.legal entities FC'!C38)/('11.individulas FC'!B38+'12.legal entities FC'!B38)</f>
        <v>7.6384305630751674</v>
      </c>
      <c r="D38" s="50"/>
      <c r="E38" s="51"/>
      <c r="F38" s="50">
        <f>'11.individulas FC'!F38+'12.legal entities FC'!F38</f>
        <v>462594.9</v>
      </c>
      <c r="G38" s="51">
        <f>('11.individulas FC'!F38*'11.individulas FC'!G38+'12.legal entities FC'!F38*'12.legal entities FC'!G38)/('11.individulas FC'!F38+'12.legal entities FC'!F38)</f>
        <v>1.2730835510724392</v>
      </c>
      <c r="H38" s="50">
        <f t="shared" si="0"/>
        <v>292652.40000000002</v>
      </c>
      <c r="I38" s="51">
        <f t="shared" si="1"/>
        <v>17.700118300755435</v>
      </c>
      <c r="J38" s="50">
        <f>'11.individulas FC'!J38+'12.legal entities FC'!J38</f>
        <v>3084.9</v>
      </c>
      <c r="K38" s="51">
        <f>('11.individulas FC'!J38*'11.individulas FC'!K38+'12.legal entities FC'!J38*'12.legal entities FC'!K38)/('11.individulas FC'!J38+'12.legal entities FC'!J38)</f>
        <v>6.8201173457810631</v>
      </c>
      <c r="L38" s="50">
        <f>'11.individulas FC'!L38+'12.legal entities FC'!L38</f>
        <v>39395.300000000003</v>
      </c>
      <c r="M38" s="51">
        <f>('11.individulas FC'!L38*'11.individulas FC'!M38+'12.legal entities FC'!L38*'12.legal entities FC'!M38)/('11.individulas FC'!L38+'12.legal entities FC'!L38)</f>
        <v>14.246222518929921</v>
      </c>
      <c r="N38" s="50">
        <f>'11.individulas FC'!N38+'12.legal entities FC'!N38</f>
        <v>193452.4</v>
      </c>
      <c r="O38" s="51">
        <f>('11.individulas FC'!N38*'11.individulas FC'!O38+'12.legal entities FC'!N38*'12.legal entities FC'!O38)/('11.individulas FC'!N38+'12.legal entities FC'!N38)</f>
        <v>17.147260096023622</v>
      </c>
      <c r="P38" s="50">
        <f>'11.individulas FC'!P38+'12.legal entities FC'!P38</f>
        <v>55048.800000000003</v>
      </c>
      <c r="Q38" s="51">
        <f>('11.individulas FC'!P38*'11.individulas FC'!Q38+'12.legal entities FC'!P38*'12.legal entities FC'!Q38)/('11.individulas FC'!P38+'12.legal entities FC'!P38)</f>
        <v>22.715661231489154</v>
      </c>
      <c r="R38" s="50">
        <f>'11.individulas FC'!R38+'12.legal entities FC'!R38</f>
        <v>1671</v>
      </c>
      <c r="S38" s="51">
        <f>('11.individulas FC'!R38*'11.individulas FC'!S38+'12.legal entities FC'!R38*'12.legal entities FC'!S38)/('11.individulas FC'!R38+'12.legal entities FC'!R38)</f>
        <v>17.989228007181328</v>
      </c>
      <c r="T38" s="50"/>
      <c r="U38" s="51"/>
    </row>
    <row r="39" spans="1:21" ht="14.25" customHeight="1" x14ac:dyDescent="0.2">
      <c r="A39" s="49" t="s">
        <v>25</v>
      </c>
      <c r="B39" s="50">
        <f>'11.individulas FC'!B39+'12.legal entities FC'!B39</f>
        <v>825590.5</v>
      </c>
      <c r="C39" s="51">
        <f>('11.individulas FC'!B39*'11.individulas FC'!C39+'12.legal entities FC'!B39*'12.legal entities FC'!C39)/('11.individulas FC'!B39+'12.legal entities FC'!B39)</f>
        <v>8.2676056144056886</v>
      </c>
      <c r="D39" s="50"/>
      <c r="E39" s="51"/>
      <c r="F39" s="50">
        <f>'11.individulas FC'!F39+'12.legal entities FC'!F39</f>
        <v>453612.5</v>
      </c>
      <c r="G39" s="51">
        <f>('11.individulas FC'!F39*'11.individulas FC'!G39+'12.legal entities FC'!F39*'12.legal entities FC'!G39)/('11.individulas FC'!F39+'12.legal entities FC'!F39)</f>
        <v>1.0697325051668549</v>
      </c>
      <c r="H39" s="50">
        <f t="shared" si="0"/>
        <v>371978</v>
      </c>
      <c r="I39" s="51">
        <f t="shared" si="1"/>
        <v>17.045127983375362</v>
      </c>
      <c r="J39" s="50">
        <f>'11.individulas FC'!J39+'12.legal entities FC'!J39</f>
        <v>1817</v>
      </c>
      <c r="K39" s="51">
        <f>('11.individulas FC'!J39*'11.individulas FC'!K39+'12.legal entities FC'!J39*'12.legal entities FC'!K39)/('11.individulas FC'!J39+'12.legal entities FC'!J39)</f>
        <v>5.9062740781507976</v>
      </c>
      <c r="L39" s="50">
        <f>'11.individulas FC'!L39+'12.legal entities FC'!L39</f>
        <v>51347.1</v>
      </c>
      <c r="M39" s="51">
        <f>('11.individulas FC'!L39*'11.individulas FC'!M39+'12.legal entities FC'!L39*'12.legal entities FC'!M39)/('11.individulas FC'!L39+'12.legal entities FC'!L39)</f>
        <v>13.755192367241772</v>
      </c>
      <c r="N39" s="50">
        <f>'11.individulas FC'!N39+'12.legal entities FC'!N39</f>
        <v>238609.2</v>
      </c>
      <c r="O39" s="51">
        <f>('11.individulas FC'!N39*'11.individulas FC'!O39+'12.legal entities FC'!N39*'12.legal entities FC'!O39)/('11.individulas FC'!N39+'12.legal entities FC'!N39)</f>
        <v>16.472762818868677</v>
      </c>
      <c r="P39" s="50">
        <f>'11.individulas FC'!P39+'12.legal entities FC'!P39</f>
        <v>78506.7</v>
      </c>
      <c r="Q39" s="51">
        <f>('11.individulas FC'!P39*'11.individulas FC'!Q39+'12.legal entities FC'!P39*'12.legal entities FC'!Q39)/('11.individulas FC'!P39+'12.legal entities FC'!P39)</f>
        <v>21.173669521200104</v>
      </c>
      <c r="R39" s="50">
        <f>'11.individulas FC'!R39+'12.legal entities FC'!R39</f>
        <v>1698</v>
      </c>
      <c r="S39" s="51">
        <f>('11.individulas FC'!R39*'11.individulas FC'!S39+'12.legal entities FC'!R39*'12.legal entities FC'!S39)/('11.individulas FC'!R39+'12.legal entities FC'!R39)</f>
        <v>18</v>
      </c>
      <c r="T39" s="50"/>
      <c r="U39" s="51"/>
    </row>
    <row r="40" spans="1:21" ht="14.25" customHeight="1" x14ac:dyDescent="0.2">
      <c r="A40" s="49" t="s">
        <v>26</v>
      </c>
      <c r="B40" s="50">
        <f>'11.individulas FC'!B40+'12.legal entities FC'!B40</f>
        <v>876577.3</v>
      </c>
      <c r="C40" s="51">
        <f>('11.individulas FC'!B40*'11.individulas FC'!C40+'12.legal entities FC'!B40*'12.legal entities FC'!C40)/('11.individulas FC'!B40+'12.legal entities FC'!B40)</f>
        <v>8.4062120314409263</v>
      </c>
      <c r="D40" s="50"/>
      <c r="E40" s="51"/>
      <c r="F40" s="50">
        <f>'11.individulas FC'!F40+'12.legal entities FC'!F40</f>
        <v>478790.8</v>
      </c>
      <c r="G40" s="51">
        <f>('11.individulas FC'!F40*'11.individulas FC'!G40+'12.legal entities FC'!F40*'12.legal entities FC'!G40)/('11.individulas FC'!F40+'12.legal entities FC'!F40)</f>
        <v>1.1814872487107104</v>
      </c>
      <c r="H40" s="50">
        <f t="shared" si="0"/>
        <v>397786.5</v>
      </c>
      <c r="I40" s="51">
        <f t="shared" si="1"/>
        <v>17.102162644403474</v>
      </c>
      <c r="J40" s="50">
        <f>'11.individulas FC'!J40+'12.legal entities FC'!J40</f>
        <v>6618.7</v>
      </c>
      <c r="K40" s="51">
        <f>('11.individulas FC'!J40*'11.individulas FC'!K40+'12.legal entities FC'!J40*'12.legal entities FC'!K40)/('11.individulas FC'!J40+'12.legal entities FC'!J40)</f>
        <v>7.496949552026833</v>
      </c>
      <c r="L40" s="50">
        <f>'11.individulas FC'!L40+'12.legal entities FC'!L40</f>
        <v>52112.800000000003</v>
      </c>
      <c r="M40" s="51">
        <f>('11.individulas FC'!L40*'11.individulas FC'!M40+'12.legal entities FC'!L40*'12.legal entities FC'!M40)/('11.individulas FC'!L40+'12.legal entities FC'!L40)</f>
        <v>15.334145277167988</v>
      </c>
      <c r="N40" s="50">
        <f>'11.individulas FC'!N40+'12.legal entities FC'!N40</f>
        <v>259685.6</v>
      </c>
      <c r="O40" s="51">
        <f>('11.individulas FC'!N40*'11.individulas FC'!O40+'12.legal entities FC'!N40*'12.legal entities FC'!O40)/('11.individulas FC'!N40+'12.legal entities FC'!N40)</f>
        <v>16.783038270123566</v>
      </c>
      <c r="P40" s="50">
        <f>'11.individulas FC'!P40+'12.legal entities FC'!P40</f>
        <v>79369.399999999994</v>
      </c>
      <c r="Q40" s="51">
        <f>('11.individulas FC'!P40*'11.individulas FC'!Q40+'12.legal entities FC'!P40*'12.legal entities FC'!Q40)/('11.individulas FC'!P40+'12.legal entities FC'!P40)</f>
        <v>20.108136785058267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>'11.individulas FC'!B41+'12.legal entities FC'!B41</f>
        <v>939914.5</v>
      </c>
      <c r="C41" s="51">
        <f>('11.individulas FC'!B41*'11.individulas FC'!C41+'12.legal entities FC'!B41*'12.legal entities FC'!C41)/('11.individulas FC'!B41+'12.legal entities FC'!B41)</f>
        <v>10.060843638060403</v>
      </c>
      <c r="D41" s="50"/>
      <c r="E41" s="51"/>
      <c r="F41" s="50">
        <f>'11.individulas FC'!F41+'12.legal entities FC'!F41</f>
        <v>461248.6</v>
      </c>
      <c r="G41" s="51">
        <f>('11.individulas FC'!F41*'11.individulas FC'!G41+'12.legal entities FC'!F41*'12.legal entities FC'!G41)/('11.individulas FC'!F41+'12.legal entities FC'!F41)</f>
        <v>1.9584505839150514</v>
      </c>
      <c r="H41" s="50">
        <f t="shared" si="0"/>
        <v>478665.89999999997</v>
      </c>
      <c r="I41" s="51">
        <f t="shared" si="1"/>
        <v>17.868413496022434</v>
      </c>
      <c r="J41" s="50">
        <f>'11.individulas FC'!J41+'12.legal entities FC'!J41</f>
        <v>2951.4</v>
      </c>
      <c r="K41" s="51">
        <f>('11.individulas FC'!J41*'11.individulas FC'!K41+'12.legal entities FC'!J41*'12.legal entities FC'!K41)/('11.individulas FC'!J41+'12.legal entities FC'!J41)</f>
        <v>4.9507904723182223</v>
      </c>
      <c r="L41" s="50">
        <f>'11.individulas FC'!L41+'12.legal entities FC'!L41</f>
        <v>94673.2</v>
      </c>
      <c r="M41" s="51">
        <f>('11.individulas FC'!L41*'11.individulas FC'!M41+'12.legal entities FC'!L41*'12.legal entities FC'!M41)/('11.individulas FC'!L41+'12.legal entities FC'!L41)</f>
        <v>13.180767038612826</v>
      </c>
      <c r="N41" s="50">
        <f>'11.individulas FC'!N41+'12.legal entities FC'!N41</f>
        <v>295259.59999999998</v>
      </c>
      <c r="O41" s="51">
        <f>('11.individulas FC'!N41*'11.individulas FC'!O41+'12.legal entities FC'!N41*'12.legal entities FC'!O41)/('11.individulas FC'!N41+'12.legal entities FC'!N41)</f>
        <v>18.633944345924739</v>
      </c>
      <c r="P41" s="50">
        <f>'11.individulas FC'!P41+'12.legal entities FC'!P41</f>
        <v>85781.7</v>
      </c>
      <c r="Q41" s="51">
        <f>('11.individulas FC'!P41*'11.individulas FC'!Q41+'12.legal entities FC'!P41*'12.legal entities FC'!Q41)/('11.individulas FC'!P41+'12.legal entities FC'!P41)</f>
        <v>20.851441701968191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>'11.individulas FC'!B42+'12.legal entities FC'!B42</f>
        <v>1081693.8999999999</v>
      </c>
      <c r="C42" s="51">
        <f>('11.individulas FC'!B42*'11.individulas FC'!C42+'12.legal entities FC'!B42*'12.legal entities FC'!C42)/('11.individulas FC'!B42+'12.legal entities FC'!B42)</f>
        <v>12.184720579007074</v>
      </c>
      <c r="D42" s="50"/>
      <c r="E42" s="51"/>
      <c r="F42" s="50">
        <f>'11.individulas FC'!F42+'12.legal entities FC'!F42</f>
        <v>460334</v>
      </c>
      <c r="G42" s="51">
        <f>('11.individulas FC'!F42*'11.individulas FC'!G42+'12.legal entities FC'!F42*'12.legal entities FC'!G42)/('11.individulas FC'!F42+'12.legal entities FC'!F42)</f>
        <v>2.1488793061481855</v>
      </c>
      <c r="H42" s="50">
        <f t="shared" si="0"/>
        <v>621359.9</v>
      </c>
      <c r="I42" s="51">
        <f t="shared" si="1"/>
        <v>19.619765802395676</v>
      </c>
      <c r="J42" s="50">
        <f>'11.individulas FC'!J42+'12.legal entities FC'!J42</f>
        <v>16022.3</v>
      </c>
      <c r="K42" s="51">
        <f>('11.individulas FC'!J42*'11.individulas FC'!K42+'12.legal entities FC'!J42*'12.legal entities FC'!K42)/('11.individulas FC'!J42+'12.legal entities FC'!J42)</f>
        <v>11.761128676906562</v>
      </c>
      <c r="L42" s="50">
        <f>'11.individulas FC'!L42+'12.legal entities FC'!L42</f>
        <v>117504.8</v>
      </c>
      <c r="M42" s="51">
        <f>('11.individulas FC'!L42*'11.individulas FC'!M42+'12.legal entities FC'!L42*'12.legal entities FC'!M42)/('11.individulas FC'!L42+'12.legal entities FC'!L42)</f>
        <v>18.271332566839824</v>
      </c>
      <c r="N42" s="50">
        <f>'11.individulas FC'!N42+'12.legal entities FC'!N42</f>
        <v>397959.5</v>
      </c>
      <c r="O42" s="51">
        <f>('11.individulas FC'!N42*'11.individulas FC'!O42+'12.legal entities FC'!N42*'12.legal entities FC'!O42)/('11.individulas FC'!N42+'12.legal entities FC'!N42)</f>
        <v>19.770704182209492</v>
      </c>
      <c r="P42" s="50">
        <f>'11.individulas FC'!P42+'12.legal entities FC'!P42</f>
        <v>89287.3</v>
      </c>
      <c r="Q42" s="51">
        <f>('11.individulas FC'!P42*'11.individulas FC'!Q42+'12.legal entities FC'!P42*'12.legal entities FC'!Q42)/('11.individulas FC'!P42+'12.legal entities FC'!P42)</f>
        <v>21.998050730619024</v>
      </c>
      <c r="R42" s="50">
        <f>'11.individulas FC'!R42+'12.legal entities FC'!R42</f>
        <v>586</v>
      </c>
      <c r="S42" s="51">
        <f>('11.individulas FC'!R42*'11.individulas FC'!S42+'12.legal entities FC'!R42*'12.legal entities FC'!S42)/('11.individulas FC'!R42+'12.legal entities FC'!R42)</f>
        <v>40</v>
      </c>
      <c r="T42" s="50"/>
      <c r="U42" s="51"/>
    </row>
    <row r="43" spans="1:21" ht="14.25" customHeight="1" x14ac:dyDescent="0.2">
      <c r="A43" s="49" t="s">
        <v>29</v>
      </c>
      <c r="B43" s="50">
        <f>'11.individulas FC'!B43+'12.legal entities FC'!B43</f>
        <v>1409928.3000000003</v>
      </c>
      <c r="C43" s="51">
        <f>('11.individulas FC'!B43*'11.individulas FC'!C43+'12.legal entities FC'!B43*'12.legal entities FC'!C43)/('11.individulas FC'!B43+'12.legal entities FC'!B43)</f>
        <v>12.016517184597259</v>
      </c>
      <c r="D43" s="50"/>
      <c r="E43" s="51"/>
      <c r="F43" s="50">
        <f>'11.individulas FC'!F43+'12.legal entities FC'!F43</f>
        <v>611762.69999999995</v>
      </c>
      <c r="G43" s="51">
        <f>('11.individulas FC'!F43*'11.individulas FC'!G43+'12.legal entities FC'!F43*'12.legal entities FC'!G43)/('11.individulas FC'!F43+'12.legal entities FC'!F43)</f>
        <v>1.7189783587655807</v>
      </c>
      <c r="H43" s="50">
        <f t="shared" si="0"/>
        <v>798165.60000000009</v>
      </c>
      <c r="I43" s="51">
        <f t="shared" si="1"/>
        <v>19.909177749579786</v>
      </c>
      <c r="J43" s="50">
        <f>'11.individulas FC'!J43+'12.legal entities FC'!J43</f>
        <v>11820.3</v>
      </c>
      <c r="K43" s="51">
        <f>('11.individulas FC'!J43*'11.individulas FC'!K43+'12.legal entities FC'!J43*'12.legal entities FC'!K43)/('11.individulas FC'!J43+'12.legal entities FC'!J43)</f>
        <v>15.402513641785745</v>
      </c>
      <c r="L43" s="50">
        <f>'11.individulas FC'!L43+'12.legal entities FC'!L43</f>
        <v>169859.5</v>
      </c>
      <c r="M43" s="51">
        <f>('11.individulas FC'!L43*'11.individulas FC'!M43+'12.legal entities FC'!L43*'12.legal entities FC'!M43)/('11.individulas FC'!L43+'12.legal entities FC'!L43)</f>
        <v>19.039407845896168</v>
      </c>
      <c r="N43" s="50">
        <f>'11.individulas FC'!N43+'12.legal entities FC'!N43</f>
        <v>547028</v>
      </c>
      <c r="O43" s="51">
        <f>('11.individulas FC'!N43*'11.individulas FC'!O43+'12.legal entities FC'!N43*'12.legal entities FC'!O43)/('11.individulas FC'!N43+'12.legal entities FC'!N43)</f>
        <v>20.364997981821773</v>
      </c>
      <c r="P43" s="50">
        <f>'11.individulas FC'!P43+'12.legal entities FC'!P43</f>
        <v>68726.8</v>
      </c>
      <c r="Q43" s="51">
        <f>('11.individulas FC'!P43*'11.individulas FC'!Q43+'12.legal entities FC'!P43*'12.legal entities FC'!Q43)/('11.individulas FC'!P43+'12.legal entities FC'!P43)</f>
        <v>18.992155301861867</v>
      </c>
      <c r="R43" s="50">
        <f>'11.individulas FC'!R43+'12.legal entities FC'!R43</f>
        <v>731</v>
      </c>
      <c r="S43" s="51">
        <f>('11.individulas FC'!R43*'11.individulas FC'!S43+'12.legal entities FC'!R43*'12.legal entities FC'!S43)/('11.individulas FC'!R43+'12.legal entities FC'!R43)</f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>'11.individulas FC'!B44+'12.legal entities FC'!B44</f>
        <v>1173796.8999999999</v>
      </c>
      <c r="C44" s="54">
        <f>('11.individulas FC'!B44*'11.individulas FC'!C44+'12.legal entities FC'!B44*'12.legal entities FC'!C44)/('11.individulas FC'!B44+'12.legal entities FC'!B44)</f>
        <v>11.135110001664271</v>
      </c>
      <c r="D44" s="53"/>
      <c r="E44" s="54"/>
      <c r="F44" s="53">
        <f>'11.individulas FC'!F44+'12.legal entities FC'!F44</f>
        <v>562743.4</v>
      </c>
      <c r="G44" s="54">
        <f>('11.individulas FC'!F44*'11.individulas FC'!G44+'12.legal entities FC'!F44*'12.legal entities FC'!G44)/('11.individulas FC'!F44+'12.legal entities FC'!F44)</f>
        <v>1.1158774851912967</v>
      </c>
      <c r="H44" s="53">
        <f t="shared" si="0"/>
        <v>611053.5</v>
      </c>
      <c r="I44" s="54">
        <f t="shared" si="1"/>
        <v>20.362218547332628</v>
      </c>
      <c r="J44" s="53">
        <f>'11.individulas FC'!J44+'12.legal entities FC'!J44</f>
        <v>19892.099999999999</v>
      </c>
      <c r="K44" s="54">
        <f>('11.individulas FC'!J44*'11.individulas FC'!K44+'12.legal entities FC'!J44*'12.legal entities FC'!K44)/('11.individulas FC'!J44+'12.legal entities FC'!J44)</f>
        <v>10.680850186757556</v>
      </c>
      <c r="L44" s="53">
        <f>'11.individulas FC'!L44+'12.legal entities FC'!L44</f>
        <v>195809.90000000002</v>
      </c>
      <c r="M44" s="54">
        <f>('11.individulas FC'!L44*'11.individulas FC'!M44+'12.legal entities FC'!L44*'12.legal entities FC'!M44)/('11.individulas FC'!L44+'12.legal entities FC'!L44)</f>
        <v>19.882568031544878</v>
      </c>
      <c r="N44" s="53">
        <f>'11.individulas FC'!N44+'12.legal entities FC'!N44</f>
        <v>327622</v>
      </c>
      <c r="O44" s="54">
        <f>('11.individulas FC'!N44*'11.individulas FC'!O44+'12.legal entities FC'!N44*'12.legal entities FC'!O44)/('11.individulas FC'!N44+'12.legal entities FC'!N44)</f>
        <v>21.134421787914121</v>
      </c>
      <c r="P44" s="53">
        <f>'11.individulas FC'!P44+'12.legal entities FC'!P44</f>
        <v>66991.5</v>
      </c>
      <c r="Q44" s="54">
        <f>('11.individulas FC'!P44*'11.individulas FC'!Q44+'12.legal entities FC'!P44*'12.legal entities FC'!Q44)/('11.individulas FC'!P44+'12.legal entities FC'!P44)</f>
        <v>20.646129406156266</v>
      </c>
      <c r="R44" s="53">
        <f>'11.individulas FC'!R44+'12.legal entities FC'!R44</f>
        <v>738</v>
      </c>
      <c r="S44" s="54">
        <f>('11.individulas FC'!R44*'11.individulas FC'!S44+'12.legal entities FC'!R44*'12.legal entities FC'!S44)/('11.individulas FC'!R44+'12.legal entities FC'!R44)</f>
        <v>40</v>
      </c>
      <c r="T44" s="53"/>
      <c r="U44" s="54"/>
    </row>
    <row r="45" spans="1:21" ht="14.25" customHeight="1" x14ac:dyDescent="0.2">
      <c r="A45" s="49" t="s">
        <v>33</v>
      </c>
      <c r="B45" s="50">
        <f>'11.individulas FC'!B45+'12.legal entities FC'!B45</f>
        <v>1370155.6</v>
      </c>
      <c r="C45" s="51">
        <f>('11.individulas FC'!B45*'11.individulas FC'!C45+'12.legal entities FC'!B45*'12.legal entities FC'!C45)/('11.individulas FC'!B45+'12.legal entities FC'!B45)</f>
        <v>10.183717218686695</v>
      </c>
      <c r="D45" s="50"/>
      <c r="E45" s="51"/>
      <c r="F45" s="50">
        <f>'11.individulas FC'!F45+'12.legal entities FC'!F45</f>
        <v>727513.10000000009</v>
      </c>
      <c r="G45" s="51">
        <f>('11.individulas FC'!F45*'11.individulas FC'!G45+'12.legal entities FC'!F45*'12.legal entities FC'!G45)/('11.individulas FC'!F45+'12.legal entities FC'!F45)</f>
        <v>0.86084522189359891</v>
      </c>
      <c r="H45" s="50">
        <f t="shared" si="0"/>
        <v>642642.5</v>
      </c>
      <c r="I45" s="51">
        <f t="shared" si="1"/>
        <v>20.737814570309308</v>
      </c>
      <c r="J45" s="50">
        <f>'11.individulas FC'!J45+'12.legal entities FC'!J45</f>
        <v>27440.1</v>
      </c>
      <c r="K45" s="51">
        <f>('11.individulas FC'!J45*'11.individulas FC'!K45+'12.legal entities FC'!J45*'12.legal entities FC'!K45)/('11.individulas FC'!J45+'12.legal entities FC'!J45)</f>
        <v>19.599921283085706</v>
      </c>
      <c r="L45" s="50">
        <f>'11.individulas FC'!L45+'12.legal entities FC'!L45</f>
        <v>269662</v>
      </c>
      <c r="M45" s="51">
        <f>('11.individulas FC'!L45*'11.individulas FC'!M45+'12.legal entities FC'!L45*'12.legal entities FC'!M45)/('11.individulas FC'!L45+'12.legal entities FC'!L45)</f>
        <v>20.450296233803797</v>
      </c>
      <c r="N45" s="50">
        <f>'11.individulas FC'!N45+'12.legal entities FC'!N45</f>
        <v>280419.20000000001</v>
      </c>
      <c r="O45" s="51">
        <f>('11.individulas FC'!N45*'11.individulas FC'!O45+'12.legal entities FC'!N45*'12.legal entities FC'!O45)/('11.individulas FC'!N45+'12.legal entities FC'!N45)</f>
        <v>21.216396056332805</v>
      </c>
      <c r="P45" s="50">
        <f>'11.individulas FC'!P45+'12.legal entities FC'!P45</f>
        <v>64361.200000000004</v>
      </c>
      <c r="Q45" s="51">
        <f>('11.individulas FC'!P45*'11.individulas FC'!Q45+'12.legal entities FC'!P45*'12.legal entities FC'!Q45)/('11.individulas FC'!P45+'12.legal entities FC'!P45)</f>
        <v>20.114985550300485</v>
      </c>
      <c r="R45" s="50">
        <f>'11.individulas FC'!R45+'12.legal entities FC'!R45</f>
        <v>760</v>
      </c>
      <c r="S45" s="51">
        <f>('11.individulas FC'!R45*'11.individulas FC'!S45+'12.legal entities FC'!R45*'12.legal entities FC'!S45)/('11.individulas FC'!R45+'12.legal entities FC'!R45)</f>
        <v>40</v>
      </c>
      <c r="T45" s="50"/>
      <c r="U45" s="51"/>
    </row>
    <row r="46" spans="1:21" ht="14.25" customHeight="1" x14ac:dyDescent="0.2">
      <c r="A46" s="49" t="s">
        <v>20</v>
      </c>
      <c r="B46" s="50">
        <f>'11.individulas FC'!B46+'12.legal entities FC'!B46</f>
        <v>1299069.5</v>
      </c>
      <c r="C46" s="51">
        <f>('11.individulas FC'!B46*'11.individulas FC'!C46+'12.legal entities FC'!B46*'12.legal entities FC'!C46)/('11.individulas FC'!B46+'12.legal entities FC'!B46)</f>
        <v>9.8653036638917317</v>
      </c>
      <c r="D46" s="50"/>
      <c r="E46" s="51"/>
      <c r="F46" s="50">
        <f>'11.individulas FC'!F46+'12.legal entities FC'!F46</f>
        <v>694484</v>
      </c>
      <c r="G46" s="51">
        <f>('11.individulas FC'!F46*'11.individulas FC'!G46+'12.legal entities FC'!F46*'12.legal entities FC'!G46)/('11.individulas FC'!F46+'12.legal entities FC'!F46)</f>
        <v>0.94018983446702875</v>
      </c>
      <c r="H46" s="50">
        <f t="shared" si="0"/>
        <v>604585.50000000012</v>
      </c>
      <c r="I46" s="51">
        <f t="shared" si="1"/>
        <v>20.11753226135923</v>
      </c>
      <c r="J46" s="50">
        <f>'11.individulas FC'!J46+'12.legal entities FC'!J46</f>
        <v>32291.9</v>
      </c>
      <c r="K46" s="51">
        <f>('11.individulas FC'!J46*'11.individulas FC'!K46+'12.legal entities FC'!J46*'12.legal entities FC'!K46)/('11.individulas FC'!J46+'12.legal entities FC'!J46)</f>
        <v>12.688422421721855</v>
      </c>
      <c r="L46" s="50">
        <f>'11.individulas FC'!L46+'12.legal entities FC'!L46</f>
        <v>263422.90000000002</v>
      </c>
      <c r="M46" s="51">
        <f>('11.individulas FC'!L46*'11.individulas FC'!M46+'12.legal entities FC'!L46*'12.legal entities FC'!M46)/('11.individulas FC'!L46+'12.legal entities FC'!L46)</f>
        <v>19.700886023956159</v>
      </c>
      <c r="N46" s="50">
        <f>'11.individulas FC'!N46+'12.legal entities FC'!N46</f>
        <v>241981.30000000002</v>
      </c>
      <c r="O46" s="51">
        <f>('11.individulas FC'!N46*'11.individulas FC'!O46+'12.legal entities FC'!N46*'12.legal entities FC'!O46)/('11.individulas FC'!N46+'12.legal entities FC'!N46)</f>
        <v>21.375900931187658</v>
      </c>
      <c r="P46" s="50">
        <f>'11.individulas FC'!P46+'12.legal entities FC'!P46</f>
        <v>65668.399999999994</v>
      </c>
      <c r="Q46" s="51">
        <f>('11.individulas FC'!P46*'11.individulas FC'!Q46+'12.legal entities FC'!P46*'12.legal entities FC'!Q46)/('11.individulas FC'!P46+'12.legal entities FC'!P46)</f>
        <v>20.510385634490866</v>
      </c>
      <c r="R46" s="50">
        <f>'11.individulas FC'!R46+'12.legal entities FC'!R46</f>
        <v>1221</v>
      </c>
      <c r="S46" s="51">
        <f>('11.individulas FC'!R46*'11.individulas FC'!S46+'12.legal entities FC'!R46*'12.legal entities FC'!S46)/('11.individulas FC'!R46+'12.legal entities FC'!R46)</f>
        <v>35.968877968877962</v>
      </c>
      <c r="T46" s="50"/>
      <c r="U46" s="51"/>
    </row>
    <row r="47" spans="1:21" ht="14.25" customHeight="1" x14ac:dyDescent="0.2">
      <c r="A47" s="49" t="s">
        <v>21</v>
      </c>
      <c r="B47" s="50">
        <f>'11.individulas FC'!B47+'12.legal entities FC'!B47</f>
        <v>1434751.4</v>
      </c>
      <c r="C47" s="51">
        <f>('11.individulas FC'!B47*'11.individulas FC'!C47+'12.legal entities FC'!B47*'12.legal entities FC'!C47)/('11.individulas FC'!B47+'12.legal entities FC'!B47)</f>
        <v>8.1436816489602322</v>
      </c>
      <c r="D47" s="50"/>
      <c r="E47" s="51"/>
      <c r="F47" s="50">
        <f>'11.individulas FC'!F47+'12.legal entities FC'!F47</f>
        <v>811079.6</v>
      </c>
      <c r="G47" s="51">
        <f>('11.individulas FC'!F47*'11.individulas FC'!G47+'12.legal entities FC'!F47*'12.legal entities FC'!G47)/('11.individulas FC'!F47+'12.legal entities FC'!F47)</f>
        <v>0.59139887872904218</v>
      </c>
      <c r="H47" s="50">
        <f t="shared" si="0"/>
        <v>623671.80000000005</v>
      </c>
      <c r="I47" s="51">
        <f t="shared" si="1"/>
        <v>17.965357870918645</v>
      </c>
      <c r="J47" s="50">
        <f>'11.individulas FC'!J47+'12.legal entities FC'!J47</f>
        <v>61855.399999999994</v>
      </c>
      <c r="K47" s="51">
        <f>('11.individulas FC'!J47*'11.individulas FC'!K47+'12.legal entities FC'!J47*'12.legal entities FC'!K47)/('11.individulas FC'!J47+'12.legal entities FC'!J47)</f>
        <v>11.522727005241258</v>
      </c>
      <c r="L47" s="50">
        <f>'11.individulas FC'!L47+'12.legal entities FC'!L47</f>
        <v>329520.90000000002</v>
      </c>
      <c r="M47" s="51">
        <f>('11.individulas FC'!L47*'11.individulas FC'!M47+'12.legal entities FC'!L47*'12.legal entities FC'!M47)/('11.individulas FC'!L47+'12.legal entities FC'!L47)</f>
        <v>17.774263244000608</v>
      </c>
      <c r="N47" s="50">
        <f>'11.individulas FC'!N47+'12.legal entities FC'!N47</f>
        <v>178698.19999999998</v>
      </c>
      <c r="O47" s="51">
        <f>('11.individulas FC'!N47*'11.individulas FC'!O47+'12.legal entities FC'!N47*'12.legal entities FC'!O47)/('11.individulas FC'!N47+'12.legal entities FC'!N47)</f>
        <v>19.692301310253825</v>
      </c>
      <c r="P47" s="50">
        <f>'11.individulas FC'!P47+'12.legal entities FC'!P47</f>
        <v>52485.299999999996</v>
      </c>
      <c r="Q47" s="51">
        <f>('11.individulas FC'!P47*'11.individulas FC'!Q47+'12.legal entities FC'!P47*'12.legal entities FC'!Q47)/('11.individulas FC'!P47+'12.legal entities FC'!P47)</f>
        <v>20.411318483461088</v>
      </c>
      <c r="R47" s="50">
        <f>'11.individulas FC'!R47+'12.legal entities FC'!R47</f>
        <v>1112</v>
      </c>
      <c r="S47" s="51">
        <f>('11.individulas FC'!R47*'11.individulas FC'!S47+'12.legal entities FC'!R47*'12.legal entities FC'!S47)/('11.individulas FC'!R47+'12.legal entities FC'!R47)</f>
        <v>40</v>
      </c>
      <c r="T47" s="50"/>
      <c r="U47" s="51"/>
    </row>
    <row r="48" spans="1:21" ht="14.25" customHeight="1" x14ac:dyDescent="0.2">
      <c r="A48" s="49" t="s">
        <v>22</v>
      </c>
      <c r="B48" s="50">
        <f>'11.individulas FC'!B48+'12.legal entities FC'!B48</f>
        <v>1022240.9</v>
      </c>
      <c r="C48" s="51">
        <f>('11.individulas FC'!B48*'11.individulas FC'!C48+'12.legal entities FC'!B48*'12.legal entities FC'!C48)/('11.individulas FC'!B48+'12.legal entities FC'!B48)</f>
        <v>8.6404185901777169</v>
      </c>
      <c r="D48" s="50"/>
      <c r="E48" s="51"/>
      <c r="F48" s="50">
        <f>'11.individulas FC'!F48+'12.legal entities FC'!F48</f>
        <v>534696.80000000005</v>
      </c>
      <c r="G48" s="51">
        <f>('11.individulas FC'!F48*'11.individulas FC'!G48+'12.legal entities FC'!F48*'12.legal entities FC'!G48)/('11.individulas FC'!F48+'12.legal entities FC'!F48)</f>
        <v>1.2251124974003957</v>
      </c>
      <c r="H48" s="50">
        <f t="shared" si="0"/>
        <v>487544.1</v>
      </c>
      <c r="I48" s="51">
        <f t="shared" si="1"/>
        <v>16.772894070505622</v>
      </c>
      <c r="J48" s="50">
        <f>'11.individulas FC'!J48+'12.legal entities FC'!J48</f>
        <v>42162.9</v>
      </c>
      <c r="K48" s="51">
        <f>('11.individulas FC'!J48*'11.individulas FC'!K48+'12.legal entities FC'!J48*'12.legal entities FC'!K48)/('11.individulas FC'!J48+'12.legal entities FC'!J48)</f>
        <v>6.2188478970848777</v>
      </c>
      <c r="L48" s="50">
        <f>'11.individulas FC'!L48+'12.legal entities FC'!L48</f>
        <v>188020.1</v>
      </c>
      <c r="M48" s="51">
        <f>('11.individulas FC'!L48*'11.individulas FC'!M48+'12.legal entities FC'!L48*'12.legal entities FC'!M48)/('11.individulas FC'!L48+'12.legal entities FC'!L48)</f>
        <v>18.066664074745198</v>
      </c>
      <c r="N48" s="50">
        <f>'11.individulas FC'!N48+'12.legal entities FC'!N48</f>
        <v>171652</v>
      </c>
      <c r="O48" s="51">
        <f>('11.individulas FC'!N48*'11.individulas FC'!O48+'12.legal entities FC'!N48*'12.legal entities FC'!O48)/('11.individulas FC'!N48+'12.legal entities FC'!N48)</f>
        <v>17.82370386596136</v>
      </c>
      <c r="P48" s="50">
        <f>'11.individulas FC'!P48+'12.legal entities FC'!P48</f>
        <v>85709.1</v>
      </c>
      <c r="Q48" s="51">
        <f>('11.individulas FC'!P48*'11.individulas FC'!Q48+'12.legal entities FC'!P48*'12.legal entities FC'!Q48)/('11.individulas FC'!P48+'12.legal entities FC'!P48)</f>
        <v>17.022118771519008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>'11.individulas FC'!B49+'12.legal entities FC'!B49</f>
        <v>1285631.2999999998</v>
      </c>
      <c r="C49" s="51">
        <f>('11.individulas FC'!B49*'11.individulas FC'!C49+'12.legal entities FC'!B49*'12.legal entities FC'!C49)/('11.individulas FC'!B49+'12.legal entities FC'!B49)</f>
        <v>7.3647057651754437</v>
      </c>
      <c r="D49" s="50"/>
      <c r="E49" s="51"/>
      <c r="F49" s="50">
        <f>'11.individulas FC'!F49+'12.legal entities FC'!F49</f>
        <v>739273.89999999991</v>
      </c>
      <c r="G49" s="51">
        <f>('11.individulas FC'!F49*'11.individulas FC'!G49+'12.legal entities FC'!F49*'12.legal entities FC'!G49)/('11.individulas FC'!F49+'12.legal entities FC'!F49)</f>
        <v>1.208403453713164</v>
      </c>
      <c r="H49" s="50">
        <f t="shared" si="0"/>
        <v>546357.4</v>
      </c>
      <c r="I49" s="51">
        <f t="shared" si="1"/>
        <v>15.694772529849509</v>
      </c>
      <c r="J49" s="50">
        <f>'11.individulas FC'!J49+'12.legal entities FC'!J49</f>
        <v>58981.9</v>
      </c>
      <c r="K49" s="51">
        <f>('11.individulas FC'!J49*'11.individulas FC'!K49+'12.legal entities FC'!J49*'12.legal entities FC'!K49)/('11.individulas FC'!J49+'12.legal entities FC'!J49)</f>
        <v>7.7207631154642362</v>
      </c>
      <c r="L49" s="50">
        <f>'11.individulas FC'!L49+'12.legal entities FC'!L49</f>
        <v>166288.4</v>
      </c>
      <c r="M49" s="51">
        <f>('11.individulas FC'!L49*'11.individulas FC'!M49+'12.legal entities FC'!L49*'12.legal entities FC'!M49)/('11.individulas FC'!L49+'12.legal entities FC'!L49)</f>
        <v>17.941921601266234</v>
      </c>
      <c r="N49" s="50">
        <f>'11.individulas FC'!N49+'12.legal entities FC'!N49</f>
        <v>239182.3</v>
      </c>
      <c r="O49" s="51">
        <f>('11.individulas FC'!N49*'11.individulas FC'!O49+'12.legal entities FC'!N49*'12.legal entities FC'!O49)/('11.individulas FC'!N49+'12.legal entities FC'!N49)</f>
        <v>15.426462656308599</v>
      </c>
      <c r="P49" s="50">
        <f>'11.individulas FC'!P49+'12.legal entities FC'!P49</f>
        <v>81904.800000000003</v>
      </c>
      <c r="Q49" s="51">
        <f>('11.individulas FC'!P49*'11.individulas FC'!Q49+'12.legal entities FC'!P49*'12.legal entities FC'!Q49)/('11.individulas FC'!P49+'12.legal entities FC'!P49)</f>
        <v>17.658300612418319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>'11.individulas FC'!B50+'12.legal entities FC'!B50</f>
        <v>1195089.8999999999</v>
      </c>
      <c r="C50" s="51">
        <f>('11.individulas FC'!B50*'11.individulas FC'!C50+'12.legal entities FC'!B50*'12.legal entities FC'!C50)/('11.individulas FC'!B50+'12.legal entities FC'!B50)</f>
        <v>7.747419136418106</v>
      </c>
      <c r="D50" s="50"/>
      <c r="E50" s="51"/>
      <c r="F50" s="50">
        <f>'11.individulas FC'!F50+'12.legal entities FC'!F50</f>
        <v>657987.4</v>
      </c>
      <c r="G50" s="51">
        <f>('11.individulas FC'!F50*'11.individulas FC'!G50+'12.legal entities FC'!F50*'12.legal entities FC'!G50)/('11.individulas FC'!F50+'12.legal entities FC'!F50)</f>
        <v>1.3730257919832507</v>
      </c>
      <c r="H50" s="50">
        <f t="shared" si="0"/>
        <v>537102.5</v>
      </c>
      <c r="I50" s="51">
        <f t="shared" si="1"/>
        <v>15.556488174975911</v>
      </c>
      <c r="J50" s="50">
        <f>'11.individulas FC'!J50+'12.legal entities FC'!J50</f>
        <v>35600.699999999997</v>
      </c>
      <c r="K50" s="51">
        <f>('11.individulas FC'!J50*'11.individulas FC'!K50+'12.legal entities FC'!J50*'12.legal entities FC'!K50)/('11.individulas FC'!J50+'12.legal entities FC'!J50)</f>
        <v>6.3857301682270293</v>
      </c>
      <c r="L50" s="50">
        <f>'11.individulas FC'!L50+'12.legal entities FC'!L50</f>
        <v>159749.20000000001</v>
      </c>
      <c r="M50" s="51">
        <f>('11.individulas FC'!L50*'11.individulas FC'!M50+'12.legal entities FC'!L50*'12.legal entities FC'!M50)/('11.individulas FC'!L50+'12.legal entities FC'!L50)</f>
        <v>17.909342988885076</v>
      </c>
      <c r="N50" s="50">
        <f>'11.individulas FC'!N50+'12.legal entities FC'!N50</f>
        <v>256289.4</v>
      </c>
      <c r="O50" s="51">
        <f>('11.individulas FC'!N50*'11.individulas FC'!O50+'12.legal entities FC'!N50*'12.legal entities FC'!O50)/('11.individulas FC'!N50+'12.legal entities FC'!N50)</f>
        <v>14.812000929418073</v>
      </c>
      <c r="P50" s="50">
        <f>'11.individulas FC'!P50+'12.legal entities FC'!P50</f>
        <v>85463.2</v>
      </c>
      <c r="Q50" s="51">
        <f>('11.individulas FC'!P50*'11.individulas FC'!Q50+'12.legal entities FC'!P50*'12.legal entities FC'!Q50)/('11.individulas FC'!P50+'12.legal entities FC'!P50)</f>
        <v>17.211269645882673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>'11.individulas FC'!B51+'12.legal entities FC'!B51</f>
        <v>1156825.9999999998</v>
      </c>
      <c r="C51" s="51">
        <f>('11.individulas FC'!B51*'11.individulas FC'!C51+'12.legal entities FC'!B51*'12.legal entities FC'!C51)/('11.individulas FC'!B51+'12.legal entities FC'!B51)</f>
        <v>7.1823811367696511</v>
      </c>
      <c r="D51" s="50"/>
      <c r="E51" s="51"/>
      <c r="F51" s="50">
        <f>'11.individulas FC'!F51+'12.legal entities FC'!F51</f>
        <v>649116.19999999995</v>
      </c>
      <c r="G51" s="51">
        <f>('11.individulas FC'!F51*'11.individulas FC'!G51+'12.legal entities FC'!F51*'12.legal entities FC'!G51)/('11.individulas FC'!F51+'12.legal entities FC'!F51)</f>
        <v>1.2760490448397377</v>
      </c>
      <c r="H51" s="50">
        <f t="shared" si="0"/>
        <v>507709.80000000005</v>
      </c>
      <c r="I51" s="51">
        <f t="shared" si="1"/>
        <v>14.733733983320169</v>
      </c>
      <c r="J51" s="50">
        <f>'11.individulas FC'!J51+'12.legal entities FC'!J51</f>
        <v>37562.199999999997</v>
      </c>
      <c r="K51" s="51">
        <f>('11.individulas FC'!J51*'11.individulas FC'!K51+'12.legal entities FC'!J51*'12.legal entities FC'!K51)/('11.individulas FC'!J51+'12.legal entities FC'!J51)</f>
        <v>9.54392205461874</v>
      </c>
      <c r="L51" s="50">
        <f>'11.individulas FC'!L51+'12.legal entities FC'!L51</f>
        <v>135612.70000000001</v>
      </c>
      <c r="M51" s="51">
        <f>('11.individulas FC'!L51*'11.individulas FC'!M51+'12.legal entities FC'!L51*'12.legal entities FC'!M51)/('11.individulas FC'!L51+'12.legal entities FC'!L51)</f>
        <v>16.829790528468205</v>
      </c>
      <c r="N51" s="50">
        <f>'11.individulas FC'!N51+'12.legal entities FC'!N51</f>
        <v>256933</v>
      </c>
      <c r="O51" s="51">
        <f>('11.individulas FC'!N51*'11.individulas FC'!O51+'12.legal entities FC'!N51*'12.legal entities FC'!O51)/('11.individulas FC'!N51+'12.legal entities FC'!N51)</f>
        <v>14.131142414559436</v>
      </c>
      <c r="P51" s="50">
        <f>'11.individulas FC'!P51+'12.legal entities FC'!P51</f>
        <v>75899.899999999994</v>
      </c>
      <c r="Q51" s="51">
        <f>('11.individulas FC'!P51*'11.individulas FC'!Q51+'12.legal entities FC'!P51*'12.legal entities FC'!Q51)/('11.individulas FC'!P51+'12.legal entities FC'!P51)</f>
        <v>15.519175610569793</v>
      </c>
      <c r="R51" s="50">
        <f>'11.individulas FC'!R51+'12.legal entities FC'!R51</f>
        <v>1702</v>
      </c>
      <c r="S51" s="51">
        <f>('11.individulas FC'!R51*'11.individulas FC'!S51+'12.legal entities FC'!R51*'12.legal entities FC'!S51)/('11.individulas FC'!R51+'12.legal entities FC'!R51)</f>
        <v>18.2</v>
      </c>
      <c r="T51" s="50"/>
      <c r="U51" s="51"/>
    </row>
    <row r="52" spans="1:21" ht="14.25" customHeight="1" x14ac:dyDescent="0.2">
      <c r="A52" s="49" t="s">
        <v>26</v>
      </c>
      <c r="B52" s="50">
        <f>'11.individulas FC'!B52+'12.legal entities FC'!B52</f>
        <v>1426690.6</v>
      </c>
      <c r="C52" s="51">
        <f>('11.individulas FC'!B52*'11.individulas FC'!C52+'12.legal entities FC'!B52*'12.legal entities FC'!C52)/('11.individulas FC'!B52+'12.legal entities FC'!B52)</f>
        <v>6.2547829485544311</v>
      </c>
      <c r="D52" s="50"/>
      <c r="E52" s="51"/>
      <c r="F52" s="50">
        <f>'11.individulas FC'!F52+'12.legal entities FC'!F52</f>
        <v>713899.60000000009</v>
      </c>
      <c r="G52" s="51">
        <f>('11.individulas FC'!F52*'11.individulas FC'!G52+'12.legal entities FC'!F52*'12.legal entities FC'!G52)/('11.individulas FC'!F52+'12.legal entities FC'!F52)</f>
        <v>0.96374795839639082</v>
      </c>
      <c r="H52" s="50">
        <f t="shared" si="0"/>
        <v>712791.00000000012</v>
      </c>
      <c r="I52" s="51">
        <f t="shared" si="1"/>
        <v>11.554047056911337</v>
      </c>
      <c r="J52" s="50">
        <f>'11.individulas FC'!J52+'12.legal entities FC'!J52</f>
        <v>204897.09999999998</v>
      </c>
      <c r="K52" s="51">
        <f>('11.individulas FC'!J52*'11.individulas FC'!K52+'12.legal entities FC'!J52*'12.legal entities FC'!K52)/('11.individulas FC'!J52+'12.legal entities FC'!J52)</f>
        <v>5.4292233321018211</v>
      </c>
      <c r="L52" s="50">
        <f>'11.individulas FC'!L52+'12.legal entities FC'!L52</f>
        <v>167972.2</v>
      </c>
      <c r="M52" s="51">
        <f>('11.individulas FC'!L52*'11.individulas FC'!M52+'12.legal entities FC'!L52*'12.legal entities FC'!M52)/('11.individulas FC'!L52+'12.legal entities FC'!L52)</f>
        <v>14.118037865789695</v>
      </c>
      <c r="N52" s="50">
        <f>'11.individulas FC'!N52+'12.legal entities FC'!N52</f>
        <v>293023.30000000005</v>
      </c>
      <c r="O52" s="51">
        <f>('11.individulas FC'!N52*'11.individulas FC'!O52+'12.legal entities FC'!N52*'12.legal entities FC'!O52)/('11.individulas FC'!N52+'12.legal entities FC'!N52)</f>
        <v>13.481221708307835</v>
      </c>
      <c r="P52" s="50">
        <f>'11.individulas FC'!P52+'12.legal entities FC'!P52</f>
        <v>45833.399999999994</v>
      </c>
      <c r="Q52" s="51">
        <f>('11.individulas FC'!P52*'11.individulas FC'!Q52+'12.legal entities FC'!P52*'12.legal entities FC'!Q52)/('11.individulas FC'!P52+'12.legal entities FC'!P52)</f>
        <v>17.485909549430975</v>
      </c>
      <c r="R52" s="50">
        <f>'11.individulas FC'!R52+'12.legal entities FC'!R52</f>
        <v>1065</v>
      </c>
      <c r="S52" s="51">
        <f>('11.individulas FC'!R52*'11.individulas FC'!S52+'12.legal entities FC'!R52*'12.legal entities FC'!S52)/('11.individulas FC'!R52+'12.legal entities FC'!R52)</f>
        <v>0</v>
      </c>
      <c r="T52" s="50"/>
      <c r="U52" s="51"/>
    </row>
    <row r="53" spans="1:21" ht="14.25" customHeight="1" x14ac:dyDescent="0.2">
      <c r="A53" s="49" t="s">
        <v>27</v>
      </c>
      <c r="B53" s="50">
        <f>'11.individulas FC'!B53+'12.legal entities FC'!B53</f>
        <v>1411906</v>
      </c>
      <c r="C53" s="51">
        <f>('11.individulas FC'!B53*'11.individulas FC'!C53+'12.legal entities FC'!B53*'12.legal entities FC'!C53)/('11.individulas FC'!B53+'12.legal entities FC'!B53)</f>
        <v>5.9108408196385005</v>
      </c>
      <c r="D53" s="50"/>
      <c r="E53" s="51"/>
      <c r="F53" s="50">
        <f>'11.individulas FC'!F53+'12.legal entities FC'!F53</f>
        <v>726111.29999999993</v>
      </c>
      <c r="G53" s="51">
        <f>('11.individulas FC'!F53*'11.individulas FC'!G53+'12.legal entities FC'!F53*'12.legal entities FC'!G53)/('11.individulas FC'!F53+'12.legal entities FC'!F53)</f>
        <v>1.038601180011935</v>
      </c>
      <c r="H53" s="50">
        <f t="shared" si="0"/>
        <v>685794.69999999984</v>
      </c>
      <c r="I53" s="51">
        <f t="shared" si="1"/>
        <v>11.06951040200882</v>
      </c>
      <c r="J53" s="50">
        <f>'11.individulas FC'!J53+'12.legal entities FC'!J53</f>
        <v>184452</v>
      </c>
      <c r="K53" s="51">
        <f>('11.individulas FC'!J53*'11.individulas FC'!K53+'12.legal entities FC'!J53*'12.legal entities FC'!K53)/('11.individulas FC'!J53+'12.legal entities FC'!J53)</f>
        <v>5.1358933381042222</v>
      </c>
      <c r="L53" s="50">
        <f>'11.individulas FC'!L53+'12.legal entities FC'!L53</f>
        <v>134659.70000000001</v>
      </c>
      <c r="M53" s="51">
        <f>('11.individulas FC'!L53*'11.individulas FC'!M53+'12.legal entities FC'!L53*'12.legal entities FC'!M53)/('11.individulas FC'!L53+'12.legal entities FC'!L53)</f>
        <v>14.004042738844657</v>
      </c>
      <c r="N53" s="50">
        <f>'11.individulas FC'!N53+'12.legal entities FC'!N53</f>
        <v>321387.69999999995</v>
      </c>
      <c r="O53" s="51">
        <f>('11.individulas FC'!N53*'11.individulas FC'!O53+'12.legal entities FC'!N53*'12.legal entities FC'!O53)/('11.individulas FC'!N53+'12.legal entities FC'!N53)</f>
        <v>12.163877061878848</v>
      </c>
      <c r="P53" s="50">
        <f>'11.individulas FC'!P53+'12.legal entities FC'!P53</f>
        <v>42110.1</v>
      </c>
      <c r="Q53" s="51">
        <f>('11.individulas FC'!P53*'11.individulas FC'!Q53+'12.legal entities FC'!P53*'12.legal entities FC'!Q53)/('11.individulas FC'!P53+'12.legal entities FC'!P53)</f>
        <v>17.750067116737238</v>
      </c>
      <c r="R53" s="50">
        <f>'11.individulas FC'!R53+'12.legal entities FC'!R53</f>
        <v>3185.2</v>
      </c>
      <c r="S53" s="51">
        <f>('11.individulas FC'!R53*'11.individulas FC'!S53+'12.legal entities FC'!R53*'12.legal entities FC'!S53)/('11.individulas FC'!R53+'12.legal entities FC'!R53)</f>
        <v>31.874921511992969</v>
      </c>
      <c r="T53" s="50"/>
      <c r="U53" s="51"/>
    </row>
    <row r="54" spans="1:21" ht="14.25" customHeight="1" x14ac:dyDescent="0.2">
      <c r="A54" s="49" t="s">
        <v>28</v>
      </c>
      <c r="B54" s="50">
        <f>'11.individulas FC'!B54+'12.legal entities FC'!B54</f>
        <v>1476170.2000000002</v>
      </c>
      <c r="C54" s="51">
        <f>('11.individulas FC'!B54*'11.individulas FC'!C54+'12.legal entities FC'!B54*'12.legal entities FC'!C54)/('11.individulas FC'!B54+'12.legal entities FC'!B54)</f>
        <v>5.6093168000997897</v>
      </c>
      <c r="D54" s="50"/>
      <c r="E54" s="51"/>
      <c r="F54" s="50">
        <f>'11.individulas FC'!F54+'12.legal entities FC'!F54</f>
        <v>825710.79999999993</v>
      </c>
      <c r="G54" s="51">
        <f>('11.individulas FC'!F54*'11.individulas FC'!G54+'12.legal entities FC'!F54*'12.legal entities FC'!G54)/('11.individulas FC'!F54+'12.legal entities FC'!F54)</f>
        <v>1.1159987031779164</v>
      </c>
      <c r="H54" s="50">
        <f t="shared" si="0"/>
        <v>650459.4</v>
      </c>
      <c r="I54" s="51">
        <f t="shared" si="1"/>
        <v>11.31325663164629</v>
      </c>
      <c r="J54" s="50">
        <f>'11.individulas FC'!J54+'12.legal entities FC'!J54</f>
        <v>114034.2</v>
      </c>
      <c r="K54" s="51">
        <f>('11.individulas FC'!J54*'11.individulas FC'!K54+'12.legal entities FC'!J54*'12.legal entities FC'!K54)/('11.individulas FC'!J54+'12.legal entities FC'!J54)</f>
        <v>4.0459088589212708</v>
      </c>
      <c r="L54" s="50">
        <f>'11.individulas FC'!L54+'12.legal entities FC'!L54</f>
        <v>140427.90000000002</v>
      </c>
      <c r="M54" s="51">
        <f>('11.individulas FC'!L54*'11.individulas FC'!M54+'12.legal entities FC'!L54*'12.legal entities FC'!M54)/('11.individulas FC'!L54+'12.legal entities FC'!L54)</f>
        <v>13.431370290376767</v>
      </c>
      <c r="N54" s="50">
        <f>'11.individulas FC'!N54+'12.legal entities FC'!N54</f>
        <v>338640.6</v>
      </c>
      <c r="O54" s="51">
        <f>('11.individulas FC'!N54*'11.individulas FC'!O54+'12.legal entities FC'!N54*'12.legal entities FC'!O54)/('11.individulas FC'!N54+'12.legal entities FC'!N54)</f>
        <v>11.736479801890264</v>
      </c>
      <c r="P54" s="50">
        <f>'11.individulas FC'!P54+'12.legal entities FC'!P54</f>
        <v>53927.3</v>
      </c>
      <c r="Q54" s="51">
        <f>('11.individulas FC'!P54*'11.individulas FC'!Q54+'12.legal entities FC'!P54*'12.legal entities FC'!Q54)/('11.individulas FC'!P54+'12.legal entities FC'!P54)</f>
        <v>17.28045822184064</v>
      </c>
      <c r="R54" s="50">
        <f>'11.individulas FC'!R54+'12.legal entities FC'!R54</f>
        <v>3429.4</v>
      </c>
      <c r="S54" s="51">
        <f>('11.individulas FC'!R54*'11.individulas FC'!S54+'12.legal entities FC'!R54*'12.legal entities FC'!S54)/('11.individulas FC'!R54+'12.legal entities FC'!R54)</f>
        <v>30.607686475768354</v>
      </c>
      <c r="T54" s="50"/>
      <c r="U54" s="51"/>
    </row>
    <row r="55" spans="1:21" ht="14.25" customHeight="1" x14ac:dyDescent="0.2">
      <c r="A55" s="49" t="s">
        <v>29</v>
      </c>
      <c r="B55" s="50">
        <f>'11.individulas FC'!B55+'12.legal entities FC'!B55</f>
        <v>1460164.8</v>
      </c>
      <c r="C55" s="51">
        <f>('11.individulas FC'!B55*'11.individulas FC'!C55+'12.legal entities FC'!B55*'12.legal entities FC'!C55)/('11.individulas FC'!B55+'12.legal entities FC'!B55)</f>
        <v>5.5616585121076749</v>
      </c>
      <c r="D55" s="50"/>
      <c r="E55" s="51"/>
      <c r="F55" s="50">
        <f>'11.individulas FC'!F55+'12.legal entities FC'!F55</f>
        <v>822901.6</v>
      </c>
      <c r="G55" s="51">
        <f>('11.individulas FC'!F55*'11.individulas FC'!G55+'12.legal entities FC'!F55*'12.legal entities FC'!G55)/('11.individulas FC'!F55+'12.legal entities FC'!F55)</f>
        <v>0.99943944938252649</v>
      </c>
      <c r="H55" s="50">
        <f t="shared" si="0"/>
        <v>637263.19999999995</v>
      </c>
      <c r="I55" s="51">
        <f t="shared" si="1"/>
        <v>11.452877974124352</v>
      </c>
      <c r="J55" s="50">
        <f>'11.individulas FC'!J55+'12.legal entities FC'!J55</f>
        <v>96410.1</v>
      </c>
      <c r="K55" s="51">
        <f>('11.individulas FC'!J55*'11.individulas FC'!K55+'12.legal entities FC'!J55*'12.legal entities FC'!K55)/('11.individulas FC'!J55+'12.legal entities FC'!J55)</f>
        <v>4.9350442018004337</v>
      </c>
      <c r="L55" s="50">
        <f>'11.individulas FC'!L55+'12.legal entities FC'!L55</f>
        <v>122860.90000000001</v>
      </c>
      <c r="M55" s="51">
        <f>('11.individulas FC'!L55*'11.individulas FC'!M55+'12.legal entities FC'!L55*'12.legal entities FC'!M55)/('11.individulas FC'!L55+'12.legal entities FC'!L55)</f>
        <v>11.618462179586832</v>
      </c>
      <c r="N55" s="50">
        <f>'11.individulas FC'!N55+'12.legal entities FC'!N55</f>
        <v>355739.7</v>
      </c>
      <c r="O55" s="51">
        <f>('11.individulas FC'!N55*'11.individulas FC'!O55+'12.legal entities FC'!N55*'12.legal entities FC'!O55)/('11.individulas FC'!N55+'12.legal entities FC'!N55)</f>
        <v>12.128682185316961</v>
      </c>
      <c r="P55" s="50">
        <f>'11.individulas FC'!P55+'12.legal entities FC'!P55</f>
        <v>58709.8</v>
      </c>
      <c r="Q55" s="51">
        <f>('11.individulas FC'!P55*'11.individulas FC'!Q55+'12.legal entities FC'!P55*'12.legal entities FC'!Q55)/('11.individulas FC'!P55+'12.legal entities FC'!P55)</f>
        <v>16.545239125324905</v>
      </c>
      <c r="R55" s="50">
        <f>'11.individulas FC'!R55+'12.legal entities FC'!R55</f>
        <v>3542.7</v>
      </c>
      <c r="S55" s="51">
        <f>('11.individulas FC'!R55*'11.individulas FC'!S55+'12.legal entities FC'!R55*'12.legal entities FC'!S55)/('11.individulas FC'!R55+'12.legal entities FC'!R55)</f>
        <v>30.833375673921022</v>
      </c>
      <c r="T55" s="50"/>
      <c r="U55" s="51"/>
    </row>
    <row r="56" spans="1:21" ht="14.25" customHeight="1" thickBot="1" x14ac:dyDescent="0.25">
      <c r="A56" s="52" t="s">
        <v>30</v>
      </c>
      <c r="B56" s="53">
        <f>'11.individulas FC'!B56+'12.legal entities FC'!B56</f>
        <v>1418072.2000000002</v>
      </c>
      <c r="C56" s="54">
        <f>('11.individulas FC'!B56*'11.individulas FC'!C56+'12.legal entities FC'!B56*'12.legal entities FC'!C56)/('11.individulas FC'!B56+'12.legal entities FC'!B56)</f>
        <v>5.2871970993571669</v>
      </c>
      <c r="D56" s="53"/>
      <c r="E56" s="54"/>
      <c r="F56" s="53">
        <f>'11.individulas FC'!F56+'12.legal entities FC'!F56</f>
        <v>854884.9</v>
      </c>
      <c r="G56" s="54">
        <f>('11.individulas FC'!F56*'11.individulas FC'!G56+'12.legal entities FC'!F56*'12.legal entities FC'!G56)/('11.individulas FC'!F56+'12.legal entities FC'!F56)</f>
        <v>0.74426225565570292</v>
      </c>
      <c r="H56" s="53">
        <f t="shared" si="0"/>
        <v>563187.29999999993</v>
      </c>
      <c r="I56" s="54">
        <f t="shared" si="1"/>
        <v>12.183102599293411</v>
      </c>
      <c r="J56" s="53">
        <f>'11.individulas FC'!J56+'12.legal entities FC'!J56</f>
        <v>10784.900000000001</v>
      </c>
      <c r="K56" s="54">
        <f>('11.individulas FC'!J56*'11.individulas FC'!K56+'12.legal entities FC'!J56*'12.legal entities FC'!K56)/('11.individulas FC'!J56+'12.legal entities FC'!J56)</f>
        <v>9.6558508655620336</v>
      </c>
      <c r="L56" s="53">
        <f>'11.individulas FC'!L56+'12.legal entities FC'!L56</f>
        <v>133676.4</v>
      </c>
      <c r="M56" s="54">
        <f>('11.individulas FC'!L56*'11.individulas FC'!M56+'12.legal entities FC'!L56*'12.legal entities FC'!M56)/('11.individulas FC'!L56+'12.legal entities FC'!L56)</f>
        <v>10.781332015224827</v>
      </c>
      <c r="N56" s="53">
        <f>'11.individulas FC'!N56+'12.legal entities FC'!N56</f>
        <v>356263.6</v>
      </c>
      <c r="O56" s="54">
        <f>('11.individulas FC'!N56*'11.individulas FC'!O56+'12.legal entities FC'!N56*'12.legal entities FC'!O56)/('11.individulas FC'!N56+'12.legal entities FC'!N56)</f>
        <v>12.024756618414008</v>
      </c>
      <c r="P56" s="53">
        <f>'11.individulas FC'!P56+'12.legal entities FC'!P56</f>
        <v>60909.5</v>
      </c>
      <c r="Q56" s="54">
        <f>('11.individulas FC'!P56*'11.individulas FC'!Q56+'12.legal entities FC'!P56*'12.legal entities FC'!Q56)/('11.individulas FC'!P56+'12.legal entities FC'!P56)</f>
        <v>16.583971950500946</v>
      </c>
      <c r="R56" s="53">
        <f>'11.individulas FC'!R56+'12.legal entities FC'!R56</f>
        <v>1552.9</v>
      </c>
      <c r="S56" s="54">
        <f>('11.individulas FC'!R56*'11.individulas FC'!S56+'12.legal entities FC'!R56*'12.legal entities FC'!S56)/('11.individulas FC'!R56+'12.legal entities FC'!R56)</f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>'11.individulas FC'!B57+'12.legal entities FC'!B57</f>
        <v>1465125.8</v>
      </c>
      <c r="C57" s="51">
        <f>('11.individulas FC'!B57*'11.individulas FC'!C57+'12.legal entities FC'!B57*'12.legal entities FC'!C57)/('11.individulas FC'!B57+'12.legal entities FC'!B57)</f>
        <v>5.3570875599897292</v>
      </c>
      <c r="D57" s="50"/>
      <c r="E57" s="51"/>
      <c r="F57" s="50">
        <f>'11.individulas FC'!F57+'12.legal entities FC'!F57</f>
        <v>870553.9</v>
      </c>
      <c r="G57" s="51">
        <f>('11.individulas FC'!F57*'11.individulas FC'!G57+'12.legal entities FC'!F57*'12.legal entities FC'!G57)/('11.individulas FC'!F57+'12.legal entities FC'!F57)</f>
        <v>1.0190260844273973</v>
      </c>
      <c r="H57" s="50">
        <f t="shared" si="0"/>
        <v>594571.9</v>
      </c>
      <c r="I57" s="51">
        <f t="shared" si="1"/>
        <v>11.708743828963325</v>
      </c>
      <c r="J57" s="50">
        <f>'11.individulas FC'!J57+'12.legal entities FC'!J57</f>
        <v>10931.599999999999</v>
      </c>
      <c r="K57" s="51">
        <f>('11.individulas FC'!J57*'11.individulas FC'!K57+'12.legal entities FC'!J57*'12.legal entities FC'!K57)/('11.individulas FC'!J57+'12.legal entities FC'!J57)</f>
        <v>4.8495201983241252</v>
      </c>
      <c r="L57" s="50">
        <f>'11.individulas FC'!L57+'12.legal entities FC'!L57</f>
        <v>167075.79999999999</v>
      </c>
      <c r="M57" s="51">
        <f>('11.individulas FC'!L57*'11.individulas FC'!M57+'12.legal entities FC'!L57*'12.legal entities FC'!M57)/('11.individulas FC'!L57+'12.legal entities FC'!L57)</f>
        <v>10.667592853064297</v>
      </c>
      <c r="N57" s="50">
        <f>'11.individulas FC'!N57+'12.legal entities FC'!N57</f>
        <v>352486.40000000002</v>
      </c>
      <c r="O57" s="51">
        <f>('11.individulas FC'!N57*'11.individulas FC'!O57+'12.legal entities FC'!N57*'12.legal entities FC'!O57)/('11.individulas FC'!N57+'12.legal entities FC'!N57)</f>
        <v>11.479087079671725</v>
      </c>
      <c r="P57" s="50">
        <f>'11.individulas FC'!P57+'12.legal entities FC'!P57</f>
        <v>59820.899999999994</v>
      </c>
      <c r="Q57" s="51">
        <f>('11.individulas FC'!P57*'11.individulas FC'!Q57+'12.legal entities FC'!P57*'12.legal entities FC'!Q57)/('11.individulas FC'!P57+'12.legal entities FC'!P57)</f>
        <v>16.049313199901711</v>
      </c>
      <c r="R57" s="50">
        <f>'11.individulas FC'!R57+'12.legal entities FC'!R57</f>
        <v>4257.2</v>
      </c>
      <c r="S57" s="51">
        <f>('11.individulas FC'!R57*'11.individulas FC'!S57+'12.legal entities FC'!R57*'12.legal entities FC'!S57)/('11.individulas FC'!R57+'12.legal entities FC'!R57)</f>
        <v>28.204923423846662</v>
      </c>
      <c r="T57" s="50"/>
      <c r="U57" s="51"/>
    </row>
    <row r="58" spans="1:21" ht="14.25" customHeight="1" x14ac:dyDescent="0.2">
      <c r="A58" s="49" t="s">
        <v>20</v>
      </c>
      <c r="B58" s="50">
        <f>'11.individulas FC'!B58+'12.legal entities FC'!B58</f>
        <v>1382261.5999999999</v>
      </c>
      <c r="C58" s="51">
        <f>('11.individulas FC'!B58*'11.individulas FC'!C58+'12.legal entities FC'!B58*'12.legal entities FC'!C58)/('11.individulas FC'!B58+'12.legal entities FC'!B58)</f>
        <v>5.0331905552465628</v>
      </c>
      <c r="D58" s="50"/>
      <c r="E58" s="51"/>
      <c r="F58" s="50">
        <f>'11.individulas FC'!F58+'12.legal entities FC'!F58</f>
        <v>809605.89999999991</v>
      </c>
      <c r="G58" s="51">
        <f>('11.individulas FC'!F58*'11.individulas FC'!G58+'12.legal entities FC'!F58*'12.legal entities FC'!G58)/('11.individulas FC'!F58+'12.legal entities FC'!F58)</f>
        <v>0.95741835132377395</v>
      </c>
      <c r="H58" s="50">
        <f t="shared" si="0"/>
        <v>572655.70000000007</v>
      </c>
      <c r="I58" s="51">
        <f t="shared" si="1"/>
        <v>10.795412468608971</v>
      </c>
      <c r="J58" s="50">
        <f>'11.individulas FC'!J58+'12.legal entities FC'!J58</f>
        <v>51626.2</v>
      </c>
      <c r="K58" s="51">
        <f>('11.individulas FC'!J58*'11.individulas FC'!K58+'12.legal entities FC'!J58*'12.legal entities FC'!K58)/('11.individulas FC'!J58+'12.legal entities FC'!J58)</f>
        <v>6.4635501547663772</v>
      </c>
      <c r="L58" s="50">
        <f>'11.individulas FC'!L58+'12.legal entities FC'!L58</f>
        <v>144258.90000000002</v>
      </c>
      <c r="M58" s="51">
        <f>('11.individulas FC'!L58*'11.individulas FC'!M58+'12.legal entities FC'!L58*'12.legal entities FC'!M58)/('11.individulas FC'!L58+'12.legal entities FC'!L58)</f>
        <v>10.397898361903493</v>
      </c>
      <c r="N58" s="50">
        <f>'11.individulas FC'!N58+'12.legal entities FC'!N58</f>
        <v>319067.40000000002</v>
      </c>
      <c r="O58" s="51">
        <f>('11.individulas FC'!N58*'11.individulas FC'!O58+'12.legal entities FC'!N58*'12.legal entities FC'!O58)/('11.individulas FC'!N58+'12.legal entities FC'!N58)</f>
        <v>11.035416187927691</v>
      </c>
      <c r="P58" s="50">
        <f>'11.individulas FC'!P58+'12.legal entities FC'!P58</f>
        <v>55754.6</v>
      </c>
      <c r="Q58" s="51">
        <f>('11.individulas FC'!P58*'11.individulas FC'!Q58+'12.legal entities FC'!P58*'12.legal entities FC'!Q58)/('11.individulas FC'!P58+'12.legal entities FC'!P58)</f>
        <v>14.538027714305191</v>
      </c>
      <c r="R58" s="50">
        <f>'11.individulas FC'!R58+'12.legal entities FC'!R58</f>
        <v>1948.6</v>
      </c>
      <c r="S58" s="51">
        <f>('11.individulas FC'!R58*'11.individulas FC'!S58+'12.legal entities FC'!R58*'12.legal entities FC'!S58)/('11.individulas FC'!R58+'12.legal entities FC'!R58)</f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>'11.individulas FC'!B59+'12.legal entities FC'!B59</f>
        <v>1380010.4</v>
      </c>
      <c r="C59" s="51">
        <f>('11.individulas FC'!B59*'11.individulas FC'!C59+'12.legal entities FC'!B59*'12.legal entities FC'!C59)/('11.individulas FC'!B59+'12.legal entities FC'!B59)</f>
        <v>4.6107051722218921</v>
      </c>
      <c r="D59" s="50"/>
      <c r="E59" s="51"/>
      <c r="F59" s="50">
        <f>'11.individulas FC'!F59+'12.legal entities FC'!F59</f>
        <v>852469.9</v>
      </c>
      <c r="G59" s="51">
        <f>('11.individulas FC'!F59*'11.individulas FC'!G59+'12.legal entities FC'!F59*'12.legal entities FC'!G59)/('11.individulas FC'!F59+'12.legal entities FC'!F59)</f>
        <v>0.77007939165945916</v>
      </c>
      <c r="H59" s="50">
        <f t="shared" si="0"/>
        <v>527540.5</v>
      </c>
      <c r="I59" s="51">
        <f t="shared" si="1"/>
        <v>10.816897635347431</v>
      </c>
      <c r="J59" s="50">
        <f>'11.individulas FC'!J59+'12.legal entities FC'!J59</f>
        <v>24073.9</v>
      </c>
      <c r="K59" s="51">
        <f>('11.individulas FC'!J59*'11.individulas FC'!K59+'12.legal entities FC'!J59*'12.legal entities FC'!K59)/('11.individulas FC'!J59+'12.legal entities FC'!J59)</f>
        <v>6.2000610619799863</v>
      </c>
      <c r="L59" s="50">
        <f>'11.individulas FC'!L59+'12.legal entities FC'!L59</f>
        <v>154373.29999999999</v>
      </c>
      <c r="M59" s="51">
        <f>('11.individulas FC'!L59*'11.individulas FC'!M59+'12.legal entities FC'!L59*'12.legal entities FC'!M59)/('11.individulas FC'!L59+'12.legal entities FC'!L59)</f>
        <v>9.55756279745267</v>
      </c>
      <c r="N59" s="50">
        <f>'11.individulas FC'!N59+'12.legal entities FC'!N59</f>
        <v>290090.8</v>
      </c>
      <c r="O59" s="51">
        <f>('11.individulas FC'!N59*'11.individulas FC'!O59+'12.legal entities FC'!N59*'12.legal entities FC'!O59)/('11.individulas FC'!N59+'12.legal entities FC'!N59)</f>
        <v>11.105575213002275</v>
      </c>
      <c r="P59" s="50">
        <f>'11.individulas FC'!P59+'12.legal entities FC'!P59</f>
        <v>56755.9</v>
      </c>
      <c r="Q59" s="51">
        <f>('11.individulas FC'!P59*'11.individulas FC'!Q59+'12.legal entities FC'!P59*'12.legal entities FC'!Q59)/('11.individulas FC'!P59+'12.legal entities FC'!P59)</f>
        <v>14.795995306214861</v>
      </c>
      <c r="R59" s="50">
        <f>'11.individulas FC'!R59+'12.legal entities FC'!R59</f>
        <v>2246.6</v>
      </c>
      <c r="S59" s="51">
        <f>('11.individulas FC'!R59*'11.individulas FC'!S59+'12.legal entities FC'!R59*'12.legal entities FC'!S59)/('11.individulas FC'!R59+'12.legal entities FC'!R59)</f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>'11.individulas FC'!B60+'12.legal entities FC'!B60</f>
        <v>1285352.0999999999</v>
      </c>
      <c r="C60" s="51">
        <f>('11.individulas FC'!B60*'11.individulas FC'!C60+'12.legal entities FC'!B60*'12.legal entities FC'!C60)/('11.individulas FC'!B60+'12.legal entities FC'!B60)</f>
        <v>4.7830782880426312</v>
      </c>
      <c r="D60" s="50"/>
      <c r="E60" s="51"/>
      <c r="F60" s="50">
        <f>'11.individulas FC'!F60+'12.legal entities FC'!F60</f>
        <v>778970.89999999991</v>
      </c>
      <c r="G60" s="51">
        <f>('11.individulas FC'!F60*'11.individulas FC'!G60+'12.legal entities FC'!F60*'12.legal entities FC'!G60)/('11.individulas FC'!F60+'12.legal entities FC'!F60)</f>
        <v>0.91571119537328038</v>
      </c>
      <c r="H60" s="50">
        <f t="shared" si="0"/>
        <v>506381.2</v>
      </c>
      <c r="I60" s="51">
        <f t="shared" si="1"/>
        <v>10.732284982143888</v>
      </c>
      <c r="J60" s="50">
        <f>'11.individulas FC'!J60+'12.legal entities FC'!J60</f>
        <v>47873.700000000004</v>
      </c>
      <c r="K60" s="51">
        <f>('11.individulas FC'!J60*'11.individulas FC'!K60+'12.legal entities FC'!J60*'12.legal entities FC'!K60)/('11.individulas FC'!J60+'12.legal entities FC'!J60)</f>
        <v>9.477633230771799</v>
      </c>
      <c r="L60" s="50">
        <f>'11.individulas FC'!L60+'12.legal entities FC'!L60</f>
        <v>127457.2</v>
      </c>
      <c r="M60" s="51">
        <f>('11.individulas FC'!L60*'11.individulas FC'!M60+'12.legal entities FC'!L60*'12.legal entities FC'!M60)/('11.individulas FC'!L60+'12.legal entities FC'!L60)</f>
        <v>8.8428635494895538</v>
      </c>
      <c r="N60" s="50">
        <f>'11.individulas FC'!N60+'12.legal entities FC'!N60</f>
        <v>266612.5</v>
      </c>
      <c r="O60" s="51">
        <f>('11.individulas FC'!N60*'11.individulas FC'!O60+'12.legal entities FC'!N60*'12.legal entities FC'!O60)/('11.individulas FC'!N60+'12.legal entities FC'!N60)</f>
        <v>11.374650610905341</v>
      </c>
      <c r="P60" s="50">
        <f>'11.individulas FC'!P60+'12.legal entities FC'!P60</f>
        <v>61675.6</v>
      </c>
      <c r="Q60" s="51">
        <f>('11.individulas FC'!P60*'11.individulas FC'!Q60+'12.legal entities FC'!P60*'12.legal entities FC'!Q60)/('11.individulas FC'!P60+'12.legal entities FC'!P60)</f>
        <v>12.886515737179696</v>
      </c>
      <c r="R60" s="50">
        <f>'11.individulas FC'!R60+'12.legal entities FC'!R60</f>
        <v>2762.2</v>
      </c>
      <c r="S60" s="51">
        <f>('11.individulas FC'!R60*'11.individulas FC'!S60+'12.legal entities FC'!R60*'12.legal entities FC'!S60)/('11.individulas FC'!R60+'12.legal entities FC'!R60)</f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>'11.individulas FC'!B61+'12.legal entities FC'!B61</f>
        <v>1390405.5000000005</v>
      </c>
      <c r="C61" s="51">
        <f>('11.individulas FC'!B61*'11.individulas FC'!C61+'12.legal entities FC'!B61*'12.legal entities FC'!C61)/('11.individulas FC'!B61+'12.legal entities FC'!B61)</f>
        <v>3.7733376759513675</v>
      </c>
      <c r="D61" s="50"/>
      <c r="E61" s="51"/>
      <c r="F61" s="50">
        <f>'11.individulas FC'!F61+'12.legal entities FC'!F61</f>
        <v>951196.00000000012</v>
      </c>
      <c r="G61" s="51">
        <f>('11.individulas FC'!F61*'11.individulas FC'!G61+'12.legal entities FC'!F61*'12.legal entities FC'!G61)/('11.individulas FC'!F61+'12.legal entities FC'!F61)</f>
        <v>0.59201066236611599</v>
      </c>
      <c r="H61" s="50">
        <f t="shared" si="0"/>
        <v>439209.50000000012</v>
      </c>
      <c r="I61" s="51">
        <f t="shared" si="1"/>
        <v>10.663137486780224</v>
      </c>
      <c r="J61" s="50">
        <f>'11.individulas FC'!J61+'12.legal entities FC'!J61</f>
        <v>10829.699999999999</v>
      </c>
      <c r="K61" s="51">
        <f>('11.individulas FC'!J61*'11.individulas FC'!K61+'12.legal entities FC'!J61*'12.legal entities FC'!K61)/('11.individulas FC'!J61+'12.legal entities FC'!J61)</f>
        <v>5.2881289417066046</v>
      </c>
      <c r="L61" s="50">
        <f>'11.individulas FC'!L61+'12.legal entities FC'!L61</f>
        <v>93974.200000000026</v>
      </c>
      <c r="M61" s="51">
        <f>('11.individulas FC'!L61*'11.individulas FC'!M61+'12.legal entities FC'!L61*'12.legal entities FC'!M61)/('11.individulas FC'!L61+'12.legal entities FC'!L61)</f>
        <v>8.5669395429809434</v>
      </c>
      <c r="N61" s="50">
        <f>'11.individulas FC'!N61+'12.legal entities FC'!N61</f>
        <v>271015.60000000003</v>
      </c>
      <c r="O61" s="51">
        <f>('11.individulas FC'!N61*'11.individulas FC'!O61+'12.legal entities FC'!N61*'12.legal entities FC'!O61)/('11.individulas FC'!N61+'12.legal entities FC'!N61)</f>
        <v>10.977477318648814</v>
      </c>
      <c r="P61" s="50">
        <f>'11.individulas FC'!P61+'12.legal entities FC'!P61</f>
        <v>60062.600000000006</v>
      </c>
      <c r="Q61" s="51">
        <f>('11.individulas FC'!P61*'11.individulas FC'!Q61+'12.legal entities FC'!P61*'12.legal entities FC'!Q61)/('11.individulas FC'!P61+'12.legal entities FC'!P61)</f>
        <v>13.503818183029042</v>
      </c>
      <c r="R61" s="50">
        <f>'11.individulas FC'!R61+'12.legal entities FC'!R61</f>
        <v>3327.4</v>
      </c>
      <c r="S61" s="51">
        <f>('11.individulas FC'!R61*'11.individulas FC'!S61+'12.legal entities FC'!R61*'12.legal entities FC'!S61)/('11.individulas FC'!R61+'12.legal entities FC'!R61)</f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>'11.individulas FC'!B62+'12.legal entities FC'!B62</f>
        <v>1393770</v>
      </c>
      <c r="C62" s="51">
        <f>('11.individulas FC'!B62*'11.individulas FC'!C62+'12.legal entities FC'!B62*'12.legal entities FC'!C62)/('11.individulas FC'!B62+'12.legal entities FC'!B62)</f>
        <v>3.9403388277836373</v>
      </c>
      <c r="D62" s="50"/>
      <c r="E62" s="51"/>
      <c r="F62" s="50">
        <f>'11.individulas FC'!F62+'12.legal entities FC'!F62</f>
        <v>980018.79999999993</v>
      </c>
      <c r="G62" s="51">
        <f>('11.individulas FC'!F62*'11.individulas FC'!G62+'12.legal entities FC'!F62*'12.legal entities FC'!G62)/('11.individulas FC'!F62+'12.legal entities FC'!F62)</f>
        <v>1.2217801311566676</v>
      </c>
      <c r="H62" s="50">
        <f t="shared" si="0"/>
        <v>413751.2</v>
      </c>
      <c r="I62" s="51">
        <f t="shared" si="1"/>
        <v>10.379567600045631</v>
      </c>
      <c r="J62" s="50">
        <f>'11.individulas FC'!J62+'12.legal entities FC'!J62</f>
        <v>12082.8</v>
      </c>
      <c r="K62" s="51">
        <f>('11.individulas FC'!J62*'11.individulas FC'!K62+'12.legal entities FC'!J62*'12.legal entities FC'!K62)/('11.individulas FC'!J62+'12.legal entities FC'!J62)</f>
        <v>3.2890518753931222</v>
      </c>
      <c r="L62" s="50">
        <f>'11.individulas FC'!L62+'12.legal entities FC'!L62</f>
        <v>107474.9</v>
      </c>
      <c r="M62" s="51">
        <f>('11.individulas FC'!L62*'11.individulas FC'!M62+'12.legal entities FC'!L62*'12.legal entities FC'!M62)/('11.individulas FC'!L62+'12.legal entities FC'!L62)</f>
        <v>8.6789072518327526</v>
      </c>
      <c r="N62" s="50">
        <f>'11.individulas FC'!N62+'12.legal entities FC'!N62</f>
        <v>232464</v>
      </c>
      <c r="O62" s="51">
        <f>('11.individulas FC'!N62*'11.individulas FC'!O62+'12.legal entities FC'!N62*'12.legal entities FC'!O62)/('11.individulas FC'!N62+'12.legal entities FC'!N62)</f>
        <v>11.051889432342211</v>
      </c>
      <c r="P62" s="50">
        <f>'11.individulas FC'!P62+'12.legal entities FC'!P62</f>
        <v>58235.4</v>
      </c>
      <c r="Q62" s="51">
        <f>('11.individulas FC'!P62*'11.individulas FC'!Q62+'12.legal entities FC'!P62*'12.legal entities FC'!Q62)/('11.individulas FC'!P62+'12.legal entities FC'!P62)</f>
        <v>12.297500661109909</v>
      </c>
      <c r="R62" s="50">
        <f>'11.individulas FC'!R62+'12.legal entities FC'!R62</f>
        <v>3494.1</v>
      </c>
      <c r="S62" s="51">
        <f>('11.individulas FC'!R62*'11.individulas FC'!S62+'12.legal entities FC'!R62*'12.legal entities FC'!S62)/('11.individulas FC'!R62+'12.legal entities FC'!R62)</f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>'11.individulas FC'!B63+'12.legal entities FC'!B63</f>
        <v>1398193.3000000003</v>
      </c>
      <c r="C63" s="51">
        <f>('11.individulas FC'!B63*'11.individulas FC'!C63+'12.legal entities FC'!B63*'12.legal entities FC'!C63)/('11.individulas FC'!B63+'12.legal entities FC'!B63)</f>
        <v>3.702273756425523</v>
      </c>
      <c r="D63" s="50"/>
      <c r="E63" s="51"/>
      <c r="F63" s="50">
        <f>'11.individulas FC'!F63+'12.legal entities FC'!F63</f>
        <v>966523.90000000014</v>
      </c>
      <c r="G63" s="51">
        <f>('11.individulas FC'!F63*'11.individulas FC'!G63+'12.legal entities FC'!F63*'12.legal entities FC'!G63)/('11.individulas FC'!F63+'12.legal entities FC'!F63)</f>
        <v>0.90086626104124246</v>
      </c>
      <c r="H63" s="50">
        <f t="shared" si="0"/>
        <v>431669.39999999997</v>
      </c>
      <c r="I63" s="51">
        <f t="shared" si="1"/>
        <v>9.9747297098196004</v>
      </c>
      <c r="J63" s="50">
        <f>'11.individulas FC'!J63+'12.legal entities FC'!J63</f>
        <v>21060.199999999997</v>
      </c>
      <c r="K63" s="51">
        <f>('11.individulas FC'!J63*'11.individulas FC'!K63+'12.legal entities FC'!J63*'12.legal entities FC'!K63)/('11.individulas FC'!J63+'12.legal entities FC'!J63)</f>
        <v>5.9547519966572029</v>
      </c>
      <c r="L63" s="50">
        <f>'11.individulas FC'!L63+'12.legal entities FC'!L63</f>
        <v>99112.1</v>
      </c>
      <c r="M63" s="51">
        <f>('11.individulas FC'!L63*'11.individulas FC'!M63+'12.legal entities FC'!L63*'12.legal entities FC'!M63)/('11.individulas FC'!L63+'12.legal entities FC'!L63)</f>
        <v>8.1750610268574686</v>
      </c>
      <c r="N63" s="50">
        <f>'11.individulas FC'!N63+'12.legal entities FC'!N63</f>
        <v>241229.59999999998</v>
      </c>
      <c r="O63" s="51">
        <f>('11.individulas FC'!N63*'11.individulas FC'!O63+'12.legal entities FC'!N63*'12.legal entities FC'!O63)/('11.individulas FC'!N63+'12.legal entities FC'!N63)</f>
        <v>10.437251319904359</v>
      </c>
      <c r="P63" s="50">
        <f>'11.individulas FC'!P63+'12.legal entities FC'!P63</f>
        <v>66464.799999999988</v>
      </c>
      <c r="Q63" s="51">
        <f>('11.individulas FC'!P63*'11.individulas FC'!Q63+'12.legal entities FC'!P63*'12.legal entities FC'!Q63)/('11.individulas FC'!P63+'12.legal entities FC'!P63)</f>
        <v>12.209824297974267</v>
      </c>
      <c r="R63" s="50">
        <f>'11.individulas FC'!R63+'12.legal entities FC'!R63</f>
        <v>3802.7</v>
      </c>
      <c r="S63" s="51">
        <f>('11.individulas FC'!R63*'11.individulas FC'!S63+'12.legal entities FC'!R63*'12.legal entities FC'!S63)/('11.individulas FC'!R63+'12.legal entities FC'!R63)</f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>'11.individulas FC'!B64+'12.legal entities FC'!B64</f>
        <v>1606451.4</v>
      </c>
      <c r="C64" s="51">
        <f>('11.individulas FC'!B64*'11.individulas FC'!C64+'12.legal entities FC'!B64*'12.legal entities FC'!C64)/('11.individulas FC'!B64+'12.legal entities FC'!B64)</f>
        <v>3.0898894407885606</v>
      </c>
      <c r="D64" s="50"/>
      <c r="E64" s="51"/>
      <c r="F64" s="50">
        <f>'11.individulas FC'!F64+'12.legal entities FC'!F64</f>
        <v>1142799.5999999999</v>
      </c>
      <c r="G64" s="51">
        <f>('11.individulas FC'!F64*'11.individulas FC'!G64+'12.legal entities FC'!F64*'12.legal entities FC'!G64)/('11.individulas FC'!F64+'12.legal entities FC'!F64)</f>
        <v>0.68039887658343612</v>
      </c>
      <c r="H64" s="50">
        <f t="shared" si="0"/>
        <v>463651.80000000005</v>
      </c>
      <c r="I64" s="51">
        <f t="shared" si="1"/>
        <v>9.0287531591595247</v>
      </c>
      <c r="J64" s="50">
        <f>'11.individulas FC'!J64+'12.legal entities FC'!J64</f>
        <v>36461.5</v>
      </c>
      <c r="K64" s="51">
        <f>('11.individulas FC'!J64*'11.individulas FC'!K64+'12.legal entities FC'!J64*'12.legal entities FC'!K64)/('11.individulas FC'!J64+'12.legal entities FC'!J64)</f>
        <v>6.5340915760459666</v>
      </c>
      <c r="L64" s="50">
        <f>'11.individulas FC'!L64+'12.legal entities FC'!L64</f>
        <v>110182.40000000001</v>
      </c>
      <c r="M64" s="51">
        <f>('11.individulas FC'!L64*'11.individulas FC'!M64+'12.legal entities FC'!L64*'12.legal entities FC'!M64)/('11.individulas FC'!L64+'12.legal entities FC'!L64)</f>
        <v>7.935415774207133</v>
      </c>
      <c r="N64" s="50">
        <f>'11.individulas FC'!N64+'12.legal entities FC'!N64</f>
        <v>212909.30000000002</v>
      </c>
      <c r="O64" s="51">
        <f>('11.individulas FC'!N64*'11.individulas FC'!O64+'12.legal entities FC'!N64*'12.legal entities FC'!O64)/('11.individulas FC'!N64+'12.legal entities FC'!N64)</f>
        <v>8.4153036058077326</v>
      </c>
      <c r="P64" s="50">
        <f>'11.individulas FC'!P64+'12.legal entities FC'!P64</f>
        <v>100148.09999999999</v>
      </c>
      <c r="Q64" s="51">
        <f>('11.individulas FC'!P64*'11.individulas FC'!Q64+'12.legal entities FC'!P64*'12.legal entities FC'!Q64)/('11.individulas FC'!P64+'12.legal entities FC'!P64)</f>
        <v>12.378669111046541</v>
      </c>
      <c r="R64" s="50">
        <f>'11.individulas FC'!R64+'12.legal entities FC'!R64</f>
        <v>3950.5</v>
      </c>
      <c r="S64" s="51">
        <f>('11.individulas FC'!R64*'11.individulas FC'!S64+'12.legal entities FC'!R64*'12.legal entities FC'!S64)/('11.individulas FC'!R64+'12.legal entities FC'!R64)</f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>'11.individulas FC'!B65+'12.legal entities FC'!B65</f>
        <v>1516849.4</v>
      </c>
      <c r="C65" s="51">
        <f>('11.individulas FC'!B65*'11.individulas FC'!C65+'12.legal entities FC'!B65*'12.legal entities FC'!C65)/('11.individulas FC'!B65+'12.legal entities FC'!B65)</f>
        <v>3.2072996580939415</v>
      </c>
      <c r="D65" s="50"/>
      <c r="E65" s="51"/>
      <c r="F65" s="50">
        <f>'11.individulas FC'!F65+'12.legal entities FC'!F65</f>
        <v>1027700.8999999999</v>
      </c>
      <c r="G65" s="51">
        <f>('11.individulas FC'!F65*'11.individulas FC'!G65+'12.legal entities FC'!F65*'12.legal entities FC'!G65)/('11.individulas FC'!F65+'12.legal entities FC'!F65)</f>
        <v>0.64741913041041432</v>
      </c>
      <c r="H65" s="50">
        <f t="shared" si="0"/>
        <v>489148.5</v>
      </c>
      <c r="I65" s="51">
        <f t="shared" si="1"/>
        <v>8.5856081312730197</v>
      </c>
      <c r="J65" s="50">
        <f>'11.individulas FC'!J65+'12.legal entities FC'!J65</f>
        <v>24400.800000000003</v>
      </c>
      <c r="K65" s="51">
        <f>('11.individulas FC'!J65*'11.individulas FC'!K65+'12.legal entities FC'!J65*'12.legal entities FC'!K65)/('11.individulas FC'!J65+'12.legal entities FC'!J65)</f>
        <v>6.6415088849545914</v>
      </c>
      <c r="L65" s="50">
        <f>'11.individulas FC'!L65+'12.legal entities FC'!L65</f>
        <v>103148.09999999999</v>
      </c>
      <c r="M65" s="51">
        <f>('11.individulas FC'!L65*'11.individulas FC'!M65+'12.legal entities FC'!L65*'12.legal entities FC'!M65)/('11.individulas FC'!L65+'12.legal entities FC'!L65)</f>
        <v>7.9622357464655193</v>
      </c>
      <c r="N65" s="50">
        <f>'11.individulas FC'!N65+'12.legal entities FC'!N65</f>
        <v>166555.69999999998</v>
      </c>
      <c r="O65" s="51">
        <f>('11.individulas FC'!N65*'11.individulas FC'!O65+'12.legal entities FC'!N65*'12.legal entities FC'!O65)/('11.individulas FC'!N65+'12.legal entities FC'!N65)</f>
        <v>8.9063713220262066</v>
      </c>
      <c r="P65" s="50">
        <f>'11.individulas FC'!P65+'12.legal entities FC'!P65</f>
        <v>98969.5</v>
      </c>
      <c r="Q65" s="51">
        <f>('11.individulas FC'!P65*'11.individulas FC'!Q65+'12.legal entities FC'!P65*'12.legal entities FC'!Q65)/('11.individulas FC'!P65+'12.legal entities FC'!P65)</f>
        <v>12.3993438382532</v>
      </c>
      <c r="R65" s="50">
        <f>'11.individulas FC'!R65+'12.legal entities FC'!R65</f>
        <v>96074.400000000009</v>
      </c>
      <c r="S65" s="51">
        <f>('11.individulas FC'!R65*'11.individulas FC'!S65+'12.legal entities FC'!R65*'12.legal entities FC'!S65)/('11.individulas FC'!R65+'12.legal entities FC'!R65)</f>
        <v>5.263899124012223</v>
      </c>
      <c r="T65" s="50"/>
      <c r="U65" s="51"/>
    </row>
    <row r="66" spans="1:21" ht="14.25" customHeight="1" x14ac:dyDescent="0.2">
      <c r="A66" s="49" t="s">
        <v>28</v>
      </c>
      <c r="B66" s="50">
        <f>'11.individulas FC'!B66+'12.legal entities FC'!B66</f>
        <v>1611988.7</v>
      </c>
      <c r="C66" s="51">
        <f>('11.individulas FC'!B66*'11.individulas FC'!C66+'12.legal entities FC'!B66*'12.legal entities FC'!C66)/('11.individulas FC'!B66+'12.legal entities FC'!B66)</f>
        <v>3.1494892060967921</v>
      </c>
      <c r="D66" s="50"/>
      <c r="E66" s="51"/>
      <c r="F66" s="50">
        <f>'11.individulas FC'!F66+'12.legal entities FC'!F66</f>
        <v>1093653.3</v>
      </c>
      <c r="G66" s="51">
        <f>('11.individulas FC'!F66*'11.individulas FC'!G66+'12.legal entities FC'!F66*'12.legal entities FC'!G66)/('11.individulas FC'!F66+'12.legal entities FC'!F66)</f>
        <v>0.62311858611865389</v>
      </c>
      <c r="H66" s="50">
        <f t="shared" si="0"/>
        <v>518335.4</v>
      </c>
      <c r="I66" s="51">
        <f t="shared" si="1"/>
        <v>8.4799635776371822</v>
      </c>
      <c r="J66" s="50">
        <f>'11.individulas FC'!J66+'12.legal entities FC'!J66</f>
        <v>4168.7</v>
      </c>
      <c r="K66" s="51">
        <f>('11.individulas FC'!J66*'11.individulas FC'!K66+'12.legal entities FC'!J66*'12.legal entities FC'!K66)/('11.individulas FC'!J66+'12.legal entities FC'!J66)</f>
        <v>12.67174658766522</v>
      </c>
      <c r="L66" s="50">
        <f>'11.individulas FC'!L66+'12.legal entities FC'!L66</f>
        <v>90038.3</v>
      </c>
      <c r="M66" s="51">
        <f>('11.individulas FC'!L66*'11.individulas FC'!M66+'12.legal entities FC'!L66*'12.legal entities FC'!M66)/('11.individulas FC'!L66+'12.legal entities FC'!L66)</f>
        <v>7.2106724582760897</v>
      </c>
      <c r="N66" s="50">
        <f>'11.individulas FC'!N66+'12.legal entities FC'!N66</f>
        <v>176056.2</v>
      </c>
      <c r="O66" s="51">
        <f>('11.individulas FC'!N66*'11.individulas FC'!O66+'12.legal entities FC'!N66*'12.legal entities FC'!O66)/('11.individulas FC'!N66+'12.legal entities FC'!N66)</f>
        <v>9.7341056719388455</v>
      </c>
      <c r="P66" s="50">
        <f>'11.individulas FC'!P66+'12.legal entities FC'!P66</f>
        <v>95782.3</v>
      </c>
      <c r="Q66" s="51">
        <f>('11.individulas FC'!P66*'11.individulas FC'!Q66+'12.legal entities FC'!P66*'12.legal entities FC'!Q66)/('11.individulas FC'!P66+'12.legal entities FC'!P66)</f>
        <v>12.182395975039231</v>
      </c>
      <c r="R66" s="50">
        <f>'11.individulas FC'!R66+'12.legal entities FC'!R66</f>
        <v>152289.90000000002</v>
      </c>
      <c r="S66" s="51">
        <f>('11.individulas FC'!R66*'11.individulas FC'!S66+'12.legal entities FC'!R66*'12.legal entities FC'!S66)/('11.individulas FC'!R66+'12.legal entities FC'!R66)</f>
        <v>5.3371651829832434</v>
      </c>
      <c r="T66" s="50"/>
      <c r="U66" s="51"/>
    </row>
    <row r="67" spans="1:21" ht="14.25" customHeight="1" x14ac:dyDescent="0.2">
      <c r="A67" s="49" t="s">
        <v>29</v>
      </c>
      <c r="B67" s="50">
        <f>'11.individulas FC'!B67+'12.legal entities FC'!B67</f>
        <v>1780272.7</v>
      </c>
      <c r="C67" s="51">
        <f>('11.individulas FC'!B67*'11.individulas FC'!C67+'12.legal entities FC'!B67*'12.legal entities FC'!C67)/('11.individulas FC'!B67+'12.legal entities FC'!B67)</f>
        <v>3.2212253948510243</v>
      </c>
      <c r="D67" s="50"/>
      <c r="E67" s="51"/>
      <c r="F67" s="50">
        <f>'11.individulas FC'!F67+'12.legal entities FC'!F67</f>
        <v>1188073.6000000001</v>
      </c>
      <c r="G67" s="51">
        <f>('11.individulas FC'!F67*'11.individulas FC'!G67+'12.legal entities FC'!F67*'12.legal entities FC'!G67)/('11.individulas FC'!F67+'12.legal entities FC'!F67)</f>
        <v>0.51172015437427443</v>
      </c>
      <c r="H67" s="50">
        <f t="shared" si="0"/>
        <v>592199.1</v>
      </c>
      <c r="I67" s="51">
        <f t="shared" si="1"/>
        <v>8.6570520370598327</v>
      </c>
      <c r="J67" s="50">
        <f>'11.individulas FC'!J67+'12.legal entities FC'!J67</f>
        <v>12268.5</v>
      </c>
      <c r="K67" s="51">
        <f>('11.individulas FC'!J67*'11.individulas FC'!K67+'12.legal entities FC'!J67*'12.legal entities FC'!K67)/('11.individulas FC'!J67+'12.legal entities FC'!J67)</f>
        <v>1.4230936952357662</v>
      </c>
      <c r="L67" s="50">
        <f>'11.individulas FC'!L67+'12.legal entities FC'!L67</f>
        <v>108544.9</v>
      </c>
      <c r="M67" s="51">
        <f>('11.individulas FC'!L67*'11.individulas FC'!M67+'12.legal entities FC'!L67*'12.legal entities FC'!M67)/('11.individulas FC'!L67+'12.legal entities FC'!L67)</f>
        <v>8.0337516548451369</v>
      </c>
      <c r="N67" s="50">
        <f>'11.individulas FC'!N67+'12.legal entities FC'!N67</f>
        <v>172294.39999999999</v>
      </c>
      <c r="O67" s="51">
        <f>('11.individulas FC'!N67*'11.individulas FC'!O67+'12.legal entities FC'!N67*'12.legal entities FC'!O67)/('11.individulas FC'!N67+'12.legal entities FC'!N67)</f>
        <v>9.5625726721239914</v>
      </c>
      <c r="P67" s="50">
        <f>'11.individulas FC'!P67+'12.legal entities FC'!P67</f>
        <v>84030.3</v>
      </c>
      <c r="Q67" s="51">
        <f>('11.individulas FC'!P67*'11.individulas FC'!Q67+'12.legal entities FC'!P67*'12.legal entities FC'!Q67)/('11.individulas FC'!P67+'12.legal entities FC'!P67)</f>
        <v>11.447899793288848</v>
      </c>
      <c r="R67" s="50">
        <f>'11.individulas FC'!R67+'12.legal entities FC'!R67</f>
        <v>215061</v>
      </c>
      <c r="S67" s="51">
        <f>('11.individulas FC'!R67*'11.individulas FC'!S67+'12.legal entities FC'!R67*'12.legal entities FC'!S67)/('11.individulas FC'!R67+'12.legal entities FC'!R67)</f>
        <v>7.5684027089988426</v>
      </c>
      <c r="T67" s="50"/>
      <c r="U67" s="51"/>
    </row>
    <row r="68" spans="1:21" ht="14.25" customHeight="1" thickBot="1" x14ac:dyDescent="0.25">
      <c r="A68" s="52" t="s">
        <v>30</v>
      </c>
      <c r="B68" s="53">
        <f>'11.individulas FC'!B68+'12.legal entities FC'!B68</f>
        <v>1617577.8</v>
      </c>
      <c r="C68" s="54">
        <f>('11.individulas FC'!B68*'11.individulas FC'!C68+'12.legal entities FC'!B68*'12.legal entities FC'!C68)/('11.individulas FC'!B68+'12.legal entities FC'!B68)</f>
        <v>3.219623965536619</v>
      </c>
      <c r="D68" s="53"/>
      <c r="E68" s="54"/>
      <c r="F68" s="53">
        <f>'11.individulas FC'!F68+'12.legal entities FC'!F68</f>
        <v>1072587.6000000001</v>
      </c>
      <c r="G68" s="54">
        <f>('11.individulas FC'!F68*'11.individulas FC'!G68+'12.legal entities FC'!F68*'12.legal entities FC'!G68)/('11.individulas FC'!F68+'12.legal entities FC'!F68)</f>
        <v>0.37603078294024656</v>
      </c>
      <c r="H68" s="53">
        <f t="shared" si="0"/>
        <v>544990.19999999995</v>
      </c>
      <c r="I68" s="54">
        <f t="shared" si="1"/>
        <v>8.8160599878676731</v>
      </c>
      <c r="J68" s="53">
        <f>'11.individulas FC'!J68+'12.legal entities FC'!J68</f>
        <v>16317</v>
      </c>
      <c r="K68" s="54">
        <f>('11.individulas FC'!J68*'11.individulas FC'!K68+'12.legal entities FC'!J68*'12.legal entities FC'!K68)/('11.individulas FC'!J68+'12.legal entities FC'!J68)</f>
        <v>4.754267328553043</v>
      </c>
      <c r="L68" s="53">
        <f>'11.individulas FC'!L68+'12.legal entities FC'!L68</f>
        <v>100624</v>
      </c>
      <c r="M68" s="54">
        <f>('11.individulas FC'!L68*'11.individulas FC'!M68+'12.legal entities FC'!L68*'12.legal entities FC'!M68)/('11.individulas FC'!L68+'12.legal entities FC'!L68)</f>
        <v>8.0419812768325656</v>
      </c>
      <c r="N68" s="53">
        <f>'11.individulas FC'!N68+'12.legal entities FC'!N68</f>
        <v>173621.69999999995</v>
      </c>
      <c r="O68" s="54">
        <f>('11.individulas FC'!N68*'11.individulas FC'!O68+'12.legal entities FC'!N68*'12.legal entities FC'!O68)/('11.individulas FC'!N68+'12.legal entities FC'!N68)</f>
        <v>9.6674260648294563</v>
      </c>
      <c r="P68" s="53">
        <f>'11.individulas FC'!P68+'12.legal entities FC'!P68</f>
        <v>98940.6</v>
      </c>
      <c r="Q68" s="54">
        <f>('11.individulas FC'!P68*'11.individulas FC'!Q68+'12.legal entities FC'!P68*'12.legal entities FC'!Q68)/('11.individulas FC'!P68+'12.legal entities FC'!P68)</f>
        <v>9.956446696300608</v>
      </c>
      <c r="R68" s="53">
        <f>'11.individulas FC'!R68+'12.legal entities FC'!R68</f>
        <v>155486.9</v>
      </c>
      <c r="S68" s="54">
        <f>('11.individulas FC'!R68*'11.individulas FC'!S68+'12.legal entities FC'!R68*'12.legal entities FC'!S68)/('11.individulas FC'!R68+'12.legal entities FC'!R68)</f>
        <v>8.0669357611477235</v>
      </c>
      <c r="T68" s="53"/>
      <c r="U68" s="54"/>
    </row>
    <row r="69" spans="1:21" ht="14.25" customHeight="1" x14ac:dyDescent="0.2">
      <c r="A69" s="49" t="s">
        <v>35</v>
      </c>
      <c r="B69" s="50">
        <f>'11.individulas FC'!B69+'12.legal entities FC'!B69</f>
        <v>1596338.7</v>
      </c>
      <c r="C69" s="51">
        <f>('11.individulas FC'!B69*'11.individulas FC'!C69+'12.legal entities FC'!B69*'12.legal entities FC'!C69)/('11.individulas FC'!B69+'12.legal entities FC'!B69)</f>
        <v>3.3779041189692385</v>
      </c>
      <c r="D69" s="50"/>
      <c r="E69" s="51"/>
      <c r="F69" s="50">
        <f>'11.individulas FC'!F69+'12.legal entities FC'!F69</f>
        <v>995342.5</v>
      </c>
      <c r="G69" s="51">
        <f>('11.individulas FC'!F69*'11.individulas FC'!G69+'12.legal entities FC'!F69*'12.legal entities FC'!G69)/('11.individulas FC'!F69+'12.legal entities FC'!F69)</f>
        <v>0.33844382210143747</v>
      </c>
      <c r="H69" s="50">
        <f t="shared" si="0"/>
        <v>600996.19999999995</v>
      </c>
      <c r="I69" s="51">
        <f t="shared" si="1"/>
        <v>8.4117196581276232</v>
      </c>
      <c r="J69" s="50">
        <f>'11.individulas FC'!J69+'12.legal entities FC'!J69</f>
        <v>9755.6</v>
      </c>
      <c r="K69" s="51">
        <f>('11.individulas FC'!J69*'11.individulas FC'!K69+'12.legal entities FC'!J69*'12.legal entities FC'!K69)/('11.individulas FC'!J69+'12.legal entities FC'!J69)</f>
        <v>6.7165832957480829</v>
      </c>
      <c r="L69" s="50">
        <f>'11.individulas FC'!L69+'12.legal entities FC'!L69</f>
        <v>110684.70000000001</v>
      </c>
      <c r="M69" s="51">
        <f>('11.individulas FC'!L69*'11.individulas FC'!M69+'12.legal entities FC'!L69*'12.legal entities FC'!M69)/('11.individulas FC'!L69+'12.legal entities FC'!L69)</f>
        <v>7.1711469426216992</v>
      </c>
      <c r="N69" s="50">
        <f>'11.individulas FC'!N69+'12.legal entities FC'!N69</f>
        <v>171655.19999999998</v>
      </c>
      <c r="O69" s="51">
        <f>('11.individulas FC'!N69*'11.individulas FC'!O69+'12.legal entities FC'!N69*'12.legal entities FC'!O69)/('11.individulas FC'!N69+'12.legal entities FC'!N69)</f>
        <v>9.096256140215969</v>
      </c>
      <c r="P69" s="50">
        <f>'11.individulas FC'!P69+'12.legal entities FC'!P69</f>
        <v>124429.19999999998</v>
      </c>
      <c r="Q69" s="51">
        <f>('11.individulas FC'!P69*'11.individulas FC'!Q69+'12.legal entities FC'!P69*'12.legal entities FC'!Q69)/('11.individulas FC'!P69+'12.legal entities FC'!P69)</f>
        <v>8.6047336959491822</v>
      </c>
      <c r="R69" s="50">
        <f>'11.individulas FC'!R69+'12.legal entities FC'!R69</f>
        <v>184471.5</v>
      </c>
      <c r="S69" s="51">
        <f>('11.individulas FC'!R69*'11.individulas FC'!S69+'12.legal entities FC'!R69*'12.legal entities FC'!S69)/('11.individulas FC'!R69+'12.legal entities FC'!R69)</f>
        <v>8.4785519985472018</v>
      </c>
      <c r="T69" s="50"/>
      <c r="U69" s="51"/>
    </row>
    <row r="70" spans="1:21" ht="14.25" customHeight="1" x14ac:dyDescent="0.2">
      <c r="A70" s="49" t="s">
        <v>20</v>
      </c>
      <c r="B70" s="50">
        <f>'11.individulas FC'!B70+'12.legal entities FC'!B70</f>
        <v>1531775.5</v>
      </c>
      <c r="C70" s="51">
        <f>('11.individulas FC'!B70*'11.individulas FC'!C70+'12.legal entities FC'!B70*'12.legal entities FC'!C70)/('11.individulas FC'!B70+'12.legal entities FC'!B70)</f>
        <v>3.247196854891595</v>
      </c>
      <c r="D70" s="50"/>
      <c r="E70" s="51"/>
      <c r="F70" s="50">
        <f>'11.individulas FC'!F70+'12.legal entities FC'!F70</f>
        <v>900958.5</v>
      </c>
      <c r="G70" s="51">
        <f>('11.individulas FC'!F70*'11.individulas FC'!G70+'12.legal entities FC'!F70*'12.legal entities FC'!G70)/('11.individulas FC'!F70+'12.legal entities FC'!F70)</f>
        <v>0.54438914334012045</v>
      </c>
      <c r="H70" s="50">
        <f t="shared" si="0"/>
        <v>630817</v>
      </c>
      <c r="I70" s="51">
        <f t="shared" si="1"/>
        <v>7.1074567743101404</v>
      </c>
      <c r="J70" s="50">
        <f>'11.individulas FC'!J70+'12.legal entities FC'!J70</f>
        <v>5583.3</v>
      </c>
      <c r="K70" s="51">
        <f>('11.individulas FC'!J70*'11.individulas FC'!K70+'12.legal entities FC'!J70*'12.legal entities FC'!K70)/('11.individulas FC'!J70+'12.legal entities FC'!J70)</f>
        <v>3.1380540182329444</v>
      </c>
      <c r="L70" s="50">
        <f>'11.individulas FC'!L70+'12.legal entities FC'!L70</f>
        <v>97569.1</v>
      </c>
      <c r="M70" s="51">
        <f>('11.individulas FC'!L70*'11.individulas FC'!M70+'12.legal entities FC'!L70*'12.legal entities FC'!M70)/('11.individulas FC'!L70+'12.legal entities FC'!L70)</f>
        <v>5.9510227418311743</v>
      </c>
      <c r="N70" s="50">
        <f>'11.individulas FC'!N70+'12.legal entities FC'!N70</f>
        <v>205115.9</v>
      </c>
      <c r="O70" s="51">
        <f>('11.individulas FC'!N70*'11.individulas FC'!O70+'12.legal entities FC'!N70*'12.legal entities FC'!O70)/('11.individulas FC'!N70+'12.legal entities FC'!N70)</f>
        <v>7.0523144329620475</v>
      </c>
      <c r="P70" s="50">
        <f>'11.individulas FC'!P70+'12.legal entities FC'!P70</f>
        <v>118095.79999999999</v>
      </c>
      <c r="Q70" s="51">
        <f>('11.individulas FC'!P70*'11.individulas FC'!Q70+'12.legal entities FC'!P70*'12.legal entities FC'!Q70)/('11.individulas FC'!P70+'12.legal entities FC'!P70)</f>
        <v>8.0715803356258213</v>
      </c>
      <c r="R70" s="50">
        <f>'11.individulas FC'!R70+'12.legal entities FC'!R70</f>
        <v>204452.9</v>
      </c>
      <c r="S70" s="51">
        <f>('11.individulas FC'!R70*'11.individulas FC'!S70+'12.legal entities FC'!R70*'12.legal entities FC'!S70)/('11.individulas FC'!R70+'12.legal entities FC'!R70)</f>
        <v>7.2661545568685995</v>
      </c>
      <c r="T70" s="50"/>
      <c r="U70" s="51"/>
    </row>
    <row r="71" spans="1:21" ht="14.25" customHeight="1" x14ac:dyDescent="0.2">
      <c r="A71" s="49" t="s">
        <v>21</v>
      </c>
      <c r="B71" s="50">
        <f>'11.individulas FC'!B71+'12.legal entities FC'!B71</f>
        <v>1526050.2</v>
      </c>
      <c r="C71" s="51">
        <f>('11.individulas FC'!B71*'11.individulas FC'!C71+'12.legal entities FC'!B71*'12.legal entities FC'!C71)/('11.individulas FC'!B71+'12.legal entities FC'!B71)</f>
        <v>3.4389659324444244</v>
      </c>
      <c r="D71" s="50"/>
      <c r="E71" s="51"/>
      <c r="F71" s="50">
        <f>'11.individulas FC'!F71+'12.legal entities FC'!F71</f>
        <v>937871.59999999986</v>
      </c>
      <c r="G71" s="51">
        <f>('11.individulas FC'!F71*'11.individulas FC'!G71+'12.legal entities FC'!F71*'12.legal entities FC'!G71)/('11.individulas FC'!F71+'12.legal entities FC'!F71)</f>
        <v>0.45484119254703953</v>
      </c>
      <c r="H71" s="50">
        <f t="shared" si="0"/>
        <v>588178.6</v>
      </c>
      <c r="I71" s="51">
        <f t="shared" si="1"/>
        <v>8.1972584721715478</v>
      </c>
      <c r="J71" s="50">
        <f>'11.individulas FC'!J71+'12.legal entities FC'!J71</f>
        <v>13061.900000000001</v>
      </c>
      <c r="K71" s="51">
        <f>('11.individulas FC'!J71*'11.individulas FC'!K71+'12.legal entities FC'!J71*'12.legal entities FC'!K71)/('11.individulas FC'!J71+'12.legal entities FC'!J71)</f>
        <v>2.9737342959293822</v>
      </c>
      <c r="L71" s="50">
        <f>'11.individulas FC'!L71+'12.legal entities FC'!L71</f>
        <v>91784.900000000009</v>
      </c>
      <c r="M71" s="51">
        <f>('11.individulas FC'!L71*'11.individulas FC'!M71+'12.legal entities FC'!L71*'12.legal entities FC'!M71)/('11.individulas FC'!L71+'12.legal entities FC'!L71)</f>
        <v>6.4527056193338996</v>
      </c>
      <c r="N71" s="50">
        <f>'11.individulas FC'!N71+'12.legal entities FC'!N71</f>
        <v>141721.5</v>
      </c>
      <c r="O71" s="51">
        <f>('11.individulas FC'!N71*'11.individulas FC'!O71+'12.legal entities FC'!N71*'12.legal entities FC'!O71)/('11.individulas FC'!N71+'12.legal entities FC'!N71)</f>
        <v>9.9573643378033676</v>
      </c>
      <c r="P71" s="50">
        <f>'11.individulas FC'!P71+'12.legal entities FC'!P71</f>
        <v>115406.2</v>
      </c>
      <c r="Q71" s="51">
        <f>('11.individulas FC'!P71*'11.individulas FC'!Q71+'12.legal entities FC'!P71*'12.legal entities FC'!Q71)/('11.individulas FC'!P71+'12.legal entities FC'!P71)</f>
        <v>8.2858242451445427</v>
      </c>
      <c r="R71" s="50">
        <f>'11.individulas FC'!R71+'12.legal entities FC'!R71</f>
        <v>226204.1</v>
      </c>
      <c r="S71" s="51">
        <f>('11.individulas FC'!R71*'11.individulas FC'!S71+'12.legal entities FC'!R71*'12.legal entities FC'!S71)/('11.individulas FC'!R71+'12.legal entities FC'!R71)</f>
        <v>8.0588298443750581</v>
      </c>
      <c r="T71" s="50"/>
      <c r="U71" s="51"/>
    </row>
    <row r="72" spans="1:21" ht="14.25" customHeight="1" x14ac:dyDescent="0.2">
      <c r="A72" s="49" t="s">
        <v>22</v>
      </c>
      <c r="B72" s="50">
        <f>'11.individulas FC'!B72+'12.legal entities FC'!B72</f>
        <v>1487399</v>
      </c>
      <c r="C72" s="51">
        <f>('11.individulas FC'!B72*'11.individulas FC'!C72+'12.legal entities FC'!B72*'12.legal entities FC'!C72)/('11.individulas FC'!B72+'12.legal entities FC'!B72)</f>
        <v>3.4774028811368032</v>
      </c>
      <c r="D72" s="50"/>
      <c r="E72" s="51"/>
      <c r="F72" s="50">
        <f>'11.individulas FC'!F72+'12.legal entities FC'!F72</f>
        <v>909267.7</v>
      </c>
      <c r="G72" s="51">
        <f>('11.individulas FC'!F72*'11.individulas FC'!G72+'12.legal entities FC'!F72*'12.legal entities FC'!G72)/('11.individulas FC'!F72+'12.legal entities FC'!F72)</f>
        <v>0.21754434585106233</v>
      </c>
      <c r="H72" s="50">
        <f t="shared" si="0"/>
        <v>578131.29999999993</v>
      </c>
      <c r="I72" s="51">
        <f t="shared" si="1"/>
        <v>8.6044113525768289</v>
      </c>
      <c r="J72" s="50">
        <f>'11.individulas FC'!J72+'12.legal entities FC'!J72</f>
        <v>7424.3</v>
      </c>
      <c r="K72" s="51">
        <f>('11.individulas FC'!J72*'11.individulas FC'!K72+'12.legal entities FC'!J72*'12.legal entities FC'!K72)/('11.individulas FC'!J72+'12.legal entities FC'!J72)</f>
        <v>2.145893888986167</v>
      </c>
      <c r="L72" s="50">
        <f>'11.individulas FC'!L72+'12.legal entities FC'!L72</f>
        <v>76394.7</v>
      </c>
      <c r="M72" s="51">
        <f>('11.individulas FC'!L72*'11.individulas FC'!M72+'12.legal entities FC'!L72*'12.legal entities FC'!M72)/('11.individulas FC'!L72+'12.legal entities FC'!L72)</f>
        <v>6.8049514691464212</v>
      </c>
      <c r="N72" s="50">
        <f>'11.individulas FC'!N72+'12.legal entities FC'!N72</f>
        <v>134155.79999999999</v>
      </c>
      <c r="O72" s="51">
        <f>('11.individulas FC'!N72*'11.individulas FC'!O72+'12.legal entities FC'!N72*'12.legal entities FC'!O72)/('11.individulas FC'!N72+'12.legal entities FC'!N72)</f>
        <v>9.6517006569973134</v>
      </c>
      <c r="P72" s="50">
        <f>'11.individulas FC'!P72+'12.legal entities FC'!P72</f>
        <v>112878.79999999999</v>
      </c>
      <c r="Q72" s="51">
        <f>('11.individulas FC'!P72*'11.individulas FC'!Q72+'12.legal entities FC'!P72*'12.legal entities FC'!Q72)/('11.individulas FC'!P72+'12.legal entities FC'!P72)</f>
        <v>8.0818861291934372</v>
      </c>
      <c r="R72" s="50">
        <f>'11.individulas FC'!R72+'12.legal entities FC'!R72</f>
        <v>247277.69999999998</v>
      </c>
      <c r="S72" s="51">
        <f>('11.individulas FC'!R72*'11.individulas FC'!S72+'12.legal entities FC'!R72*'12.legal entities FC'!S72)/('11.individulas FC'!R72+'12.legal entities FC'!R72)</f>
        <v>9.0245918010398842</v>
      </c>
      <c r="T72" s="50"/>
      <c r="U72" s="51"/>
    </row>
    <row r="73" spans="1:21" ht="14.25" customHeight="1" x14ac:dyDescent="0.2">
      <c r="A73" s="49" t="s">
        <v>23</v>
      </c>
      <c r="B73" s="50">
        <f>'11.individulas FC'!B73+'12.legal entities FC'!B73</f>
        <v>1428690.4000000001</v>
      </c>
      <c r="C73" s="51">
        <f>('11.individulas FC'!B73*'11.individulas FC'!C73+'12.legal entities FC'!B73*'12.legal entities FC'!C73)/('11.individulas FC'!B73+'12.legal entities FC'!B73)</f>
        <v>3.703942290086081</v>
      </c>
      <c r="D73" s="50"/>
      <c r="E73" s="51"/>
      <c r="F73" s="50">
        <f>'11.individulas FC'!F73+'12.legal entities FC'!F73</f>
        <v>871229.60000000009</v>
      </c>
      <c r="G73" s="51">
        <f>('11.individulas FC'!F73*'11.individulas FC'!G73+'12.legal entities FC'!F73*'12.legal entities FC'!G73)/('11.individulas FC'!F73+'12.legal entities FC'!F73)</f>
        <v>0.38151170139306562</v>
      </c>
      <c r="H73" s="50">
        <f t="shared" si="0"/>
        <v>557460.80000000005</v>
      </c>
      <c r="I73" s="51">
        <f t="shared" si="1"/>
        <v>8.8964147882685189</v>
      </c>
      <c r="J73" s="50">
        <f>'11.individulas FC'!J73+'12.legal entities FC'!J73</f>
        <v>6204.3</v>
      </c>
      <c r="K73" s="51">
        <f>('11.individulas FC'!J73*'11.individulas FC'!K73+'12.legal entities FC'!J73*'12.legal entities FC'!K73)/('11.individulas FC'!J73+'12.legal entities FC'!J73)</f>
        <v>2.032129329658463</v>
      </c>
      <c r="L73" s="50">
        <f>'11.individulas FC'!L73+'12.legal entities FC'!L73</f>
        <v>70099.200000000012</v>
      </c>
      <c r="M73" s="51">
        <f>('11.individulas FC'!L73*'11.individulas FC'!M73+'12.legal entities FC'!L73*'12.legal entities FC'!M73)/('11.individulas FC'!L73+'12.legal entities FC'!L73)</f>
        <v>6.5025189017848986</v>
      </c>
      <c r="N73" s="50">
        <f>'11.individulas FC'!N73+'12.legal entities FC'!N73</f>
        <v>115720.9</v>
      </c>
      <c r="O73" s="51">
        <f>('11.individulas FC'!N73*'11.individulas FC'!O73+'12.legal entities FC'!N73*'12.legal entities FC'!O73)/('11.individulas FC'!N73+'12.legal entities FC'!N73)</f>
        <v>9.4351350620328756</v>
      </c>
      <c r="P73" s="50">
        <f>'11.individulas FC'!P73+'12.legal entities FC'!P73</f>
        <v>112184.29999999999</v>
      </c>
      <c r="Q73" s="51">
        <f>('11.individulas FC'!P73*'11.individulas FC'!Q73+'12.legal entities FC'!P73*'12.legal entities FC'!Q73)/('11.individulas FC'!P73+'12.legal entities FC'!P73)</f>
        <v>8.1493575928182462</v>
      </c>
      <c r="R73" s="50">
        <f>'11.individulas FC'!R73+'12.legal entities FC'!R73</f>
        <v>253252.1</v>
      </c>
      <c r="S73" s="51">
        <f>('11.individulas FC'!R73*'11.individulas FC'!S73+'12.legal entities FC'!R73*'12.legal entities FC'!S73)/('11.individulas FC'!R73+'12.legal entities FC'!R73)</f>
        <v>9.8119656026544302</v>
      </c>
      <c r="T73" s="50"/>
      <c r="U73" s="51"/>
    </row>
    <row r="74" spans="1:21" ht="14.25" customHeight="1" x14ac:dyDescent="0.2">
      <c r="A74" s="49" t="s">
        <v>24</v>
      </c>
      <c r="B74" s="50">
        <f>'11.individulas FC'!B74+'12.legal entities FC'!B74</f>
        <v>1361007.5999999999</v>
      </c>
      <c r="C74" s="51">
        <f>('11.individulas FC'!B74*'11.individulas FC'!C74+'12.legal entities FC'!B74*'12.legal entities FC'!C74)/('11.individulas FC'!B74+'12.legal entities FC'!B74)</f>
        <v>3.6542835139201282</v>
      </c>
      <c r="D74" s="50"/>
      <c r="E74" s="51"/>
      <c r="F74" s="50">
        <f>'11.individulas FC'!F74+'12.legal entities FC'!F74</f>
        <v>825509.4</v>
      </c>
      <c r="G74" s="51">
        <f>('11.individulas FC'!F74*'11.individulas FC'!G74+'12.legal entities FC'!F74*'12.legal entities FC'!G74)/('11.individulas FC'!F74+'12.legal entities FC'!F74)</f>
        <v>0.3538055896153332</v>
      </c>
      <c r="H74" s="50">
        <f t="shared" ref="H74:H137" si="2">J74+L74+N74+P74+R74+T74</f>
        <v>535498.19999999995</v>
      </c>
      <c r="I74" s="51">
        <f t="shared" ref="I74:I137" si="3">(J74*K74+L74*M74+N74*O74+P74*Q74+R74*S74+T74*U74)/(J74+L74+N74+P74+R74+T74)</f>
        <v>8.7422101418828309</v>
      </c>
      <c r="J74" s="50">
        <f>'11.individulas FC'!J74+'12.legal entities FC'!J74</f>
        <v>5995.4</v>
      </c>
      <c r="K74" s="51">
        <f>('11.individulas FC'!J74*'11.individulas FC'!K74+'12.legal entities FC'!J74*'12.legal entities FC'!K74)/('11.individulas FC'!J74+'12.legal entities FC'!J74)</f>
        <v>2.4276395236347867</v>
      </c>
      <c r="L74" s="50">
        <f>'11.individulas FC'!L74+'12.legal entities FC'!L74</f>
        <v>58374.6</v>
      </c>
      <c r="M74" s="51">
        <f>('11.individulas FC'!L74*'11.individulas FC'!M74+'12.legal entities FC'!L74*'12.legal entities FC'!M74)/('11.individulas FC'!L74+'12.legal entities FC'!L74)</f>
        <v>5.920160360841872</v>
      </c>
      <c r="N74" s="50">
        <f>'11.individulas FC'!N74+'12.legal entities FC'!N74</f>
        <v>97634.700000000012</v>
      </c>
      <c r="O74" s="51">
        <f>('11.individulas FC'!N74*'11.individulas FC'!O74+'12.legal entities FC'!N74*'12.legal entities FC'!O74)/('11.individulas FC'!N74+'12.legal entities FC'!N74)</f>
        <v>9.248634020486568</v>
      </c>
      <c r="P74" s="50">
        <f>'11.individulas FC'!P74+'12.legal entities FC'!P74</f>
        <v>91991</v>
      </c>
      <c r="Q74" s="51">
        <f>('11.individulas FC'!P74*'11.individulas FC'!Q74+'12.legal entities FC'!P74*'12.legal entities FC'!Q74)/('11.individulas FC'!P74+'12.legal entities FC'!P74)</f>
        <v>8.1376889478318528</v>
      </c>
      <c r="R74" s="50">
        <f>'11.individulas FC'!R74+'12.legal entities FC'!R74</f>
        <v>281502.5</v>
      </c>
      <c r="S74" s="51">
        <f>('11.individulas FC'!R74*'11.individulas FC'!S74+'12.legal entities FC'!R74*'12.legal entities FC'!S74)/('11.individulas FC'!R74+'12.legal entities FC'!R74)</f>
        <v>9.4838034475715141</v>
      </c>
      <c r="T74" s="50"/>
      <c r="U74" s="51"/>
    </row>
    <row r="75" spans="1:21" ht="14.25" customHeight="1" x14ac:dyDescent="0.2">
      <c r="A75" s="49" t="s">
        <v>25</v>
      </c>
      <c r="B75" s="50">
        <f>'11.individulas FC'!B75+'12.legal entities FC'!B75</f>
        <v>1425621.5</v>
      </c>
      <c r="C75" s="51">
        <f>('11.individulas FC'!B75*'11.individulas FC'!C75+'12.legal entities FC'!B75*'12.legal entities FC'!C75)/('11.individulas FC'!B75+'12.legal entities FC'!B75)</f>
        <v>3.3126732172599813</v>
      </c>
      <c r="D75" s="50"/>
      <c r="E75" s="51"/>
      <c r="F75" s="50">
        <f>'11.individulas FC'!F75+'12.legal entities FC'!F75</f>
        <v>920553.00000000012</v>
      </c>
      <c r="G75" s="51">
        <f>('11.individulas FC'!F75*'11.individulas FC'!G75+'12.legal entities FC'!F75*'12.legal entities FC'!G75)/('11.individulas FC'!F75+'12.legal entities FC'!F75)</f>
        <v>0.20245552401654218</v>
      </c>
      <c r="H75" s="50">
        <f t="shared" si="2"/>
        <v>505068.5</v>
      </c>
      <c r="I75" s="51">
        <f t="shared" si="3"/>
        <v>8.9814492905417769</v>
      </c>
      <c r="J75" s="50">
        <f>'11.individulas FC'!J75+'12.legal entities FC'!J75</f>
        <v>5420</v>
      </c>
      <c r="K75" s="51">
        <f>('11.individulas FC'!J75*'11.individulas FC'!K75+'12.legal entities FC'!J75*'12.legal entities FC'!K75)/('11.individulas FC'!J75+'12.legal entities FC'!J75)</f>
        <v>2.6018044280442805</v>
      </c>
      <c r="L75" s="50">
        <f>'11.individulas FC'!L75+'12.legal entities FC'!L75</f>
        <v>53756</v>
      </c>
      <c r="M75" s="51">
        <f>('11.individulas FC'!L75*'11.individulas FC'!M75+'12.legal entities FC'!L75*'12.legal entities FC'!M75)/('11.individulas FC'!L75+'12.legal entities FC'!L75)</f>
        <v>5.7764947168688145</v>
      </c>
      <c r="N75" s="50">
        <f>'11.individulas FC'!N75+'12.legal entities FC'!N75</f>
        <v>95421.3</v>
      </c>
      <c r="O75" s="51">
        <f>('11.individulas FC'!N75*'11.individulas FC'!O75+'12.legal entities FC'!N75*'12.legal entities FC'!O75)/('11.individulas FC'!N75+'12.legal entities FC'!N75)</f>
        <v>9.1400202365719174</v>
      </c>
      <c r="P75" s="50">
        <f>'11.individulas FC'!P75+'12.legal entities FC'!P75</f>
        <v>71216.5</v>
      </c>
      <c r="Q75" s="51">
        <f>('11.individulas FC'!P75*'11.individulas FC'!Q75+'12.legal entities FC'!P75*'12.legal entities FC'!Q75)/('11.individulas FC'!P75+'12.legal entities FC'!P75)</f>
        <v>9.0971613179530024</v>
      </c>
      <c r="R75" s="50">
        <f>'11.individulas FC'!R75+'12.legal entities FC'!R75</f>
        <v>279254.7</v>
      </c>
      <c r="S75" s="51">
        <f>('11.individulas FC'!R75*'11.individulas FC'!S75+'12.legal entities FC'!R75*'12.legal entities FC'!S75)/('11.individulas FC'!R75+'12.legal entities FC'!R75)</f>
        <v>9.6385252925017912</v>
      </c>
      <c r="T75" s="50"/>
      <c r="U75" s="51"/>
    </row>
    <row r="76" spans="1:21" ht="14.25" customHeight="1" x14ac:dyDescent="0.2">
      <c r="A76" s="49" t="s">
        <v>26</v>
      </c>
      <c r="B76" s="50">
        <f>'11.individulas FC'!B76+'12.legal entities FC'!B76</f>
        <v>1492293.4</v>
      </c>
      <c r="C76" s="51">
        <f>('11.individulas FC'!B76*'11.individulas FC'!C76+'12.legal entities FC'!B76*'12.legal entities FC'!C76)/('11.individulas FC'!B76+'12.legal entities FC'!B76)</f>
        <v>3.1558791159968944</v>
      </c>
      <c r="D76" s="50"/>
      <c r="E76" s="51"/>
      <c r="F76" s="50">
        <f>'11.individulas FC'!F76+'12.legal entities FC'!F76</f>
        <v>1013926.7</v>
      </c>
      <c r="G76" s="51">
        <f>('11.individulas FC'!F76*'11.individulas FC'!G76+'12.legal entities FC'!F76*'12.legal entities FC'!G76)/('11.individulas FC'!F76+'12.legal entities FC'!F76)</f>
        <v>0.28952717390714738</v>
      </c>
      <c r="H76" s="50">
        <f t="shared" si="2"/>
        <v>478366.69999999995</v>
      </c>
      <c r="I76" s="51">
        <f t="shared" si="3"/>
        <v>9.2312827042517807</v>
      </c>
      <c r="J76" s="50">
        <f>'11.individulas FC'!J76+'12.legal entities FC'!J76</f>
        <v>4311.2</v>
      </c>
      <c r="K76" s="51">
        <f>('11.individulas FC'!J76*'11.individulas FC'!K76+'12.legal entities FC'!J76*'12.legal entities FC'!K76)/('11.individulas FC'!J76+'12.legal entities FC'!J76)</f>
        <v>2.5455701428836517</v>
      </c>
      <c r="L76" s="50">
        <f>'11.individulas FC'!L76+'12.legal entities FC'!L76</f>
        <v>51922.599999999991</v>
      </c>
      <c r="M76" s="51">
        <f>('11.individulas FC'!L76*'11.individulas FC'!M76+'12.legal entities FC'!L76*'12.legal entities FC'!M76)/('11.individulas FC'!L76+'12.legal entities FC'!L76)</f>
        <v>5.820484066668465</v>
      </c>
      <c r="N76" s="50">
        <f>'11.individulas FC'!N76+'12.legal entities FC'!N76</f>
        <v>72148.7</v>
      </c>
      <c r="O76" s="51">
        <f>('11.individulas FC'!N76*'11.individulas FC'!O76+'12.legal entities FC'!N76*'12.legal entities FC'!O76)/('11.individulas FC'!N76+'12.legal entities FC'!N76)</f>
        <v>8.4341330335820324</v>
      </c>
      <c r="P76" s="50">
        <f>'11.individulas FC'!P76+'12.legal entities FC'!P76</f>
        <v>65726.7</v>
      </c>
      <c r="Q76" s="51">
        <f>('11.individulas FC'!P76*'11.individulas FC'!Q76+'12.legal entities FC'!P76*'12.legal entities FC'!Q76)/('11.individulas FC'!P76+'12.legal entities FC'!P76)</f>
        <v>9.7423348045771334</v>
      </c>
      <c r="R76" s="50">
        <f>'11.individulas FC'!R76+'12.legal entities FC'!R76</f>
        <v>284257.5</v>
      </c>
      <c r="S76" s="51">
        <f>('11.individulas FC'!R76*'11.individulas FC'!S76+'12.legal entities FC'!R76*'12.legal entities FC'!S76)/('11.individulas FC'!R76+'12.legal entities FC'!R76)</f>
        <v>10.039861270151183</v>
      </c>
      <c r="T76" s="50"/>
      <c r="U76" s="51"/>
    </row>
    <row r="77" spans="1:21" ht="14.25" customHeight="1" x14ac:dyDescent="0.2">
      <c r="A77" s="49" t="s">
        <v>27</v>
      </c>
      <c r="B77" s="50">
        <f>'11.individulas FC'!B77+'12.legal entities FC'!B77</f>
        <v>1294082.2000000002</v>
      </c>
      <c r="C77" s="51">
        <f>('11.individulas FC'!B77*'11.individulas FC'!C77+'12.legal entities FC'!B77*'12.legal entities FC'!C77)/('11.individulas FC'!B77+'12.legal entities FC'!B77)</f>
        <v>3.3109031420106079</v>
      </c>
      <c r="D77" s="50"/>
      <c r="E77" s="51"/>
      <c r="F77" s="50">
        <f>'11.individulas FC'!F77+'12.legal entities FC'!F77</f>
        <v>891444.1</v>
      </c>
      <c r="G77" s="51">
        <f>('11.individulas FC'!F77*'11.individulas FC'!G77+'12.legal entities FC'!F77*'12.legal entities FC'!G77)/('11.individulas FC'!F77+'12.legal entities FC'!F77)</f>
        <v>0.20882071685706374</v>
      </c>
      <c r="H77" s="50">
        <f t="shared" si="2"/>
        <v>402638.10000000003</v>
      </c>
      <c r="I77" s="51">
        <f t="shared" si="3"/>
        <v>10.178939414824379</v>
      </c>
      <c r="J77" s="50">
        <f>'11.individulas FC'!J77+'12.legal entities FC'!J77</f>
        <v>3717.1</v>
      </c>
      <c r="K77" s="51">
        <f>('11.individulas FC'!J77*'11.individulas FC'!K77+'12.legal entities FC'!J77*'12.legal entities FC'!K77)/('11.individulas FC'!J77+'12.legal entities FC'!J77)</f>
        <v>2.4155551370692208</v>
      </c>
      <c r="L77" s="50">
        <f>'11.individulas FC'!L77+'12.legal entities FC'!L77</f>
        <v>55673.2</v>
      </c>
      <c r="M77" s="51">
        <f>('11.individulas FC'!L77*'11.individulas FC'!M77+'12.legal entities FC'!L77*'12.legal entities FC'!M77)/('11.individulas FC'!L77+'12.legal entities FC'!L77)</f>
        <v>5.9424145190145348</v>
      </c>
      <c r="N77" s="50">
        <f>'11.individulas FC'!N77+'12.legal entities FC'!N77</f>
        <v>68228.600000000006</v>
      </c>
      <c r="O77" s="51">
        <f>('11.individulas FC'!N77*'11.individulas FC'!O77+'12.legal entities FC'!N77*'12.legal entities FC'!O77)/('11.individulas FC'!N77+'12.legal entities FC'!N77)</f>
        <v>8.5452272653989674</v>
      </c>
      <c r="P77" s="50">
        <f>'11.individulas FC'!P77+'12.legal entities FC'!P77</f>
        <v>51697.3</v>
      </c>
      <c r="Q77" s="51">
        <f>('11.individulas FC'!P77*'11.individulas FC'!Q77+'12.legal entities FC'!P77*'12.legal entities FC'!Q77)/('11.individulas FC'!P77+'12.legal entities FC'!P77)</f>
        <v>10.255170405417692</v>
      </c>
      <c r="R77" s="50">
        <f>'11.individulas FC'!R77+'12.legal entities FC'!R77</f>
        <v>223321.90000000002</v>
      </c>
      <c r="S77" s="51">
        <f>('11.individulas FC'!R77*'11.individulas FC'!S77+'12.legal entities FC'!R77*'12.legal entities FC'!S77)/('11.individulas FC'!R77+'12.legal entities FC'!R77)</f>
        <v>11.845785030487381</v>
      </c>
      <c r="T77" s="50"/>
      <c r="U77" s="51"/>
    </row>
    <row r="78" spans="1:21" ht="14.25" customHeight="1" x14ac:dyDescent="0.2">
      <c r="A78" s="49" t="s">
        <v>28</v>
      </c>
      <c r="B78" s="50">
        <f>'11.individulas FC'!B78+'12.legal entities FC'!B78</f>
        <v>1350893.4000000001</v>
      </c>
      <c r="C78" s="51">
        <f>('11.individulas FC'!B78*'11.individulas FC'!C78+'12.legal entities FC'!B78*'12.legal entities FC'!C78)/('11.individulas FC'!B78+'12.legal entities FC'!B78)</f>
        <v>3.1783941678891905</v>
      </c>
      <c r="D78" s="50"/>
      <c r="E78" s="51"/>
      <c r="F78" s="50">
        <f>'11.individulas FC'!F78+'12.legal entities FC'!F78</f>
        <v>951891.10000000009</v>
      </c>
      <c r="G78" s="51">
        <f>('11.individulas FC'!F78*'11.individulas FC'!G78+'12.legal entities FC'!F78*'12.legal entities FC'!G78)/('11.individulas FC'!F78+'12.legal entities FC'!F78)</f>
        <v>0.21320582785152625</v>
      </c>
      <c r="H78" s="50">
        <f t="shared" si="2"/>
        <v>399002.3</v>
      </c>
      <c r="I78" s="51">
        <f t="shared" si="3"/>
        <v>10.252379432399263</v>
      </c>
      <c r="J78" s="50">
        <f>'11.individulas FC'!J78+'12.legal entities FC'!J78</f>
        <v>3993</v>
      </c>
      <c r="K78" s="51">
        <f>('11.individulas FC'!J78*'11.individulas FC'!K78+'12.legal entities FC'!J78*'12.legal entities FC'!K78)/('11.individulas FC'!J78+'12.legal entities FC'!J78)</f>
        <v>2.447848735286752</v>
      </c>
      <c r="L78" s="50">
        <f>'11.individulas FC'!L78+'12.legal entities FC'!L78</f>
        <v>54711.700000000004</v>
      </c>
      <c r="M78" s="51">
        <f>('11.individulas FC'!L78*'11.individulas FC'!M78+'12.legal entities FC'!L78*'12.legal entities FC'!M78)/('11.individulas FC'!L78+'12.legal entities FC'!L78)</f>
        <v>5.9170210576531153</v>
      </c>
      <c r="N78" s="50">
        <f>'11.individulas FC'!N78+'12.legal entities FC'!N78</f>
        <v>60350</v>
      </c>
      <c r="O78" s="51">
        <f>('11.individulas FC'!N78*'11.individulas FC'!O78+'12.legal entities FC'!N78*'12.legal entities FC'!O78)/('11.individulas FC'!N78+'12.legal entities FC'!N78)</f>
        <v>8.6969016735708387</v>
      </c>
      <c r="P78" s="50">
        <f>'11.individulas FC'!P78+'12.legal entities FC'!P78</f>
        <v>53016.5</v>
      </c>
      <c r="Q78" s="51">
        <f>('11.individulas FC'!P78*'11.individulas FC'!Q78+'12.legal entities FC'!P78*'12.legal entities FC'!Q78)/('11.individulas FC'!P78+'12.legal entities FC'!P78)</f>
        <v>10.015224467854349</v>
      </c>
      <c r="R78" s="50">
        <f>'11.individulas FC'!R78+'12.legal entities FC'!R78</f>
        <v>226931.09999999998</v>
      </c>
      <c r="S78" s="51">
        <f>('11.individulas FC'!R78*'11.individulas FC'!S78+'12.legal entities FC'!R78*'12.legal entities FC'!S78)/('11.individulas FC'!R78+'12.legal entities FC'!R78)</f>
        <v>11.904002003251207</v>
      </c>
      <c r="T78" s="50"/>
      <c r="U78" s="51"/>
    </row>
    <row r="79" spans="1:21" ht="14.25" customHeight="1" x14ac:dyDescent="0.2">
      <c r="A79" s="49" t="s">
        <v>29</v>
      </c>
      <c r="B79" s="50">
        <f>'11.individulas FC'!B79+'12.legal entities FC'!B79</f>
        <v>1406092.5</v>
      </c>
      <c r="C79" s="51">
        <f>('11.individulas FC'!B79*'11.individulas FC'!C79+'12.legal entities FC'!B79*'12.legal entities FC'!C79)/('11.individulas FC'!B79+'12.legal entities FC'!B79)</f>
        <v>3.4930706827609139</v>
      </c>
      <c r="D79" s="50"/>
      <c r="E79" s="51"/>
      <c r="F79" s="50">
        <f>'11.individulas FC'!F79+'12.legal entities FC'!F79</f>
        <v>986756.3</v>
      </c>
      <c r="G79" s="51">
        <f>('11.individulas FC'!F79*'11.individulas FC'!G79+'12.legal entities FC'!F79*'12.legal entities FC'!G79)/('11.individulas FC'!F79+'12.legal entities FC'!F79)</f>
        <v>0.35091458954961829</v>
      </c>
      <c r="H79" s="50">
        <f t="shared" si="2"/>
        <v>419336.2</v>
      </c>
      <c r="I79" s="51">
        <f t="shared" si="3"/>
        <v>10.887000232748806</v>
      </c>
      <c r="J79" s="50">
        <f>'11.individulas FC'!J79+'12.legal entities FC'!J79</f>
        <v>4909</v>
      </c>
      <c r="K79" s="51">
        <f>('11.individulas FC'!J79*'11.individulas FC'!K79+'12.legal entities FC'!J79*'12.legal entities FC'!K79)/('11.individulas FC'!J79+'12.legal entities FC'!J79)</f>
        <v>2.4701262986351598</v>
      </c>
      <c r="L79" s="50">
        <f>'11.individulas FC'!L79+'12.legal entities FC'!L79</f>
        <v>52006.6</v>
      </c>
      <c r="M79" s="51">
        <f>('11.individulas FC'!L79*'11.individulas FC'!M79+'12.legal entities FC'!L79*'12.legal entities FC'!M79)/('11.individulas FC'!L79+'12.legal entities FC'!L79)</f>
        <v>5.763399010894771</v>
      </c>
      <c r="N79" s="50">
        <f>'11.individulas FC'!N79+'12.legal entities FC'!N79</f>
        <v>78270.599999999991</v>
      </c>
      <c r="O79" s="51">
        <f>('11.individulas FC'!N79*'11.individulas FC'!O79+'12.legal entities FC'!N79*'12.legal entities FC'!O79)/('11.individulas FC'!N79+'12.legal entities FC'!N79)</f>
        <v>8.9150619261893986</v>
      </c>
      <c r="P79" s="50">
        <f>'11.individulas FC'!P79+'12.legal entities FC'!P79</f>
        <v>53791.1</v>
      </c>
      <c r="Q79" s="51">
        <f>('11.individulas FC'!P79*'11.individulas FC'!Q79+'12.legal entities FC'!P79*'12.legal entities FC'!Q79)/('11.individulas FC'!P79+'12.legal entities FC'!P79)</f>
        <v>9.3811223603904743</v>
      </c>
      <c r="R79" s="50">
        <f>'11.individulas FC'!R79+'12.legal entities FC'!R79</f>
        <v>230358.90000000002</v>
      </c>
      <c r="S79" s="51">
        <f>('11.individulas FC'!R79*'11.individulas FC'!S79+'12.legal entities FC'!R79*'12.legal entities FC'!S79)/('11.individulas FC'!R79+'12.legal entities FC'!R79)</f>
        <v>13.244743454670083</v>
      </c>
      <c r="T79" s="50"/>
      <c r="U79" s="51"/>
    </row>
    <row r="80" spans="1:21" ht="14.25" customHeight="1" thickBot="1" x14ac:dyDescent="0.25">
      <c r="A80" s="52" t="s">
        <v>30</v>
      </c>
      <c r="B80" s="53">
        <f>'11.individulas FC'!B80+'12.legal entities FC'!B80</f>
        <v>1526897.3</v>
      </c>
      <c r="C80" s="54">
        <f>('11.individulas FC'!B80*'11.individulas FC'!C80+'12.legal entities FC'!B80*'12.legal entities FC'!C80)/('11.individulas FC'!B80+'12.legal entities FC'!B80)</f>
        <v>2.9146664723292126</v>
      </c>
      <c r="D80" s="53"/>
      <c r="E80" s="54"/>
      <c r="F80" s="53">
        <f>'11.individulas FC'!F80+'12.legal entities FC'!F80</f>
        <v>1102424.3999999999</v>
      </c>
      <c r="G80" s="54">
        <f>('11.individulas FC'!F80*'11.individulas FC'!G80+'12.legal entities FC'!F80*'12.legal entities FC'!G80)/('11.individulas FC'!F80+'12.legal entities FC'!F80)</f>
        <v>0.21136677308666244</v>
      </c>
      <c r="H80" s="53">
        <f t="shared" si="2"/>
        <v>424472.9</v>
      </c>
      <c r="I80" s="54">
        <f t="shared" si="3"/>
        <v>9.9355706312464243</v>
      </c>
      <c r="J80" s="53">
        <f>'11.individulas FC'!J80+'12.legal entities FC'!J80</f>
        <v>9071.7999999999993</v>
      </c>
      <c r="K80" s="54">
        <f>('11.individulas FC'!J80*'11.individulas FC'!K80+'12.legal entities FC'!J80*'12.legal entities FC'!K80)/('11.individulas FC'!J80+'12.legal entities FC'!J80)</f>
        <v>1.1162690976432463</v>
      </c>
      <c r="L80" s="53">
        <f>'11.individulas FC'!L80+'12.legal entities FC'!L80</f>
        <v>41599.1</v>
      </c>
      <c r="M80" s="54">
        <f>('11.individulas FC'!L80*'11.individulas FC'!M80+'12.legal entities FC'!L80*'12.legal entities FC'!M80)/('11.individulas FC'!L80+'12.legal entities FC'!L80)</f>
        <v>5.1727291215434947</v>
      </c>
      <c r="N80" s="53">
        <f>'11.individulas FC'!N80+'12.legal entities FC'!N80</f>
        <v>75880.5</v>
      </c>
      <c r="O80" s="54">
        <f>('11.individulas FC'!N80*'11.individulas FC'!O80+'12.legal entities FC'!N80*'12.legal entities FC'!O80)/('11.individulas FC'!N80+'12.legal entities FC'!N80)</f>
        <v>8.279182121889022</v>
      </c>
      <c r="P80" s="53">
        <f>'11.individulas FC'!P80+'12.legal entities FC'!P80</f>
        <v>52528.100000000006</v>
      </c>
      <c r="Q80" s="54">
        <f>('11.individulas FC'!P80*'11.individulas FC'!Q80+'12.legal entities FC'!P80*'12.legal entities FC'!Q80)/('11.individulas FC'!P80+'12.legal entities FC'!P80)</f>
        <v>10.029492385980074</v>
      </c>
      <c r="R80" s="53">
        <f>'11.individulas FC'!R80+'12.legal entities FC'!R80</f>
        <v>245393.4</v>
      </c>
      <c r="S80" s="54">
        <f>('11.individulas FC'!R80*'11.individulas FC'!S80+'12.legal entities FC'!R80*'12.legal entities FC'!S80)/('11.individulas FC'!R80+'12.legal entities FC'!R80)</f>
        <v>11.561086708118475</v>
      </c>
      <c r="T80" s="53"/>
      <c r="U80" s="54"/>
    </row>
    <row r="81" spans="1:21" ht="14.25" customHeight="1" x14ac:dyDescent="0.2">
      <c r="A81" s="49" t="s">
        <v>36</v>
      </c>
      <c r="B81" s="50">
        <f>'11.individulas FC'!B81+'12.legal entities FC'!B81</f>
        <v>1615369.3</v>
      </c>
      <c r="C81" s="51">
        <f>('11.individulas FC'!B81*'11.individulas FC'!C81+'12.legal entities FC'!B81*'12.legal entities FC'!C81)/('11.individulas FC'!B81+'12.legal entities FC'!B81)</f>
        <v>2.8590427786389156</v>
      </c>
      <c r="D81" s="50"/>
      <c r="E81" s="51"/>
      <c r="F81" s="50">
        <f>'11.individulas FC'!F81+'12.legal entities FC'!F81</f>
        <v>1117915.5</v>
      </c>
      <c r="G81" s="51">
        <f>('11.individulas FC'!F81*'11.individulas FC'!G81+'12.legal entities FC'!F81*'12.legal entities FC'!G81)/('11.individulas FC'!F81+'12.legal entities FC'!F81)</f>
        <v>0.16788977700013999</v>
      </c>
      <c r="H81" s="50">
        <f t="shared" si="2"/>
        <v>497453.80000000005</v>
      </c>
      <c r="I81" s="51">
        <f t="shared" si="3"/>
        <v>8.9068037031780616</v>
      </c>
      <c r="J81" s="50">
        <f>'11.individulas FC'!J81+'12.legal entities FC'!J81</f>
        <v>49740.3</v>
      </c>
      <c r="K81" s="51">
        <f>('11.individulas FC'!J81*'11.individulas FC'!K81+'12.legal entities FC'!J81*'12.legal entities FC'!K81)/('11.individulas FC'!J81+'12.legal entities FC'!J81)</f>
        <v>1.1917501502805572</v>
      </c>
      <c r="L81" s="50">
        <f>'11.individulas FC'!L81+'12.legal entities FC'!L81</f>
        <v>55994.9</v>
      </c>
      <c r="M81" s="51">
        <f>('11.individulas FC'!L81*'11.individulas FC'!M81+'12.legal entities FC'!L81*'12.legal entities FC'!M81)/('11.individulas FC'!L81+'12.legal entities FC'!L81)</f>
        <v>4.9760395678892184</v>
      </c>
      <c r="N81" s="50">
        <f>'11.individulas FC'!N81+'12.legal entities FC'!N81</f>
        <v>80100.5</v>
      </c>
      <c r="O81" s="51">
        <f>('11.individulas FC'!N81*'11.individulas FC'!O81+'12.legal entities FC'!N81*'12.legal entities FC'!O81)/('11.individulas FC'!N81+'12.legal entities FC'!N81)</f>
        <v>8.849339754433494</v>
      </c>
      <c r="P81" s="50">
        <f>'11.individulas FC'!P81+'12.legal entities FC'!P81</f>
        <v>50631.899999999994</v>
      </c>
      <c r="Q81" s="51">
        <f>('11.individulas FC'!P81*'11.individulas FC'!Q81+'12.legal entities FC'!P81*'12.legal entities FC'!Q81)/('11.individulas FC'!P81+'12.legal entities FC'!P81)</f>
        <v>9.6533027399722311</v>
      </c>
      <c r="R81" s="50">
        <f>'11.individulas FC'!R81+'12.legal entities FC'!R81</f>
        <v>260986.2</v>
      </c>
      <c r="S81" s="51">
        <f>('11.individulas FC'!R81*'11.individulas FC'!S81+'12.legal entities FC'!R81*'12.legal entities FC'!S81)/('11.individulas FC'!R81+'12.legal entities FC'!R81)</f>
        <v>11.093348621497993</v>
      </c>
      <c r="T81" s="50"/>
      <c r="U81" s="51"/>
    </row>
    <row r="82" spans="1:21" ht="14.25" customHeight="1" x14ac:dyDescent="0.2">
      <c r="A82" s="49" t="s">
        <v>20</v>
      </c>
      <c r="B82" s="50">
        <f>'11.individulas FC'!B82+'12.legal entities FC'!B82</f>
        <v>1569162.1</v>
      </c>
      <c r="C82" s="51">
        <f>('11.individulas FC'!B82*'11.individulas FC'!C82+'12.legal entities FC'!B82*'12.legal entities FC'!C82)/('11.individulas FC'!B82+'12.legal entities FC'!B82)</f>
        <v>2.8361849964385453</v>
      </c>
      <c r="D82" s="50"/>
      <c r="E82" s="51"/>
      <c r="F82" s="50">
        <f>'11.individulas FC'!F82+'12.legal entities FC'!F82</f>
        <v>1135600.1000000001</v>
      </c>
      <c r="G82" s="51">
        <f>('11.individulas FC'!F82*'11.individulas FC'!G82+'12.legal entities FC'!F82*'12.legal entities FC'!G82)/('11.individulas FC'!F82+'12.legal entities FC'!F82)</f>
        <v>0.21141058634989551</v>
      </c>
      <c r="H82" s="50">
        <f t="shared" si="2"/>
        <v>433562</v>
      </c>
      <c r="I82" s="51">
        <f t="shared" si="3"/>
        <v>9.7110819721285555</v>
      </c>
      <c r="J82" s="50">
        <f>'11.individulas FC'!J82+'12.legal entities FC'!J82</f>
        <v>14166.8</v>
      </c>
      <c r="K82" s="51">
        <f>('11.individulas FC'!J82*'11.individulas FC'!K82+'12.legal entities FC'!J82*'12.legal entities FC'!K82)/('11.individulas FC'!J82+'12.legal entities FC'!J82)</f>
        <v>2.2370422396024505</v>
      </c>
      <c r="L82" s="50">
        <f>'11.individulas FC'!L82+'12.legal entities FC'!L82</f>
        <v>37163.599999999999</v>
      </c>
      <c r="M82" s="51">
        <f>('11.individulas FC'!L82*'11.individulas FC'!M82+'12.legal entities FC'!L82*'12.legal entities FC'!M82)/('11.individulas FC'!L82+'12.legal entities FC'!L82)</f>
        <v>4.3456650593591579</v>
      </c>
      <c r="N82" s="50">
        <f>'11.individulas FC'!N82+'12.legal entities FC'!N82</f>
        <v>76533.8</v>
      </c>
      <c r="O82" s="51">
        <f>('11.individulas FC'!N82*'11.individulas FC'!O82+'12.legal entities FC'!N82*'12.legal entities FC'!O82)/('11.individulas FC'!N82+'12.legal entities FC'!N82)</f>
        <v>8.6942851785746953</v>
      </c>
      <c r="P82" s="50">
        <f>'11.individulas FC'!P82+'12.legal entities FC'!P82</f>
        <v>51741.4</v>
      </c>
      <c r="Q82" s="51">
        <f>('11.individulas FC'!P82*'11.individulas FC'!Q82+'12.legal entities FC'!P82*'12.legal entities FC'!Q82)/('11.individulas FC'!P82+'12.legal entities FC'!P82)</f>
        <v>8.9054690248041215</v>
      </c>
      <c r="R82" s="50">
        <f>'11.individulas FC'!R82+'12.legal entities FC'!R82</f>
        <v>253956.40000000002</v>
      </c>
      <c r="S82" s="51">
        <f>('11.individulas FC'!R82*'11.individulas FC'!S82+'12.legal entities FC'!R82*'12.legal entities FC'!S82)/('11.individulas FC'!R82+'12.legal entities FC'!R82)</f>
        <v>11.383748218198084</v>
      </c>
      <c r="T82" s="50"/>
      <c r="U82" s="51"/>
    </row>
    <row r="83" spans="1:21" ht="14.25" customHeight="1" x14ac:dyDescent="0.2">
      <c r="A83" s="49" t="s">
        <v>21</v>
      </c>
      <c r="B83" s="50">
        <f>'11.individulas FC'!B83+'12.legal entities FC'!B83</f>
        <v>1725701.2999999998</v>
      </c>
      <c r="C83" s="51">
        <f>('11.individulas FC'!B83*'11.individulas FC'!C83+'12.legal entities FC'!B83*'12.legal entities FC'!C83)/('11.individulas FC'!B83+'12.legal entities FC'!B83)</f>
        <v>2.6711932447405586</v>
      </c>
      <c r="D83" s="50"/>
      <c r="E83" s="51"/>
      <c r="F83" s="50">
        <f>'11.individulas FC'!F83+'12.legal entities FC'!F83</f>
        <v>1204606.3</v>
      </c>
      <c r="G83" s="51">
        <f>('11.individulas FC'!F83*'11.individulas FC'!G83+'12.legal entities FC'!F83*'12.legal entities FC'!G83)/('11.individulas FC'!F83+'12.legal entities FC'!F83)</f>
        <v>0.10957357603060852</v>
      </c>
      <c r="H83" s="50">
        <f t="shared" si="2"/>
        <v>521095</v>
      </c>
      <c r="I83" s="51">
        <f t="shared" si="3"/>
        <v>8.5928451338047758</v>
      </c>
      <c r="J83" s="50">
        <f>'11.individulas FC'!J83+'12.legal entities FC'!J83</f>
        <v>62274.2</v>
      </c>
      <c r="K83" s="51">
        <f>('11.individulas FC'!J83*'11.individulas FC'!K83+'12.legal entities FC'!J83*'12.legal entities FC'!K83)/('11.individulas FC'!J83+'12.legal entities FC'!J83)</f>
        <v>0.70390522881064721</v>
      </c>
      <c r="L83" s="50">
        <f>'11.individulas FC'!L83+'12.legal entities FC'!L83</f>
        <v>61801</v>
      </c>
      <c r="M83" s="51">
        <f>('11.individulas FC'!L83*'11.individulas FC'!M83+'12.legal entities FC'!L83*'12.legal entities FC'!M83)/('11.individulas FC'!L83+'12.legal entities FC'!L83)</f>
        <v>4.5772847364929365</v>
      </c>
      <c r="N83" s="50">
        <f>'11.individulas FC'!N83+'12.legal entities FC'!N83</f>
        <v>98123.1</v>
      </c>
      <c r="O83" s="51">
        <f>('11.individulas FC'!N83*'11.individulas FC'!O83+'12.legal entities FC'!N83*'12.legal entities FC'!O83)/('11.individulas FC'!N83+'12.legal entities FC'!N83)</f>
        <v>8.0835261727360823</v>
      </c>
      <c r="P83" s="50">
        <f>'11.individulas FC'!P83+'12.legal entities FC'!P83</f>
        <v>55487.400000000009</v>
      </c>
      <c r="Q83" s="51">
        <f>('11.individulas FC'!P83*'11.individulas FC'!Q83+'12.legal entities FC'!P83*'12.legal entities FC'!Q83)/('11.individulas FC'!P83+'12.legal entities FC'!P83)</f>
        <v>8.8870204947429503</v>
      </c>
      <c r="R83" s="50">
        <f>'11.individulas FC'!R83+'12.legal entities FC'!R83</f>
        <v>243409.3</v>
      </c>
      <c r="S83" s="51">
        <f>('11.individulas FC'!R83*'11.individulas FC'!S83+'12.legal entities FC'!R83*'12.legal entities FC'!S83)/('11.individulas FC'!R83+'12.legal entities FC'!R83)</f>
        <v>11.768960421808041</v>
      </c>
      <c r="T83" s="50"/>
      <c r="U83" s="51"/>
    </row>
    <row r="84" spans="1:21" ht="14.25" customHeight="1" x14ac:dyDescent="0.2">
      <c r="A84" s="49" t="s">
        <v>22</v>
      </c>
      <c r="B84" s="50">
        <f>'11.individulas FC'!B84+'12.legal entities FC'!B84</f>
        <v>1731004.7000000002</v>
      </c>
      <c r="C84" s="51">
        <f>('11.individulas FC'!B84*'11.individulas FC'!C84+'12.legal entities FC'!B84*'12.legal entities FC'!C84)/('11.individulas FC'!B84+'12.legal entities FC'!B84)</f>
        <v>2.5847949869806821</v>
      </c>
      <c r="D84" s="50"/>
      <c r="E84" s="51"/>
      <c r="F84" s="50">
        <f>'11.individulas FC'!F84+'12.legal entities FC'!F84</f>
        <v>1249556.1000000001</v>
      </c>
      <c r="G84" s="51">
        <f>('11.individulas FC'!F84*'11.individulas FC'!G84+'12.legal entities FC'!F84*'12.legal entities FC'!G84)/('11.individulas FC'!F84+'12.legal entities FC'!F84)</f>
        <v>0.16455623240925316</v>
      </c>
      <c r="H84" s="50">
        <f t="shared" si="2"/>
        <v>481448.6</v>
      </c>
      <c r="I84" s="51">
        <f t="shared" si="3"/>
        <v>8.8663047872607805</v>
      </c>
      <c r="J84" s="50">
        <f>'11.individulas FC'!J84+'12.legal entities FC'!J84</f>
        <v>2945.7999999999997</v>
      </c>
      <c r="K84" s="51">
        <f>('11.individulas FC'!J84*'11.individulas FC'!K84+'12.legal entities FC'!J84*'12.legal entities FC'!K84)/('11.individulas FC'!J84+'12.legal entities FC'!J84)</f>
        <v>2.8256059474506081</v>
      </c>
      <c r="L84" s="50">
        <f>'11.individulas FC'!L84+'12.legal entities FC'!L84</f>
        <v>74564.100000000006</v>
      </c>
      <c r="M84" s="51">
        <f>('11.individulas FC'!L84*'11.individulas FC'!M84+'12.legal entities FC'!L84*'12.legal entities FC'!M84)/('11.individulas FC'!L84+'12.legal entities FC'!L84)</f>
        <v>3.6418559333513043</v>
      </c>
      <c r="N84" s="50">
        <f>'11.individulas FC'!N84+'12.legal entities FC'!N84</f>
        <v>105409.4</v>
      </c>
      <c r="O84" s="51">
        <f>('11.individulas FC'!N84*'11.individulas FC'!O84+'12.legal entities FC'!N84*'12.legal entities FC'!O84)/('11.individulas FC'!N84+'12.legal entities FC'!N84)</f>
        <v>8.1534796422330462</v>
      </c>
      <c r="P84" s="50">
        <f>'11.individulas FC'!P84+'12.legal entities FC'!P84</f>
        <v>69904.399999999994</v>
      </c>
      <c r="Q84" s="51">
        <f>('11.individulas FC'!P84*'11.individulas FC'!Q84+'12.legal entities FC'!P84*'12.legal entities FC'!Q84)/('11.individulas FC'!P84+'12.legal entities FC'!P84)</f>
        <v>6.8416780059624287</v>
      </c>
      <c r="R84" s="50">
        <f>'11.individulas FC'!R84+'12.legal entities FC'!R84</f>
        <v>228624.89999999997</v>
      </c>
      <c r="S84" s="51">
        <f>('11.individulas FC'!R84*'11.individulas FC'!S84+'12.legal entities FC'!R84*'12.legal entities FC'!S84)/('11.individulas FC'!R84+'12.legal entities FC'!R84)</f>
        <v>11.595752929798989</v>
      </c>
      <c r="T84" s="50"/>
      <c r="U84" s="51"/>
    </row>
    <row r="85" spans="1:21" ht="14.25" customHeight="1" x14ac:dyDescent="0.2">
      <c r="A85" s="49" t="s">
        <v>23</v>
      </c>
      <c r="B85" s="50">
        <f>'11.individulas FC'!B85+'12.legal entities FC'!B85</f>
        <v>1835432.0999999996</v>
      </c>
      <c r="C85" s="51">
        <f>('11.individulas FC'!B85*'11.individulas FC'!C85+'12.legal entities FC'!B85*'12.legal entities FC'!C85)/('11.individulas FC'!B85+'12.legal entities FC'!B85)</f>
        <v>2.5543942170347793</v>
      </c>
      <c r="D85" s="50"/>
      <c r="E85" s="51"/>
      <c r="F85" s="50">
        <f>'11.individulas FC'!F85+'12.legal entities FC'!F85</f>
        <v>1344872</v>
      </c>
      <c r="G85" s="51">
        <f>('11.individulas FC'!F85*'11.individulas FC'!G85+'12.legal entities FC'!F85*'12.legal entities FC'!G85)/('11.individulas FC'!F85+'12.legal entities FC'!F85)</f>
        <v>0.22546282397135195</v>
      </c>
      <c r="H85" s="50">
        <f t="shared" si="2"/>
        <v>490560.1</v>
      </c>
      <c r="I85" s="51">
        <f t="shared" si="3"/>
        <v>8.9391666851829186</v>
      </c>
      <c r="J85" s="50">
        <f>'11.individulas FC'!J85+'12.legal entities FC'!J85</f>
        <v>19113.3</v>
      </c>
      <c r="K85" s="51">
        <f>('11.individulas FC'!J85*'11.individulas FC'!K85+'12.legal entities FC'!J85*'12.legal entities FC'!K85)/('11.individulas FC'!J85+'12.legal entities FC'!J85)</f>
        <v>0.90279334285549862</v>
      </c>
      <c r="L85" s="50">
        <f>'11.individulas FC'!L85+'12.legal entities FC'!L85</f>
        <v>75175.399999999994</v>
      </c>
      <c r="M85" s="51">
        <f>('11.individulas FC'!L85*'11.individulas FC'!M85+'12.legal entities FC'!L85*'12.legal entities FC'!M85)/('11.individulas FC'!L85+'12.legal entities FC'!L85)</f>
        <v>3.7467405826906148</v>
      </c>
      <c r="N85" s="50">
        <f>'11.individulas FC'!N85+'12.legal entities FC'!N85</f>
        <v>93106.8</v>
      </c>
      <c r="O85" s="51">
        <f>('11.individulas FC'!N85*'11.individulas FC'!O85+'12.legal entities FC'!N85*'12.legal entities FC'!O85)/('11.individulas FC'!N85+'12.legal entities FC'!N85)</f>
        <v>8.0883320230101337</v>
      </c>
      <c r="P85" s="50">
        <f>'11.individulas FC'!P85+'12.legal entities FC'!P85</f>
        <v>67671.5</v>
      </c>
      <c r="Q85" s="51">
        <f>('11.individulas FC'!P85*'11.individulas FC'!Q85+'12.legal entities FC'!P85*'12.legal entities FC'!Q85)/('11.individulas FC'!P85+'12.legal entities FC'!P85)</f>
        <v>8.7717796709102078</v>
      </c>
      <c r="R85" s="50">
        <f>'11.individulas FC'!R85+'12.legal entities FC'!R85</f>
        <v>235493.1</v>
      </c>
      <c r="S85" s="51">
        <f>('11.individulas FC'!R85*'11.individulas FC'!S85+'12.legal entities FC'!R85*'12.legal entities FC'!S85)/('11.individulas FC'!R85+'12.legal entities FC'!R85)</f>
        <v>11.633471303405491</v>
      </c>
      <c r="T85" s="50"/>
      <c r="U85" s="51"/>
    </row>
    <row r="86" spans="1:21" ht="14.25" customHeight="1" x14ac:dyDescent="0.2">
      <c r="A86" s="49" t="s">
        <v>24</v>
      </c>
      <c r="B86" s="50">
        <f>'11.individulas FC'!B86+'12.legal entities FC'!B86</f>
        <v>1494071</v>
      </c>
      <c r="C86" s="51">
        <f>('11.individulas FC'!B86*'11.individulas FC'!C86+'12.legal entities FC'!B86*'12.legal entities FC'!C86)/('11.individulas FC'!B86+'12.legal entities FC'!B86)</f>
        <v>2.7005291977422763</v>
      </c>
      <c r="D86" s="50"/>
      <c r="E86" s="51"/>
      <c r="F86" s="50">
        <f>'11.individulas FC'!F86+'12.legal entities FC'!F86</f>
        <v>1114529.3999999999</v>
      </c>
      <c r="G86" s="51">
        <f>('11.individulas FC'!F86*'11.individulas FC'!G86+'12.legal entities FC'!F86*'12.legal entities FC'!G86)/('11.individulas FC'!F86+'12.legal entities FC'!F86)</f>
        <v>0.19371611551924964</v>
      </c>
      <c r="H86" s="50">
        <f t="shared" si="2"/>
        <v>379541.60000000003</v>
      </c>
      <c r="I86" s="51">
        <f t="shared" si="3"/>
        <v>10.061822084851832</v>
      </c>
      <c r="J86" s="50">
        <f>'11.individulas FC'!J86+'12.legal entities FC'!J86</f>
        <v>4011.7</v>
      </c>
      <c r="K86" s="51">
        <f>('11.individulas FC'!J86*'11.individulas FC'!K86+'12.legal entities FC'!J86*'12.legal entities FC'!K86)/('11.individulas FC'!J86+'12.legal entities FC'!J86)</f>
        <v>2.3126455118777578</v>
      </c>
      <c r="L86" s="50">
        <f>'11.individulas FC'!L86+'12.legal entities FC'!L86</f>
        <v>33577.600000000006</v>
      </c>
      <c r="M86" s="51">
        <f>('11.individulas FC'!L86*'11.individulas FC'!M86+'12.legal entities FC'!L86*'12.legal entities FC'!M86)/('11.individulas FC'!L86+'12.legal entities FC'!L86)</f>
        <v>4.8152375393119211</v>
      </c>
      <c r="N86" s="50">
        <f>'11.individulas FC'!N86+'12.legal entities FC'!N86</f>
        <v>67512.3</v>
      </c>
      <c r="O86" s="51">
        <f>('11.individulas FC'!N86*'11.individulas FC'!O86+'12.legal entities FC'!N86*'12.legal entities FC'!O86)/('11.individulas FC'!N86+'12.legal entities FC'!N86)</f>
        <v>8.3656881486780943</v>
      </c>
      <c r="P86" s="50">
        <f>'11.individulas FC'!P86+'12.legal entities FC'!P86</f>
        <v>46560.100000000006</v>
      </c>
      <c r="Q86" s="51">
        <f>('11.individulas FC'!P86*'11.individulas FC'!Q86+'12.legal entities FC'!P86*'12.legal entities FC'!Q86)/('11.individulas FC'!P86+'12.legal entities FC'!P86)</f>
        <v>9.1470905775545983</v>
      </c>
      <c r="R86" s="50">
        <f>'11.individulas FC'!R86+'12.legal entities FC'!R86</f>
        <v>227879.90000000002</v>
      </c>
      <c r="S86" s="51">
        <f>('11.individulas FC'!R86*'11.individulas FC'!S86+'12.legal entities FC'!R86*'12.legal entities FC'!S86)/('11.individulas FC'!R86+'12.legal entities FC'!R86)</f>
        <v>11.660712476177144</v>
      </c>
      <c r="T86" s="50"/>
      <c r="U86" s="51"/>
    </row>
    <row r="87" spans="1:21" ht="14.25" customHeight="1" x14ac:dyDescent="0.2">
      <c r="A87" s="49" t="s">
        <v>25</v>
      </c>
      <c r="B87" s="50">
        <f>'11.individulas FC'!B87+'12.legal entities FC'!B87</f>
        <v>1648312.6</v>
      </c>
      <c r="C87" s="51">
        <f>('11.individulas FC'!B87*'11.individulas FC'!C87+'12.legal entities FC'!B87*'12.legal entities FC'!C87)/('11.individulas FC'!B87+'12.legal entities FC'!B87)</f>
        <v>2.4725259407711859</v>
      </c>
      <c r="D87" s="50"/>
      <c r="E87" s="51"/>
      <c r="F87" s="50">
        <f>'11.individulas FC'!F87+'12.legal entities FC'!F87</f>
        <v>1241664.6000000001</v>
      </c>
      <c r="G87" s="51">
        <f>('11.individulas FC'!F87*'11.individulas FC'!G87+'12.legal entities FC'!F87*'12.legal entities FC'!G87)/('11.individulas FC'!F87+'12.legal entities FC'!F87)</f>
        <v>0.18074019666824681</v>
      </c>
      <c r="H87" s="50">
        <f t="shared" si="2"/>
        <v>406648</v>
      </c>
      <c r="I87" s="51">
        <f t="shared" si="3"/>
        <v>9.4702960742460309</v>
      </c>
      <c r="J87" s="50">
        <f>'11.individulas FC'!J87+'12.legal entities FC'!J87</f>
        <v>8640.5999999999985</v>
      </c>
      <c r="K87" s="51">
        <f>('11.individulas FC'!J87*'11.individulas FC'!K87+'12.legal entities FC'!J87*'12.legal entities FC'!K87)/('11.individulas FC'!J87+'12.legal entities FC'!J87)</f>
        <v>5.3760781658681118</v>
      </c>
      <c r="L87" s="50">
        <f>'11.individulas FC'!L87+'12.legal entities FC'!L87</f>
        <v>43079.7</v>
      </c>
      <c r="M87" s="51">
        <f>('11.individulas FC'!L87*'11.individulas FC'!M87+'12.legal entities FC'!L87*'12.legal entities FC'!M87)/('11.individulas FC'!L87+'12.legal entities FC'!L87)</f>
        <v>5.3227824009916498</v>
      </c>
      <c r="N87" s="50">
        <f>'11.individulas FC'!N87+'12.legal entities FC'!N87</f>
        <v>79771</v>
      </c>
      <c r="O87" s="51">
        <f>('11.individulas FC'!N87*'11.individulas FC'!O87+'12.legal entities FC'!N87*'12.legal entities FC'!O87)/('11.individulas FC'!N87+'12.legal entities FC'!N87)</f>
        <v>7.5010723195146092</v>
      </c>
      <c r="P87" s="50">
        <f>'11.individulas FC'!P87+'12.legal entities FC'!P87</f>
        <v>51055.100000000006</v>
      </c>
      <c r="Q87" s="51">
        <f>('11.individulas FC'!P87*'11.individulas FC'!Q87+'12.legal entities FC'!P87*'12.legal entities FC'!Q87)/('11.individulas FC'!P87+'12.legal entities FC'!P87)</f>
        <v>8.67903175196993</v>
      </c>
      <c r="R87" s="50">
        <f>'11.individulas FC'!R87+'12.legal entities FC'!R87</f>
        <v>224101.59999999998</v>
      </c>
      <c r="S87" s="51">
        <f>('11.individulas FC'!R87*'11.individulas FC'!S87+'12.legal entities FC'!R87*'12.legal entities FC'!S87)/('11.individulas FC'!R87+'12.legal entities FC'!R87)</f>
        <v>11.306673731914453</v>
      </c>
      <c r="T87" s="50"/>
      <c r="U87" s="51"/>
    </row>
    <row r="88" spans="1:21" ht="14.25" customHeight="1" x14ac:dyDescent="0.2">
      <c r="A88" s="49" t="s">
        <v>26</v>
      </c>
      <c r="B88" s="50">
        <f>'11.individulas FC'!B88+'12.legal entities FC'!B88</f>
        <v>1818376.9</v>
      </c>
      <c r="C88" s="51">
        <f>('11.individulas FC'!B88*'11.individulas FC'!C88+'12.legal entities FC'!B88*'12.legal entities FC'!C88)/('11.individulas FC'!B88+'12.legal entities FC'!B88)</f>
        <v>2.2513257411046084</v>
      </c>
      <c r="D88" s="50"/>
      <c r="E88" s="51"/>
      <c r="F88" s="50">
        <f>'11.individulas FC'!F88+'12.legal entities FC'!F88</f>
        <v>1400813</v>
      </c>
      <c r="G88" s="51">
        <f>('11.individulas FC'!F88*'11.individulas FC'!G88+'12.legal entities FC'!F88*'12.legal entities FC'!G88)/('11.individulas FC'!F88+'12.legal entities FC'!F88)</f>
        <v>0.22753445463455865</v>
      </c>
      <c r="H88" s="50">
        <f t="shared" si="2"/>
        <v>417563.89999999997</v>
      </c>
      <c r="I88" s="51">
        <f t="shared" si="3"/>
        <v>9.0405935474786023</v>
      </c>
      <c r="J88" s="50">
        <f>'11.individulas FC'!J88+'12.legal entities FC'!J88</f>
        <v>3404.2</v>
      </c>
      <c r="K88" s="51">
        <f>('11.individulas FC'!J88*'11.individulas FC'!K88+'12.legal entities FC'!J88*'12.legal entities FC'!K88)/('11.individulas FC'!J88+'12.legal entities FC'!J88)</f>
        <v>2.3918174607837384</v>
      </c>
      <c r="L88" s="50">
        <f>'11.individulas FC'!L88+'12.legal entities FC'!L88</f>
        <v>63091.8</v>
      </c>
      <c r="M88" s="51">
        <f>('11.individulas FC'!L88*'11.individulas FC'!M88+'12.legal entities FC'!L88*'12.legal entities FC'!M88)/('11.individulas FC'!L88+'12.legal entities FC'!L88)</f>
        <v>6.8079856970319428</v>
      </c>
      <c r="N88" s="50">
        <f>'11.individulas FC'!N88+'12.legal entities FC'!N88</f>
        <v>87569.299999999988</v>
      </c>
      <c r="O88" s="51">
        <f>('11.individulas FC'!N88*'11.individulas FC'!O88+'12.legal entities FC'!N88*'12.legal entities FC'!O88)/('11.individulas FC'!N88+'12.legal entities FC'!N88)</f>
        <v>7.3930752215673774</v>
      </c>
      <c r="P88" s="50">
        <f>'11.individulas FC'!P88+'12.legal entities FC'!P88</f>
        <v>56639.899999999994</v>
      </c>
      <c r="Q88" s="51">
        <f>('11.individulas FC'!P88*'11.individulas FC'!Q88+'12.legal entities FC'!P88*'12.legal entities FC'!Q88)/('11.individulas FC'!P88+'12.legal entities FC'!P88)</f>
        <v>7.0219210132786252</v>
      </c>
      <c r="R88" s="50">
        <f>'11.individulas FC'!R88+'12.legal entities FC'!R88</f>
        <v>206858.69999999998</v>
      </c>
      <c r="S88" s="51">
        <f>('11.individulas FC'!R88*'11.individulas FC'!S88+'12.legal entities FC'!R88*'12.legal entities FC'!S88)/('11.individulas FC'!R88+'12.legal entities FC'!R88)</f>
        <v>11.081128697995299</v>
      </c>
      <c r="T88" s="50"/>
      <c r="U88" s="51"/>
    </row>
    <row r="89" spans="1:21" ht="14.25" customHeight="1" x14ac:dyDescent="0.2">
      <c r="A89" s="49" t="s">
        <v>27</v>
      </c>
      <c r="B89" s="50">
        <f>'11.individulas FC'!B89+'12.legal entities FC'!B89</f>
        <v>1917096.2999999998</v>
      </c>
      <c r="C89" s="51">
        <f>('11.individulas FC'!B89*'11.individulas FC'!C89+'12.legal entities FC'!B89*'12.legal entities FC'!C89)/('11.individulas FC'!B89+'12.legal entities FC'!B89)</f>
        <v>2.0398599522621792</v>
      </c>
      <c r="D89" s="50"/>
      <c r="E89" s="51"/>
      <c r="F89" s="50">
        <f>'11.individulas FC'!F89+'12.legal entities FC'!F89</f>
        <v>1450444.1</v>
      </c>
      <c r="G89" s="51">
        <f>('11.individulas FC'!F89*'11.individulas FC'!G89+'12.legal entities FC'!F89*'12.legal entities FC'!G89)/('11.individulas FC'!F89+'12.legal entities FC'!F89)</f>
        <v>0.15062760846833045</v>
      </c>
      <c r="H89" s="50">
        <f t="shared" si="2"/>
        <v>466652.19999999995</v>
      </c>
      <c r="I89" s="51">
        <f t="shared" si="3"/>
        <v>7.911954644165399</v>
      </c>
      <c r="J89" s="50">
        <f>'11.individulas FC'!J89+'12.legal entities FC'!J89</f>
        <v>2854.6</v>
      </c>
      <c r="K89" s="51">
        <f>('11.individulas FC'!J89*'11.individulas FC'!K89+'12.legal entities FC'!J89*'12.legal entities FC'!K89)/('11.individulas FC'!J89+'12.legal entities FC'!J89)</f>
        <v>2.6240461010299172</v>
      </c>
      <c r="L89" s="50">
        <f>'11.individulas FC'!L89+'12.legal entities FC'!L89</f>
        <v>45470.400000000001</v>
      </c>
      <c r="M89" s="51">
        <f>('11.individulas FC'!L89*'11.individulas FC'!M89+'12.legal entities FC'!L89*'12.legal entities FC'!M89)/('11.individulas FC'!L89+'12.legal entities FC'!L89)</f>
        <v>5.4208025000879694</v>
      </c>
      <c r="N89" s="50">
        <f>'11.individulas FC'!N89+'12.legal entities FC'!N89</f>
        <v>96570.299999999988</v>
      </c>
      <c r="O89" s="51">
        <f>('11.individulas FC'!N89*'11.individulas FC'!O89+'12.legal entities FC'!N89*'12.legal entities FC'!O89)/('11.individulas FC'!N89+'12.legal entities FC'!N89)</f>
        <v>6.7951605203670296</v>
      </c>
      <c r="P89" s="50">
        <f>'11.individulas FC'!P89+'12.legal entities FC'!P89</f>
        <v>46952.9</v>
      </c>
      <c r="Q89" s="51">
        <f>('11.individulas FC'!P89*'11.individulas FC'!Q89+'12.legal entities FC'!P89*'12.legal entities FC'!Q89)/('11.individulas FC'!P89+'12.legal entities FC'!P89)</f>
        <v>8.4852697277484452</v>
      </c>
      <c r="R89" s="50">
        <f>'11.individulas FC'!R89+'12.legal entities FC'!R89</f>
        <v>274804</v>
      </c>
      <c r="S89" s="51">
        <f>('11.individulas FC'!R89*'11.individulas FC'!S89+'12.legal entities FC'!R89*'12.legal entities FC'!S89)/('11.individulas FC'!R89+'12.legal entities FC'!R89)</f>
        <v>8.6735843364725405</v>
      </c>
      <c r="T89" s="50"/>
      <c r="U89" s="51"/>
    </row>
    <row r="90" spans="1:21" ht="14.25" customHeight="1" x14ac:dyDescent="0.2">
      <c r="A90" s="49" t="s">
        <v>28</v>
      </c>
      <c r="B90" s="50">
        <f>'11.individulas FC'!B90+'12.legal entities FC'!B90</f>
        <v>2028858.1999999997</v>
      </c>
      <c r="C90" s="51">
        <f>('11.individulas FC'!B90*'11.individulas FC'!C90+'12.legal entities FC'!B90*'12.legal entities FC'!C90)/('11.individulas FC'!B90+'12.legal entities FC'!B90)</f>
        <v>2.1599877246226478</v>
      </c>
      <c r="D90" s="50"/>
      <c r="E90" s="51"/>
      <c r="F90" s="50">
        <f>'11.individulas FC'!F90+'12.legal entities FC'!F90</f>
        <v>1467967.0999999999</v>
      </c>
      <c r="G90" s="51">
        <f>('11.individulas FC'!F90*'11.individulas FC'!G90+'12.legal entities FC'!F90*'12.legal entities FC'!G90)/('11.individulas FC'!F90+'12.legal entities FC'!F90)</f>
        <v>0.14638427455220218</v>
      </c>
      <c r="H90" s="50">
        <f t="shared" si="2"/>
        <v>560891.10000000009</v>
      </c>
      <c r="I90" s="51">
        <f t="shared" si="3"/>
        <v>7.4300011321270736</v>
      </c>
      <c r="J90" s="50">
        <f>'11.individulas FC'!J90+'12.legal entities FC'!J90</f>
        <v>863.2</v>
      </c>
      <c r="K90" s="51">
        <f>('11.individulas FC'!J90*'11.individulas FC'!K90+'12.legal entities FC'!J90*'12.legal entities FC'!K90)/('11.individulas FC'!J90+'12.legal entities FC'!J90)</f>
        <v>1.2710495829471733</v>
      </c>
      <c r="L90" s="50">
        <f>'11.individulas FC'!L90+'12.legal entities FC'!L90</f>
        <v>36712.100000000006</v>
      </c>
      <c r="M90" s="51">
        <f>('11.individulas FC'!L90*'11.individulas FC'!M90+'12.legal entities FC'!L90*'12.legal entities FC'!M90)/('11.individulas FC'!L90+'12.legal entities FC'!L90)</f>
        <v>4.9975950163570051</v>
      </c>
      <c r="N90" s="50">
        <f>'11.individulas FC'!N90+'12.legal entities FC'!N90</f>
        <v>128767.5</v>
      </c>
      <c r="O90" s="51">
        <f>('11.individulas FC'!N90*'11.individulas FC'!O90+'12.legal entities FC'!N90*'12.legal entities FC'!O90)/('11.individulas FC'!N90+'12.legal entities FC'!N90)</f>
        <v>6.1661634185644676</v>
      </c>
      <c r="P90" s="50">
        <f>'11.individulas FC'!P90+'12.legal entities FC'!P90</f>
        <v>45359.499999999993</v>
      </c>
      <c r="Q90" s="51">
        <f>('11.individulas FC'!P90*'11.individulas FC'!Q90+'12.legal entities FC'!P90*'12.legal entities FC'!Q90)/('11.individulas FC'!P90+'12.legal entities FC'!P90)</f>
        <v>8.433335817193754</v>
      </c>
      <c r="R90" s="50">
        <f>'11.individulas FC'!R90+'12.legal entities FC'!R90</f>
        <v>349188.80000000005</v>
      </c>
      <c r="S90" s="51">
        <f>('11.individulas FC'!R90*'11.individulas FC'!S90+'12.legal entities FC'!R90*'12.legal entities FC'!S90)/('11.individulas FC'!R90+'12.legal entities FC'!R90)</f>
        <v>8.0366804032660841</v>
      </c>
      <c r="T90" s="50"/>
      <c r="U90" s="51"/>
    </row>
    <row r="91" spans="1:21" ht="14.25" customHeight="1" x14ac:dyDescent="0.2">
      <c r="A91" s="49" t="s">
        <v>29</v>
      </c>
      <c r="B91" s="50">
        <f>'11.individulas FC'!B91+'12.legal entities FC'!B91</f>
        <v>2074008.5000000002</v>
      </c>
      <c r="C91" s="51">
        <f>('11.individulas FC'!B91*'11.individulas FC'!C91+'12.legal entities FC'!B91*'12.legal entities FC'!C91)/('11.individulas FC'!B91+'12.legal entities FC'!B91)</f>
        <v>2.1787857026622599</v>
      </c>
      <c r="D91" s="50"/>
      <c r="E91" s="51"/>
      <c r="F91" s="50">
        <f>'11.individulas FC'!F91+'12.legal entities FC'!F91</f>
        <v>1452546.1</v>
      </c>
      <c r="G91" s="51">
        <f>('11.individulas FC'!F91*'11.individulas FC'!G91+'12.legal entities FC'!F91*'12.legal entities FC'!G91)/('11.individulas FC'!F91+'12.legal entities FC'!F91)</f>
        <v>0.14610305173791041</v>
      </c>
      <c r="H91" s="50">
        <f t="shared" si="2"/>
        <v>621462.4</v>
      </c>
      <c r="I91" s="51">
        <f t="shared" si="3"/>
        <v>6.9297815105145544</v>
      </c>
      <c r="J91" s="50">
        <f>'11.individulas FC'!J91+'12.legal entities FC'!J91</f>
        <v>990.6</v>
      </c>
      <c r="K91" s="51">
        <f>('11.individulas FC'!J91*'11.individulas FC'!K91+'12.legal entities FC'!J91*'12.legal entities FC'!K91)/('11.individulas FC'!J91+'12.legal entities FC'!J91)</f>
        <v>6.2065414900060567</v>
      </c>
      <c r="L91" s="50">
        <f>'11.individulas FC'!L91+'12.legal entities FC'!L91</f>
        <v>37057.600000000006</v>
      </c>
      <c r="M91" s="51">
        <f>('11.individulas FC'!L91*'11.individulas FC'!M91+'12.legal entities FC'!L91*'12.legal entities FC'!M91)/('11.individulas FC'!L91+'12.legal entities FC'!L91)</f>
        <v>4.3893155520055265</v>
      </c>
      <c r="N91" s="50">
        <f>'11.individulas FC'!N91+'12.legal entities FC'!N91</f>
        <v>141050.1</v>
      </c>
      <c r="O91" s="51">
        <f>('11.individulas FC'!N91*'11.individulas FC'!O91+'12.legal entities FC'!N91*'12.legal entities FC'!O91)/('11.individulas FC'!N91+'12.legal entities FC'!N91)</f>
        <v>6.1512317325546029</v>
      </c>
      <c r="P91" s="50">
        <f>'11.individulas FC'!P91+'12.legal entities FC'!P91</f>
        <v>61501</v>
      </c>
      <c r="Q91" s="51">
        <f>('11.individulas FC'!P91*'11.individulas FC'!Q91+'12.legal entities FC'!P91*'12.legal entities FC'!Q91)/('11.individulas FC'!P91+'12.legal entities FC'!P91)</f>
        <v>7.9222690687956288</v>
      </c>
      <c r="R91" s="50">
        <f>'11.individulas FC'!R91+'12.legal entities FC'!R91</f>
        <v>380863.10000000003</v>
      </c>
      <c r="S91" s="51">
        <f>('11.individulas FC'!R91*'11.individulas FC'!S91+'12.legal entities FC'!R91*'12.legal entities FC'!S91)/('11.individulas FC'!R91+'12.legal entities FC'!R91)</f>
        <v>7.3069132399541994</v>
      </c>
      <c r="T91" s="50"/>
      <c r="U91" s="51"/>
    </row>
    <row r="92" spans="1:21" ht="14.25" customHeight="1" thickBot="1" x14ac:dyDescent="0.25">
      <c r="A92" s="52" t="s">
        <v>30</v>
      </c>
      <c r="B92" s="53">
        <f>'11.individulas FC'!B92+'12.legal entities FC'!B92</f>
        <v>2256435.4</v>
      </c>
      <c r="C92" s="54">
        <f>('11.individulas FC'!B92*'11.individulas FC'!C92+'12.legal entities FC'!B92*'12.legal entities FC'!C92)/('11.individulas FC'!B92+'12.legal entities FC'!B92)</f>
        <v>2.0796405613916535</v>
      </c>
      <c r="D92" s="53"/>
      <c r="E92" s="54"/>
      <c r="F92" s="53">
        <f>'11.individulas FC'!F92+'12.legal entities FC'!F92</f>
        <v>1534053.2999999998</v>
      </c>
      <c r="G92" s="54">
        <f>('11.individulas FC'!F92*'11.individulas FC'!G92+'12.legal entities FC'!F92*'12.legal entities FC'!G92)/('11.individulas FC'!F92+'12.legal entities FC'!F92)</f>
        <v>0.12659396058794045</v>
      </c>
      <c r="H92" s="53">
        <f t="shared" si="2"/>
        <v>722382.10000000009</v>
      </c>
      <c r="I92" s="54">
        <f t="shared" si="3"/>
        <v>6.2271375481203082</v>
      </c>
      <c r="J92" s="53">
        <f>'11.individulas FC'!J92+'12.legal entities FC'!J92</f>
        <v>6463.2</v>
      </c>
      <c r="K92" s="54">
        <f>('11.individulas FC'!J92*'11.individulas FC'!K92+'12.legal entities FC'!J92*'12.legal entities FC'!K92)/('11.individulas FC'!J92+'12.legal entities FC'!J92)</f>
        <v>6.1667068944176266</v>
      </c>
      <c r="L92" s="53">
        <f>'11.individulas FC'!L92+'12.legal entities FC'!L92</f>
        <v>38441.799999999996</v>
      </c>
      <c r="M92" s="54">
        <f>('11.individulas FC'!L92*'11.individulas FC'!M92+'12.legal entities FC'!L92*'12.legal entities FC'!M92)/('11.individulas FC'!L92+'12.legal entities FC'!L92)</f>
        <v>4.3445569666352775</v>
      </c>
      <c r="N92" s="53">
        <f>'11.individulas FC'!N92+'12.legal entities FC'!N92</f>
        <v>86201.3</v>
      </c>
      <c r="O92" s="54">
        <f>('11.individulas FC'!N92*'11.individulas FC'!O92+'12.legal entities FC'!N92*'12.legal entities FC'!O92)/('11.individulas FC'!N92+'12.legal entities FC'!N92)</f>
        <v>8.226391446532709</v>
      </c>
      <c r="P92" s="53">
        <f>'11.individulas FC'!P92+'12.legal entities FC'!P92</f>
        <v>60095.7</v>
      </c>
      <c r="Q92" s="54">
        <f>('11.individulas FC'!P92*'11.individulas FC'!Q92+'12.legal entities FC'!P92*'12.legal entities FC'!Q92)/('11.individulas FC'!P92+'12.legal entities FC'!P92)</f>
        <v>7.9143628911885537</v>
      </c>
      <c r="R92" s="53">
        <f>'11.individulas FC'!R92+'12.legal entities FC'!R92</f>
        <v>531180.10000000009</v>
      </c>
      <c r="S92" s="54">
        <f>('11.individulas FC'!R92*'11.individulas FC'!S92+'12.legal entities FC'!R92*'12.legal entities FC'!S92)/('11.individulas FC'!R92+'12.legal entities FC'!R92)</f>
        <v>5.8487858148300349</v>
      </c>
      <c r="T92" s="53"/>
      <c r="U92" s="54"/>
    </row>
    <row r="93" spans="1:21" ht="14.25" customHeight="1" x14ac:dyDescent="0.2">
      <c r="A93" s="49" t="s">
        <v>37</v>
      </c>
      <c r="B93" s="50">
        <f>'11.individulas FC'!B93+'12.legal entities FC'!B93</f>
        <v>2445248.7999999998</v>
      </c>
      <c r="C93" s="51">
        <f>('11.individulas FC'!B93*'11.individulas FC'!C93+'12.legal entities FC'!B93*'12.legal entities FC'!C93)/('11.individulas FC'!B93+'12.legal entities FC'!B93)</f>
        <v>1.8885548247687516</v>
      </c>
      <c r="D93" s="50"/>
      <c r="E93" s="51"/>
      <c r="F93" s="50">
        <f>'11.individulas FC'!F93+'12.legal entities FC'!F93</f>
        <v>1697428</v>
      </c>
      <c r="G93" s="51">
        <f>('11.individulas FC'!F93*'11.individulas FC'!G93+'12.legal entities FC'!F93*'12.legal entities FC'!G93)/('11.individulas FC'!F93+'12.legal entities FC'!F93)</f>
        <v>0.14645440984831171</v>
      </c>
      <c r="H93" s="50">
        <f t="shared" si="2"/>
        <v>747820.8</v>
      </c>
      <c r="I93" s="51">
        <f t="shared" si="3"/>
        <v>5.8428310672824288</v>
      </c>
      <c r="J93" s="50">
        <f>'11.individulas FC'!J93+'12.legal entities FC'!J93</f>
        <v>1112.0999999999999</v>
      </c>
      <c r="K93" s="51">
        <f>('11.individulas FC'!J93*'11.individulas FC'!K93+'12.legal entities FC'!J93*'12.legal entities FC'!K93)/('11.individulas FC'!J93+'12.legal entities FC'!J93)</f>
        <v>1.1852261487276325</v>
      </c>
      <c r="L93" s="50">
        <f>'11.individulas FC'!L93+'12.legal entities FC'!L93</f>
        <v>48588.100000000006</v>
      </c>
      <c r="M93" s="51">
        <f>('11.individulas FC'!L93*'11.individulas FC'!M93+'12.legal entities FC'!L93*'12.legal entities FC'!M93)/('11.individulas FC'!L93+'12.legal entities FC'!L93)</f>
        <v>4.6312131571310662</v>
      </c>
      <c r="N93" s="50">
        <f>'11.individulas FC'!N93+'12.legal entities FC'!N93</f>
        <v>99108.099999999991</v>
      </c>
      <c r="O93" s="51">
        <f>('11.individulas FC'!N93*'11.individulas FC'!O93+'12.legal entities FC'!N93*'12.legal entities FC'!O93)/('11.individulas FC'!N93+'12.legal entities FC'!N93)</f>
        <v>8.2592724207204053</v>
      </c>
      <c r="P93" s="50">
        <f>'11.individulas FC'!P93+'12.legal entities FC'!P93</f>
        <v>61916.700000000004</v>
      </c>
      <c r="Q93" s="51">
        <f>('11.individulas FC'!P93*'11.individulas FC'!Q93+'12.legal entities FC'!P93*'12.legal entities FC'!Q93)/('11.individulas FC'!P93+'12.legal entities FC'!P93)</f>
        <v>7.997958176065584</v>
      </c>
      <c r="R93" s="50">
        <f>'11.individulas FC'!R93+'12.legal entities FC'!R93</f>
        <v>537095.80000000005</v>
      </c>
      <c r="S93" s="51">
        <f>('11.individulas FC'!R93*'11.individulas FC'!S93+'12.legal entities FC'!R93*'12.legal entities FC'!S93)/('11.individulas FC'!R93+'12.legal entities FC'!R93)</f>
        <v>5.2677430935039888</v>
      </c>
      <c r="T93" s="50"/>
      <c r="U93" s="51"/>
    </row>
    <row r="94" spans="1:21" ht="14.25" customHeight="1" x14ac:dyDescent="0.2">
      <c r="A94" s="49" t="s">
        <v>20</v>
      </c>
      <c r="B94" s="50">
        <f>'11.individulas FC'!B94+'12.legal entities FC'!B94</f>
        <v>2347739</v>
      </c>
      <c r="C94" s="51">
        <f>('11.individulas FC'!B94*'11.individulas FC'!C94+'12.legal entities FC'!B94*'12.legal entities FC'!C94)/('11.individulas FC'!B94+'12.legal entities FC'!B94)</f>
        <v>2.0683420963744266</v>
      </c>
      <c r="D94" s="50"/>
      <c r="E94" s="51"/>
      <c r="F94" s="50">
        <f>'11.individulas FC'!F94+'12.legal entities FC'!F94</f>
        <v>1631550.2</v>
      </c>
      <c r="G94" s="51">
        <f>('11.individulas FC'!F94*'11.individulas FC'!G94+'12.legal entities FC'!F94*'12.legal entities FC'!G94)/('11.individulas FC'!F94+'12.legal entities FC'!F94)</f>
        <v>0.178189905526658</v>
      </c>
      <c r="H94" s="50">
        <f t="shared" si="2"/>
        <v>716188.79999999993</v>
      </c>
      <c r="I94" s="51">
        <f t="shared" si="3"/>
        <v>6.3742991080005735</v>
      </c>
      <c r="J94" s="50">
        <f>'11.individulas FC'!J94+'12.legal entities FC'!J94</f>
        <v>3623</v>
      </c>
      <c r="K94" s="51">
        <f>('11.individulas FC'!J94*'11.individulas FC'!K94+'12.legal entities FC'!J94*'12.legal entities FC'!K94)/('11.individulas FC'!J94+'12.legal entities FC'!J94)</f>
        <v>4.1429754347226053</v>
      </c>
      <c r="L94" s="50">
        <f>'11.individulas FC'!L94+'12.legal entities FC'!L94</f>
        <v>42091</v>
      </c>
      <c r="M94" s="51">
        <f>('11.individulas FC'!L94*'11.individulas FC'!M94+'12.legal entities FC'!L94*'12.legal entities FC'!M94)/('11.individulas FC'!L94+'12.legal entities FC'!L94)</f>
        <v>4.464685538476159</v>
      </c>
      <c r="N94" s="50">
        <f>'11.individulas FC'!N94+'12.legal entities FC'!N94</f>
        <v>101755.29999999999</v>
      </c>
      <c r="O94" s="51">
        <f>('11.individulas FC'!N94*'11.individulas FC'!O94+'12.legal entities FC'!N94*'12.legal entities FC'!O94)/('11.individulas FC'!N94+'12.legal entities FC'!N94)</f>
        <v>7.4727955693708337</v>
      </c>
      <c r="P94" s="50">
        <f>'11.individulas FC'!P94+'12.legal entities FC'!P94</f>
        <v>59549.9</v>
      </c>
      <c r="Q94" s="51">
        <f>('11.individulas FC'!P94*'11.individulas FC'!Q94+'12.legal entities FC'!P94*'12.legal entities FC'!Q94)/('11.individulas FC'!P94+'12.legal entities FC'!P94)</f>
        <v>7.7794451711925632</v>
      </c>
      <c r="R94" s="50">
        <f>'11.individulas FC'!R94+'12.legal entities FC'!R94</f>
        <v>509169.6</v>
      </c>
      <c r="S94" s="51">
        <f>('11.individulas FC'!R94*'11.individulas FC'!S94+'12.legal entities FC'!R94*'12.legal entities FC'!S94)/('11.individulas FC'!R94+'12.legal entities FC'!R94)</f>
        <v>6.1641677213250761</v>
      </c>
      <c r="T94" s="50"/>
      <c r="U94" s="51"/>
    </row>
    <row r="95" spans="1:21" ht="14.25" customHeight="1" x14ac:dyDescent="0.2">
      <c r="A95" s="49" t="s">
        <v>21</v>
      </c>
      <c r="B95" s="50">
        <f>'11.individulas FC'!B95+'12.legal entities FC'!B95</f>
        <v>2296758.8000000003</v>
      </c>
      <c r="C95" s="51">
        <f>('11.individulas FC'!B95*'11.individulas FC'!C95+'12.legal entities FC'!B95*'12.legal entities FC'!C95)/('11.individulas FC'!B95+'12.legal entities FC'!B95)</f>
        <v>2.0495997442134537</v>
      </c>
      <c r="D95" s="50"/>
      <c r="E95" s="51"/>
      <c r="F95" s="50">
        <f>'11.individulas FC'!F95+'12.legal entities FC'!F95</f>
        <v>1480404.6</v>
      </c>
      <c r="G95" s="51">
        <f>('11.individulas FC'!F95*'11.individulas FC'!G95+'12.legal entities FC'!F95*'12.legal entities FC'!G95)/('11.individulas FC'!F95+'12.legal entities FC'!F95)</f>
        <v>0.15326184139119806</v>
      </c>
      <c r="H95" s="50">
        <f t="shared" si="2"/>
        <v>816354.2</v>
      </c>
      <c r="I95" s="51">
        <f t="shared" si="3"/>
        <v>5.4884836924952429</v>
      </c>
      <c r="J95" s="50">
        <f>'11.individulas FC'!J95+'12.legal entities FC'!J95</f>
        <v>2983.9</v>
      </c>
      <c r="K95" s="51">
        <f>('11.individulas FC'!J95*'11.individulas FC'!K95+'12.legal entities FC'!J95*'12.legal entities FC'!K95)/('11.individulas FC'!J95+'12.legal entities FC'!J95)</f>
        <v>0.28819330406514959</v>
      </c>
      <c r="L95" s="50">
        <f>'11.individulas FC'!L95+'12.legal entities FC'!L95</f>
        <v>48199.8</v>
      </c>
      <c r="M95" s="51">
        <f>('11.individulas FC'!L95*'11.individulas FC'!M95+'12.legal entities FC'!L95*'12.legal entities FC'!M95)/('11.individulas FC'!L95+'12.legal entities FC'!L95)</f>
        <v>3.0647159946721771</v>
      </c>
      <c r="N95" s="50">
        <f>'11.individulas FC'!N95+'12.legal entities FC'!N95</f>
        <v>105840.6</v>
      </c>
      <c r="O95" s="51">
        <f>('11.individulas FC'!N95*'11.individulas FC'!O95+'12.legal entities FC'!N95*'12.legal entities FC'!O95)/('11.individulas FC'!N95+'12.legal entities FC'!N95)</f>
        <v>7.0439002424400456</v>
      </c>
      <c r="P95" s="50">
        <f>'11.individulas FC'!P95+'12.legal entities FC'!P95</f>
        <v>56811.199999999997</v>
      </c>
      <c r="Q95" s="51">
        <f>('11.individulas FC'!P95*'11.individulas FC'!Q95+'12.legal entities FC'!P95*'12.legal entities FC'!Q95)/('11.individulas FC'!P95+'12.legal entities FC'!P95)</f>
        <v>7.7494455846734462</v>
      </c>
      <c r="R95" s="50">
        <f>'11.individulas FC'!R95+'12.legal entities FC'!R95</f>
        <v>602518.69999999995</v>
      </c>
      <c r="S95" s="51">
        <f>('11.individulas FC'!R95*'11.individulas FC'!S95+'12.legal entities FC'!R95*'12.legal entities FC'!S95)/('11.individulas FC'!R95+'12.legal entities FC'!R95)</f>
        <v>5.2217170106089661</v>
      </c>
      <c r="T95" s="50"/>
      <c r="U95" s="51"/>
    </row>
    <row r="96" spans="1:21" ht="14.25" customHeight="1" x14ac:dyDescent="0.2">
      <c r="A96" s="49" t="s">
        <v>22</v>
      </c>
      <c r="B96" s="50">
        <f>'11.individulas FC'!B96+'12.legal entities FC'!B96</f>
        <v>2368596.5999999996</v>
      </c>
      <c r="C96" s="51">
        <f>('11.individulas FC'!B96*'11.individulas FC'!C96+'12.legal entities FC'!B96*'12.legal entities FC'!C96)/('11.individulas FC'!B96+'12.legal entities FC'!B96)</f>
        <v>2.0934530405050826</v>
      </c>
      <c r="D96" s="50"/>
      <c r="E96" s="51"/>
      <c r="F96" s="50">
        <f>'11.individulas FC'!F96+'12.legal entities FC'!F96</f>
        <v>1519748.4</v>
      </c>
      <c r="G96" s="51">
        <f>('11.individulas FC'!F96*'11.individulas FC'!G96+'12.legal entities FC'!F96*'12.legal entities FC'!G96)/('11.individulas FC'!F96+'12.legal entities FC'!F96)</f>
        <v>0.18250784142954191</v>
      </c>
      <c r="H96" s="50">
        <f t="shared" si="2"/>
        <v>848848.2</v>
      </c>
      <c r="I96" s="51">
        <f t="shared" si="3"/>
        <v>5.514743100120846</v>
      </c>
      <c r="J96" s="50">
        <f>'11.individulas FC'!J96+'12.legal entities FC'!J96</f>
        <v>57460.3</v>
      </c>
      <c r="K96" s="51">
        <f>('11.individulas FC'!J96*'11.individulas FC'!K96+'12.legal entities FC'!J96*'12.legal entities FC'!K96)/('11.individulas FC'!J96+'12.legal entities FC'!J96)</f>
        <v>6.8219674627525428</v>
      </c>
      <c r="L96" s="50">
        <f>'11.individulas FC'!L96+'12.legal entities FC'!L96</f>
        <v>104386</v>
      </c>
      <c r="M96" s="51">
        <f>('11.individulas FC'!L96*'11.individulas FC'!M96+'12.legal entities FC'!L96*'12.legal entities FC'!M96)/('11.individulas FC'!L96+'12.legal entities FC'!L96)</f>
        <v>4.6164192707834388</v>
      </c>
      <c r="N96" s="50">
        <f>'11.individulas FC'!N96+'12.legal entities FC'!N96</f>
        <v>124935.4</v>
      </c>
      <c r="O96" s="51">
        <f>('11.individulas FC'!N96*'11.individulas FC'!O96+'12.legal entities FC'!N96*'12.legal entities FC'!O96)/('11.individulas FC'!N96+'12.legal entities FC'!N96)</f>
        <v>8.3360921564264423</v>
      </c>
      <c r="P96" s="50">
        <f>'11.individulas FC'!P96+'12.legal entities FC'!P96</f>
        <v>310870.8</v>
      </c>
      <c r="Q96" s="51">
        <f>('11.individulas FC'!P96*'11.individulas FC'!Q96+'12.legal entities FC'!P96*'12.legal entities FC'!Q96)/('11.individulas FC'!P96+'12.legal entities FC'!P96)</f>
        <v>5.3820081397159205</v>
      </c>
      <c r="R96" s="50">
        <f>'11.individulas FC'!R96+'12.legal entities FC'!R96</f>
        <v>251195.7</v>
      </c>
      <c r="S96" s="51">
        <f>('11.individulas FC'!R96*'11.individulas FC'!S96+'12.legal entities FC'!R96*'12.legal entities FC'!S96)/('11.individulas FC'!R96+'12.legal entities FC'!R96)</f>
        <v>4.3500574691366127</v>
      </c>
      <c r="T96" s="50"/>
      <c r="U96" s="51"/>
    </row>
    <row r="97" spans="1:21" ht="14.25" customHeight="1" x14ac:dyDescent="0.2">
      <c r="A97" s="49" t="s">
        <v>23</v>
      </c>
      <c r="B97" s="50">
        <f>'11.individulas FC'!B97+'12.legal entities FC'!B97</f>
        <v>2560838</v>
      </c>
      <c r="C97" s="51">
        <f>('11.individulas FC'!B97*'11.individulas FC'!C97+'12.legal entities FC'!B97*'12.legal entities FC'!C97)/('11.individulas FC'!B97+'12.legal entities FC'!B97)</f>
        <v>1.8944931577085311</v>
      </c>
      <c r="D97" s="50"/>
      <c r="E97" s="51"/>
      <c r="F97" s="50">
        <f>'11.individulas FC'!F97+'12.legal entities FC'!F97</f>
        <v>1528251.6</v>
      </c>
      <c r="G97" s="51">
        <f>('11.individulas FC'!F97*'11.individulas FC'!G97+'12.legal entities FC'!F97*'12.legal entities FC'!G97)/('11.individulas FC'!F97+'12.legal entities FC'!F97)</f>
        <v>0.18419606431297039</v>
      </c>
      <c r="H97" s="50">
        <f t="shared" si="2"/>
        <v>1032586.4000000001</v>
      </c>
      <c r="I97" s="51">
        <f t="shared" si="3"/>
        <v>4.4257721571773549</v>
      </c>
      <c r="J97" s="50">
        <f>'11.individulas FC'!J97+'12.legal entities FC'!J97</f>
        <v>85883.7</v>
      </c>
      <c r="K97" s="51">
        <f>('11.individulas FC'!J97*'11.individulas FC'!K97+'12.legal entities FC'!J97*'12.legal entities FC'!K97)/('11.individulas FC'!J97+'12.legal entities FC'!J97)</f>
        <v>3.5699255388391511</v>
      </c>
      <c r="L97" s="50">
        <f>'11.individulas FC'!L97+'12.legal entities FC'!L97</f>
        <v>97824.299999999988</v>
      </c>
      <c r="M97" s="51">
        <f>('11.individulas FC'!L97*'11.individulas FC'!M97+'12.legal entities FC'!L97*'12.legal entities FC'!M97)/('11.individulas FC'!L97+'12.legal entities FC'!L97)</f>
        <v>7.1547920302010821</v>
      </c>
      <c r="N97" s="50">
        <f>'11.individulas FC'!N97+'12.legal entities FC'!N97</f>
        <v>132373.9</v>
      </c>
      <c r="O97" s="51">
        <f>('11.individulas FC'!N97*'11.individulas FC'!O97+'12.legal entities FC'!N97*'12.legal entities FC'!O97)/('11.individulas FC'!N97+'12.legal entities FC'!N97)</f>
        <v>8.9054895866934487</v>
      </c>
      <c r="P97" s="50">
        <f>'11.individulas FC'!P97+'12.legal entities FC'!P97</f>
        <v>354494.2</v>
      </c>
      <c r="Q97" s="51">
        <f>('11.individulas FC'!P97*'11.individulas FC'!Q97+'12.legal entities FC'!P97*'12.legal entities FC'!Q97)/('11.individulas FC'!P97+'12.legal entities FC'!P97)</f>
        <v>4.8233104434430807</v>
      </c>
      <c r="R97" s="50">
        <f>'11.individulas FC'!R97+'12.legal entities FC'!R97</f>
        <v>362010.30000000005</v>
      </c>
      <c r="S97" s="51">
        <f>('11.individulas FC'!R97*'11.individulas FC'!S97+'12.legal entities FC'!R97*'12.legal entities FC'!S97)/('11.individulas FC'!R97+'12.legal entities FC'!R97)</f>
        <v>1.8640111565886384</v>
      </c>
      <c r="T97" s="50"/>
      <c r="U97" s="51"/>
    </row>
    <row r="98" spans="1:21" ht="14.25" customHeight="1" x14ac:dyDescent="0.2">
      <c r="A98" s="49" t="s">
        <v>24</v>
      </c>
      <c r="B98" s="50">
        <f>'11.individulas FC'!B98+'12.legal entities FC'!B98</f>
        <v>2127399.2000000002</v>
      </c>
      <c r="C98" s="51">
        <f>('11.individulas FC'!B98*'11.individulas FC'!C98+'12.legal entities FC'!B98*'12.legal entities FC'!C98)/('11.individulas FC'!B98+'12.legal entities FC'!B98)</f>
        <v>2.1582896421132434</v>
      </c>
      <c r="D98" s="50"/>
      <c r="E98" s="51"/>
      <c r="F98" s="50">
        <f>'11.individulas FC'!F98+'12.legal entities FC'!F98</f>
        <v>1266650</v>
      </c>
      <c r="G98" s="51">
        <f>('11.individulas FC'!F98*'11.individulas FC'!G98+'12.legal entities FC'!F98*'12.legal entities FC'!G98)/('11.individulas FC'!F98+'12.legal entities FC'!F98)</f>
        <v>0.13847462913985711</v>
      </c>
      <c r="H98" s="50">
        <f t="shared" si="2"/>
        <v>860749.2</v>
      </c>
      <c r="I98" s="51">
        <f t="shared" si="3"/>
        <v>5.1305824844217112</v>
      </c>
      <c r="J98" s="50">
        <f>'11.individulas FC'!J98+'12.legal entities FC'!J98</f>
        <v>42210.2</v>
      </c>
      <c r="K98" s="51">
        <f>('11.individulas FC'!J98*'11.individulas FC'!K98+'12.legal entities FC'!J98*'12.legal entities FC'!K98)/('11.individulas FC'!J98+'12.legal entities FC'!J98)</f>
        <v>6.2876867676533168</v>
      </c>
      <c r="L98" s="50">
        <f>'11.individulas FC'!L98+'12.legal entities FC'!L98</f>
        <v>96133.7</v>
      </c>
      <c r="M98" s="51">
        <f>('11.individulas FC'!L98*'11.individulas FC'!M98+'12.legal entities FC'!L98*'12.legal entities FC'!M98)/('11.individulas FC'!L98+'12.legal entities FC'!L98)</f>
        <v>6.9842708020184405</v>
      </c>
      <c r="N98" s="50">
        <f>'11.individulas FC'!N98+'12.legal entities FC'!N98</f>
        <v>124603.8</v>
      </c>
      <c r="O98" s="51">
        <f>('11.individulas FC'!N98*'11.individulas FC'!O98+'12.legal entities FC'!N98*'12.legal entities FC'!O98)/('11.individulas FC'!N98+'12.legal entities FC'!N98)</f>
        <v>8.6498618822218916</v>
      </c>
      <c r="P98" s="50">
        <f>'11.individulas FC'!P98+'12.legal entities FC'!P98</f>
        <v>132415.1</v>
      </c>
      <c r="Q98" s="51">
        <f>('11.individulas FC'!P98*'11.individulas FC'!Q98+'12.legal entities FC'!P98*'12.legal entities FC'!Q98)/('11.individulas FC'!P98+'12.legal entities FC'!P98)</f>
        <v>9.3407153942412933</v>
      </c>
      <c r="R98" s="50">
        <f>'11.individulas FC'!R98+'12.legal entities FC'!R98</f>
        <v>381376.39999999997</v>
      </c>
      <c r="S98" s="51">
        <f>('11.individulas FC'!R98*'11.individulas FC'!S98+'12.legal entities FC'!R98*'12.legal entities FC'!S98)/('11.individulas FC'!R98+'12.legal entities FC'!R98)</f>
        <v>2.7961020556070064</v>
      </c>
      <c r="T98" s="50">
        <f>'11.individulas FC'!T98+'12.legal entities FC'!T98</f>
        <v>84010</v>
      </c>
      <c r="U98" s="51">
        <f>('11.individulas FC'!T98*'11.individulas FC'!U98+'12.legal entities FC'!T98*'12.legal entities FC'!U98)/('11.individulas FC'!T98+'12.legal entities FC'!T98)</f>
        <v>1.17</v>
      </c>
    </row>
    <row r="99" spans="1:21" ht="14.25" customHeight="1" x14ac:dyDescent="0.2">
      <c r="A99" s="49" t="s">
        <v>25</v>
      </c>
      <c r="B99" s="50">
        <f>'11.individulas FC'!B99+'12.legal entities FC'!B99</f>
        <v>2521764.2000000002</v>
      </c>
      <c r="C99" s="51">
        <f>('11.individulas FC'!B99*'11.individulas FC'!C99+'12.legal entities FC'!B99*'12.legal entities FC'!C99)/('11.individulas FC'!B99+'12.legal entities FC'!B99)</f>
        <v>2.0442993980166744</v>
      </c>
      <c r="D99" s="50"/>
      <c r="E99" s="51"/>
      <c r="F99" s="50">
        <f>'11.individulas FC'!F99+'12.legal entities FC'!F99</f>
        <v>1595149.9</v>
      </c>
      <c r="G99" s="51">
        <f>('11.individulas FC'!F99*'11.individulas FC'!G99+'12.legal entities FC'!F99*'12.legal entities FC'!G99)/('11.individulas FC'!F99+'12.legal entities FC'!F99)</f>
        <v>0.21122550426138631</v>
      </c>
      <c r="H99" s="50">
        <f t="shared" si="2"/>
        <v>926614.29999999993</v>
      </c>
      <c r="I99" s="51">
        <f t="shared" si="3"/>
        <v>5.1999032326610983</v>
      </c>
      <c r="J99" s="50">
        <f>'11.individulas FC'!J99+'12.legal entities FC'!J99</f>
        <v>74924.100000000006</v>
      </c>
      <c r="K99" s="51">
        <f>('11.individulas FC'!J99*'11.individulas FC'!K99+'12.legal entities FC'!J99*'12.legal entities FC'!K99)/('11.individulas FC'!J99+'12.legal entities FC'!J99)</f>
        <v>6.4646993824416974</v>
      </c>
      <c r="L99" s="50">
        <f>'11.individulas FC'!L99+'12.legal entities FC'!L99</f>
        <v>126712.79999999999</v>
      </c>
      <c r="M99" s="51">
        <f>('11.individulas FC'!L99*'11.individulas FC'!M99+'12.legal entities FC'!L99*'12.legal entities FC'!M99)/('11.individulas FC'!L99+'12.legal entities FC'!L99)</f>
        <v>8.0015725877732944</v>
      </c>
      <c r="N99" s="50">
        <f>'11.individulas FC'!N99+'12.legal entities FC'!N99</f>
        <v>94842.8</v>
      </c>
      <c r="O99" s="51">
        <f>('11.individulas FC'!N99*'11.individulas FC'!O99+'12.legal entities FC'!N99*'12.legal entities FC'!O99)/('11.individulas FC'!N99+'12.legal entities FC'!N99)</f>
        <v>7.7047693235543449</v>
      </c>
      <c r="P99" s="50">
        <f>'11.individulas FC'!P99+'12.legal entities FC'!P99</f>
        <v>137914.4</v>
      </c>
      <c r="Q99" s="51">
        <f>('11.individulas FC'!P99*'11.individulas FC'!Q99+'12.legal entities FC'!P99*'12.legal entities FC'!Q99)/('11.individulas FC'!P99+'12.legal entities FC'!P99)</f>
        <v>9.3807811367050871</v>
      </c>
      <c r="R99" s="50">
        <f>'11.individulas FC'!R99+'12.legal entities FC'!R99</f>
        <v>431426.19999999995</v>
      </c>
      <c r="S99" s="51">
        <f>('11.individulas FC'!R99*'11.individulas FC'!S99+'12.legal entities FC'!R99*'12.legal entities FC'!S99)/('11.individulas FC'!R99+'12.legal entities FC'!R99)</f>
        <v>2.8268149824929507</v>
      </c>
      <c r="T99" s="50">
        <f>'11.individulas FC'!T99+'12.legal entities FC'!T99</f>
        <v>60794</v>
      </c>
      <c r="U99" s="51">
        <f>('11.individulas FC'!T99*'11.individulas FC'!U99+'12.legal entities FC'!T99*'12.legal entities FC'!U99)/('11.individulas FC'!T99+'12.legal entities FC'!T99)</f>
        <v>1.25</v>
      </c>
    </row>
    <row r="100" spans="1:21" ht="14.25" customHeight="1" x14ac:dyDescent="0.2">
      <c r="A100" s="49" t="s">
        <v>26</v>
      </c>
      <c r="B100" s="50">
        <f>'11.individulas FC'!B100+'12.legal entities FC'!B100</f>
        <v>2614238.5</v>
      </c>
      <c r="C100" s="51">
        <f>('11.individulas FC'!B100*'11.individulas FC'!C100+'12.legal entities FC'!B100*'12.legal entities FC'!C100)/('11.individulas FC'!B100+'12.legal entities FC'!B100)</f>
        <v>1.8746217397532781</v>
      </c>
      <c r="D100" s="50"/>
      <c r="E100" s="51"/>
      <c r="F100" s="50">
        <f>'11.individulas FC'!F100+'12.legal entities FC'!F100</f>
        <v>1691243</v>
      </c>
      <c r="G100" s="51">
        <f>('11.individulas FC'!F100*'11.individulas FC'!G100+'12.legal entities FC'!F100*'12.legal entities FC'!G100)/('11.individulas FC'!F100+'12.legal entities FC'!F100)</f>
        <v>0.19561319219059595</v>
      </c>
      <c r="H100" s="50">
        <f t="shared" si="2"/>
        <v>922995.5</v>
      </c>
      <c r="I100" s="51">
        <f t="shared" si="3"/>
        <v>4.951138854956497</v>
      </c>
      <c r="J100" s="50">
        <f>'11.individulas FC'!J100+'12.legal entities FC'!J100</f>
        <v>78097.100000000006</v>
      </c>
      <c r="K100" s="51">
        <f>('11.individulas FC'!J100*'11.individulas FC'!K100+'12.legal entities FC'!J100*'12.legal entities FC'!K100)/('11.individulas FC'!J100+'12.legal entities FC'!J100)</f>
        <v>4.9189999372575919</v>
      </c>
      <c r="L100" s="50">
        <f>'11.individulas FC'!L100+'12.legal entities FC'!L100</f>
        <v>111417.1</v>
      </c>
      <c r="M100" s="51">
        <f>('11.individulas FC'!L100*'11.individulas FC'!M100+'12.legal entities FC'!L100*'12.legal entities FC'!M100)/('11.individulas FC'!L100+'12.legal entities FC'!L100)</f>
        <v>7.2389693951826057</v>
      </c>
      <c r="N100" s="50">
        <f>'11.individulas FC'!N100+'12.legal entities FC'!N100</f>
        <v>99008.200000000012</v>
      </c>
      <c r="O100" s="51">
        <f>('11.individulas FC'!N100*'11.individulas FC'!O100+'12.legal entities FC'!N100*'12.legal entities FC'!O100)/('11.individulas FC'!N100+'12.legal entities FC'!N100)</f>
        <v>7.5177462270801803</v>
      </c>
      <c r="P100" s="50">
        <f>'11.individulas FC'!P100+'12.legal entities FC'!P100</f>
        <v>149266.70000000001</v>
      </c>
      <c r="Q100" s="51">
        <f>('11.individulas FC'!P100*'11.individulas FC'!Q100+'12.legal entities FC'!P100*'12.legal entities FC'!Q100)/('11.individulas FC'!P100+'12.legal entities FC'!P100)</f>
        <v>8.9922145528775008</v>
      </c>
      <c r="R100" s="50">
        <f>'11.individulas FC'!R100+'12.legal entities FC'!R100</f>
        <v>425997.4</v>
      </c>
      <c r="S100" s="51">
        <f>('11.individulas FC'!R100*'11.individulas FC'!S100+'12.legal entities FC'!R100*'12.legal entities FC'!S100)/('11.individulas FC'!R100+'12.legal entities FC'!R100)</f>
        <v>2.8605956562176198</v>
      </c>
      <c r="T100" s="50">
        <f>'11.individulas FC'!T100+'12.legal entities FC'!T100</f>
        <v>59209</v>
      </c>
      <c r="U100" s="51">
        <f>('11.individulas FC'!T100*'11.individulas FC'!U100+'12.legal entities FC'!T100*'12.legal entities FC'!U100)/('11.individulas FC'!T100+'12.legal entities FC'!T100)</f>
        <v>1.25</v>
      </c>
    </row>
    <row r="101" spans="1:21" ht="14.25" customHeight="1" x14ac:dyDescent="0.2">
      <c r="A101" s="49" t="s">
        <v>27</v>
      </c>
      <c r="B101" s="50">
        <f>'11.individulas FC'!B101+'12.legal entities FC'!B101</f>
        <v>2764638</v>
      </c>
      <c r="C101" s="51">
        <f>('11.individulas FC'!B101*'11.individulas FC'!C101+'12.legal entities FC'!B101*'12.legal entities FC'!C101)/('11.individulas FC'!B101+'12.legal entities FC'!B101)</f>
        <v>1.914441593438273</v>
      </c>
      <c r="D101" s="50"/>
      <c r="E101" s="51"/>
      <c r="F101" s="50">
        <f>'11.individulas FC'!F101+'12.legal entities FC'!F101</f>
        <v>1769783.5</v>
      </c>
      <c r="G101" s="51">
        <f>('11.individulas FC'!F101*'11.individulas FC'!G101+'12.legal entities FC'!F101*'12.legal entities FC'!G101)/('11.individulas FC'!F101+'12.legal entities FC'!F101)</f>
        <v>0.19600961982072948</v>
      </c>
      <c r="H101" s="50">
        <f t="shared" si="2"/>
        <v>994854.5</v>
      </c>
      <c r="I101" s="51">
        <f t="shared" si="3"/>
        <v>4.9714238484120044</v>
      </c>
      <c r="J101" s="50">
        <f>'11.individulas FC'!J101+'12.legal entities FC'!J101</f>
        <v>94848.9</v>
      </c>
      <c r="K101" s="51">
        <f>('11.individulas FC'!J101*'11.individulas FC'!K101+'12.legal entities FC'!J101*'12.legal entities FC'!K101)/('11.individulas FC'!J101+'12.legal entities FC'!J101)</f>
        <v>8.1284891864850302</v>
      </c>
      <c r="L101" s="50">
        <f>'11.individulas FC'!L101+'12.legal entities FC'!L101</f>
        <v>125876.7</v>
      </c>
      <c r="M101" s="51">
        <f>('11.individulas FC'!L101*'11.individulas FC'!M101+'12.legal entities FC'!L101*'12.legal entities FC'!M101)/('11.individulas FC'!L101+'12.legal entities FC'!L101)</f>
        <v>5.5516771014810518</v>
      </c>
      <c r="N101" s="50">
        <f>'11.individulas FC'!N101+'12.legal entities FC'!N101</f>
        <v>86585.3</v>
      </c>
      <c r="O101" s="51">
        <f>('11.individulas FC'!N101*'11.individulas FC'!O101+'12.legal entities FC'!N101*'12.legal entities FC'!O101)/('11.individulas FC'!N101+'12.legal entities FC'!N101)</f>
        <v>8.3127464130747377</v>
      </c>
      <c r="P101" s="50">
        <f>'11.individulas FC'!P101+'12.legal entities FC'!P101</f>
        <v>159739.5</v>
      </c>
      <c r="Q101" s="51">
        <f>('11.individulas FC'!P101*'11.individulas FC'!Q101+'12.legal entities FC'!P101*'12.legal entities FC'!Q101)/('11.individulas FC'!P101+'12.legal entities FC'!P101)</f>
        <v>8.7782030931610535</v>
      </c>
      <c r="R101" s="50">
        <f>'11.individulas FC'!R101+'12.legal entities FC'!R101</f>
        <v>527804.1</v>
      </c>
      <c r="S101" s="51">
        <f>('11.individulas FC'!R101*'11.individulas FC'!S101+'12.legal entities FC'!R101*'12.legal entities FC'!S101)/('11.individulas FC'!R101+'12.legal entities FC'!R101)</f>
        <v>2.5654422180502197</v>
      </c>
      <c r="T101" s="50"/>
      <c r="U101" s="51"/>
    </row>
    <row r="102" spans="1:21" ht="14.25" customHeight="1" x14ac:dyDescent="0.2">
      <c r="A102" s="49" t="s">
        <v>28</v>
      </c>
      <c r="B102" s="50">
        <f>'11.individulas FC'!B102+'12.legal entities FC'!B102</f>
        <v>2742362.3</v>
      </c>
      <c r="C102" s="51">
        <f>('11.individulas FC'!B102*'11.individulas FC'!C102+'12.legal entities FC'!B102*'12.legal entities FC'!C102)/('11.individulas FC'!B102+'12.legal entities FC'!B102)</f>
        <v>1.9434422669098099</v>
      </c>
      <c r="D102" s="50"/>
      <c r="E102" s="51"/>
      <c r="F102" s="50">
        <f>'11.individulas FC'!F102+'12.legal entities FC'!F102</f>
        <v>1732223.7000000002</v>
      </c>
      <c r="G102" s="51">
        <f>('11.individulas FC'!F102*'11.individulas FC'!G102+'12.legal entities FC'!F102*'12.legal entities FC'!G102)/('11.individulas FC'!F102+'12.legal entities FC'!F102)</f>
        <v>0.20363518060629232</v>
      </c>
      <c r="H102" s="50">
        <f t="shared" si="2"/>
        <v>1010138.6000000001</v>
      </c>
      <c r="I102" s="51">
        <f t="shared" si="3"/>
        <v>4.9269289570757913</v>
      </c>
      <c r="J102" s="50">
        <f>'11.individulas FC'!J102+'12.legal entities FC'!J102</f>
        <v>85181.3</v>
      </c>
      <c r="K102" s="51">
        <f>('11.individulas FC'!J102*'11.individulas FC'!K102+'12.legal entities FC'!J102*'12.legal entities FC'!K102)/('11.individulas FC'!J102+'12.legal entities FC'!J102)</f>
        <v>7.4155620188938176</v>
      </c>
      <c r="L102" s="50">
        <f>'11.individulas FC'!L102+'12.legal entities FC'!L102</f>
        <v>141385.60000000001</v>
      </c>
      <c r="M102" s="51">
        <f>('11.individulas FC'!L102*'11.individulas FC'!M102+'12.legal entities FC'!L102*'12.legal entities FC'!M102)/('11.individulas FC'!L102+'12.legal entities FC'!L102)</f>
        <v>5.3628168568793422</v>
      </c>
      <c r="N102" s="50">
        <f>'11.individulas FC'!N102+'12.legal entities FC'!N102</f>
        <v>119767.79999999999</v>
      </c>
      <c r="O102" s="51">
        <f>('11.individulas FC'!N102*'11.individulas FC'!O102+'12.legal entities FC'!N102*'12.legal entities FC'!O102)/('11.individulas FC'!N102+'12.legal entities FC'!N102)</f>
        <v>8.3463002994126967</v>
      </c>
      <c r="P102" s="50">
        <f>'11.individulas FC'!P102+'12.legal entities FC'!P102</f>
        <v>140481.1</v>
      </c>
      <c r="Q102" s="51">
        <f>('11.individulas FC'!P102*'11.individulas FC'!Q102+'12.legal entities FC'!P102*'12.legal entities FC'!Q102)/('11.individulas FC'!P102+'12.legal entities FC'!P102)</f>
        <v>8.5027898984276185</v>
      </c>
      <c r="R102" s="50">
        <f>'11.individulas FC'!R102+'12.legal entities FC'!R102</f>
        <v>523322.8</v>
      </c>
      <c r="S102" s="51">
        <f>('11.individulas FC'!R102*'11.individulas FC'!S102+'12.legal entities FC'!R102*'12.legal entities FC'!S102)/('11.individulas FC'!R102+'12.legal entities FC'!R102)</f>
        <v>2.6616259104323374</v>
      </c>
      <c r="T102" s="50"/>
      <c r="U102" s="51"/>
    </row>
    <row r="103" spans="1:21" ht="14.25" customHeight="1" x14ac:dyDescent="0.2">
      <c r="A103" s="49" t="s">
        <v>29</v>
      </c>
      <c r="B103" s="50">
        <f>'11.individulas FC'!B103+'12.legal entities FC'!B103</f>
        <v>2851051.2</v>
      </c>
      <c r="C103" s="51">
        <f>('11.individulas FC'!B103*'11.individulas FC'!C103+'12.legal entities FC'!B103*'12.legal entities FC'!C103)/('11.individulas FC'!B103+'12.legal entities FC'!B103)</f>
        <v>2.0167383735514814</v>
      </c>
      <c r="D103" s="50"/>
      <c r="E103" s="51"/>
      <c r="F103" s="50">
        <f>'11.individulas FC'!F103+'12.legal entities FC'!F103</f>
        <v>1772882.8</v>
      </c>
      <c r="G103" s="51">
        <f>('11.individulas FC'!F103*'11.individulas FC'!G103+'12.legal entities FC'!F103*'12.legal entities FC'!G103)/('11.individulas FC'!F103+'12.legal entities FC'!F103)</f>
        <v>0.12854401373852797</v>
      </c>
      <c r="H103" s="50">
        <f t="shared" si="2"/>
        <v>1078168.3999999999</v>
      </c>
      <c r="I103" s="51">
        <f t="shared" si="3"/>
        <v>5.1215847997400035</v>
      </c>
      <c r="J103" s="50">
        <f>'11.individulas FC'!J103+'12.legal entities FC'!J103</f>
        <v>88813.4</v>
      </c>
      <c r="K103" s="51">
        <f>('11.individulas FC'!J103*'11.individulas FC'!K103+'12.legal entities FC'!J103*'12.legal entities FC'!K103)/('11.individulas FC'!J103+'12.legal entities FC'!J103)</f>
        <v>6.8018605300551513</v>
      </c>
      <c r="L103" s="50">
        <f>'11.individulas FC'!L103+'12.legal entities FC'!L103</f>
        <v>128146.8</v>
      </c>
      <c r="M103" s="51">
        <f>('11.individulas FC'!L103*'11.individulas FC'!M103+'12.legal entities FC'!L103*'12.legal entities FC'!M103)/('11.individulas FC'!L103+'12.legal entities FC'!L103)</f>
        <v>7.649566192835092</v>
      </c>
      <c r="N103" s="50">
        <f>'11.individulas FC'!N103+'12.legal entities FC'!N103</f>
        <v>121303.29999999999</v>
      </c>
      <c r="O103" s="51">
        <f>('11.individulas FC'!N103*'11.individulas FC'!O103+'12.legal entities FC'!N103*'12.legal entities FC'!O103)/('11.individulas FC'!N103+'12.legal entities FC'!N103)</f>
        <v>8.0991623146278808</v>
      </c>
      <c r="P103" s="50">
        <f>'11.individulas FC'!P103+'12.legal entities FC'!P103</f>
        <v>154664.4</v>
      </c>
      <c r="Q103" s="51">
        <f>('11.individulas FC'!P103*'11.individulas FC'!Q103+'12.legal entities FC'!P103*'12.legal entities FC'!Q103)/('11.individulas FC'!P103+'12.legal entities FC'!P103)</f>
        <v>8.1407094328106524</v>
      </c>
      <c r="R103" s="50">
        <f>'11.individulas FC'!R103+'12.legal entities FC'!R103</f>
        <v>585240.5</v>
      </c>
      <c r="S103" s="51">
        <f>('11.individulas FC'!R103*'11.individulas FC'!S103+'12.legal entities FC'!R103*'12.legal entities FC'!S103)/('11.individulas FC'!R103+'12.legal entities FC'!R103)</f>
        <v>2.8980120890471524</v>
      </c>
      <c r="T103" s="50"/>
      <c r="U103" s="51"/>
    </row>
    <row r="104" spans="1:21" ht="14.25" customHeight="1" thickBot="1" x14ac:dyDescent="0.25">
      <c r="A104" s="52" t="s">
        <v>30</v>
      </c>
      <c r="B104" s="53">
        <f>'11.individulas FC'!B104+'12.legal entities FC'!B104</f>
        <v>3195188.0999999996</v>
      </c>
      <c r="C104" s="54">
        <f>('11.individulas FC'!B104*'11.individulas FC'!C104+'12.legal entities FC'!B104*'12.legal entities FC'!C104)/('11.individulas FC'!B104+'12.legal entities FC'!B104)</f>
        <v>2.2339211128133587</v>
      </c>
      <c r="D104" s="53"/>
      <c r="E104" s="54"/>
      <c r="F104" s="53">
        <f>'11.individulas FC'!F104+'12.legal entities FC'!F104</f>
        <v>2115086.4</v>
      </c>
      <c r="G104" s="54">
        <f>('11.individulas FC'!F104*'11.individulas FC'!G104+'12.legal entities FC'!F104*'12.legal entities FC'!G104)/('11.individulas FC'!F104+'12.legal entities FC'!F104)</f>
        <v>0.16181110095549769</v>
      </c>
      <c r="H104" s="53">
        <f t="shared" si="2"/>
        <v>1080101.7000000002</v>
      </c>
      <c r="I104" s="54">
        <f t="shared" si="3"/>
        <v>6.2915868913084756</v>
      </c>
      <c r="J104" s="53">
        <f>'11.individulas FC'!J104+'12.legal entities FC'!J104</f>
        <v>79497.899999999994</v>
      </c>
      <c r="K104" s="54">
        <f>('11.individulas FC'!J104*'11.individulas FC'!K104+'12.legal entities FC'!J104*'12.legal entities FC'!K104)/('11.individulas FC'!J104+'12.legal entities FC'!J104)</f>
        <v>6.9384928029545438</v>
      </c>
      <c r="L104" s="53">
        <f>'11.individulas FC'!L104+'12.legal entities FC'!L104</f>
        <v>124164.20000000001</v>
      </c>
      <c r="M104" s="54">
        <f>('11.individulas FC'!L104*'11.individulas FC'!M104+'12.legal entities FC'!L104*'12.legal entities FC'!M104)/('11.individulas FC'!L104+'12.legal entities FC'!L104)</f>
        <v>7.0042619772849175</v>
      </c>
      <c r="N104" s="53">
        <f>'11.individulas FC'!N104+'12.legal entities FC'!N104</f>
        <v>146406.1</v>
      </c>
      <c r="O104" s="54">
        <f>('11.individulas FC'!N104*'11.individulas FC'!O104+'12.legal entities FC'!N104*'12.legal entities FC'!O104)/('11.individulas FC'!N104+'12.legal entities FC'!N104)</f>
        <v>7.8602756715737945</v>
      </c>
      <c r="P104" s="53">
        <f>'11.individulas FC'!P104+'12.legal entities FC'!P104</f>
        <v>158721.69999999998</v>
      </c>
      <c r="Q104" s="54">
        <f>('11.individulas FC'!P104*'11.individulas FC'!Q104+'12.legal entities FC'!P104*'12.legal entities FC'!Q104)/('11.individulas FC'!P104+'12.legal entities FC'!P104)</f>
        <v>7.8478318717604472</v>
      </c>
      <c r="R104" s="53">
        <f>'11.individulas FC'!R104+'12.legal entities FC'!R104</f>
        <v>571311.80000000005</v>
      </c>
      <c r="S104" s="54">
        <f>('11.individulas FC'!R104*'11.individulas FC'!S104+'12.legal entities FC'!R104*'12.legal entities FC'!S104)/('11.individulas FC'!R104+'12.legal entities FC'!R104)</f>
        <v>5.212330610010155</v>
      </c>
      <c r="T104" s="53"/>
      <c r="U104" s="54"/>
    </row>
    <row r="105" spans="1:21" ht="14.25" customHeight="1" x14ac:dyDescent="0.2">
      <c r="A105" s="49" t="s">
        <v>38</v>
      </c>
      <c r="B105" s="50">
        <f>'11.individulas FC'!B105+'12.legal entities FC'!B105</f>
        <v>3099339.8</v>
      </c>
      <c r="C105" s="51">
        <f>('11.individulas FC'!B105*'11.individulas FC'!C105+'12.legal entities FC'!B105*'12.legal entities FC'!C105)/('11.individulas FC'!B105+'12.legal entities FC'!B105)</f>
        <v>2.19809118219306</v>
      </c>
      <c r="D105" s="50"/>
      <c r="E105" s="51"/>
      <c r="F105" s="50">
        <f>'11.individulas FC'!F105+'12.legal entities FC'!F105</f>
        <v>2052347</v>
      </c>
      <c r="G105" s="51">
        <f>('11.individulas FC'!F105*'11.individulas FC'!G105+'12.legal entities FC'!F105*'12.legal entities FC'!G105)/('11.individulas FC'!F105+'12.legal entities FC'!F105)</f>
        <v>0.22335524840584953</v>
      </c>
      <c r="H105" s="50">
        <f t="shared" si="2"/>
        <v>1046992.8</v>
      </c>
      <c r="I105" s="51">
        <f t="shared" si="3"/>
        <v>6.0690283744071598</v>
      </c>
      <c r="J105" s="50">
        <f>'11.individulas FC'!J105+'12.legal entities FC'!J105</f>
        <v>88979.6</v>
      </c>
      <c r="K105" s="51">
        <f>('11.individulas FC'!J105*'11.individulas FC'!K105+'12.legal entities FC'!J105*'12.legal entities FC'!K105)/('11.individulas FC'!J105+'12.legal entities FC'!J105)</f>
        <v>7.7740375996295779</v>
      </c>
      <c r="L105" s="50">
        <f>'11.individulas FC'!L105+'12.legal entities FC'!L105</f>
        <v>147916.79999999999</v>
      </c>
      <c r="M105" s="51">
        <f>('11.individulas FC'!L105*'11.individulas FC'!M105+'12.legal entities FC'!L105*'12.legal entities FC'!M105)/('11.individulas FC'!L105+'12.legal entities FC'!L105)</f>
        <v>6.1062448214131191</v>
      </c>
      <c r="N105" s="50">
        <f>'11.individulas FC'!N105+'12.legal entities FC'!N105</f>
        <v>108975.90000000001</v>
      </c>
      <c r="O105" s="51">
        <f>('11.individulas FC'!N105*'11.individulas FC'!O105+'12.legal entities FC'!N105*'12.legal entities FC'!O105)/('11.individulas FC'!N105+'12.legal entities FC'!N105)</f>
        <v>7.8216128978976096</v>
      </c>
      <c r="P105" s="50">
        <f>'11.individulas FC'!P105+'12.legal entities FC'!P105</f>
        <v>188893.7</v>
      </c>
      <c r="Q105" s="51">
        <f>('11.individulas FC'!P105*'11.individulas FC'!Q105+'12.legal entities FC'!P105*'12.legal entities FC'!Q105)/('11.individulas FC'!P105+'12.legal entities FC'!P105)</f>
        <v>8.2783034902699253</v>
      </c>
      <c r="R105" s="50">
        <f>'11.individulas FC'!R105+'12.legal entities FC'!R105</f>
        <v>512226.8</v>
      </c>
      <c r="S105" s="51">
        <f>('11.individulas FC'!R105*'11.individulas FC'!S105+'12.legal entities FC'!R105*'12.legal entities FC'!S105)/('11.individulas FC'!R105+'12.legal entities FC'!R105)</f>
        <v>4.5745271040093956</v>
      </c>
      <c r="T105" s="50"/>
      <c r="U105" s="51"/>
    </row>
    <row r="106" spans="1:21" ht="14.25" customHeight="1" x14ac:dyDescent="0.2">
      <c r="A106" s="49" t="s">
        <v>20</v>
      </c>
      <c r="B106" s="50">
        <f>'11.individulas FC'!B106+'12.legal entities FC'!B106</f>
        <v>3352477.3000000007</v>
      </c>
      <c r="C106" s="51">
        <f>('11.individulas FC'!B106*'11.individulas FC'!C106+'12.legal entities FC'!B106*'12.legal entities FC'!C106)/('11.individulas FC'!B106+'12.legal entities FC'!B106)</f>
        <v>2.26451132629593</v>
      </c>
      <c r="D106" s="50"/>
      <c r="E106" s="51"/>
      <c r="F106" s="50">
        <f>'11.individulas FC'!F106+'12.legal entities FC'!F106</f>
        <v>2268336.9</v>
      </c>
      <c r="G106" s="51">
        <f>('11.individulas FC'!F106*'11.individulas FC'!G106+'12.legal entities FC'!F106*'12.legal entities FC'!G106)/('11.individulas FC'!F106+'12.legal entities FC'!F106)</f>
        <v>0.54554751280552738</v>
      </c>
      <c r="H106" s="50">
        <f t="shared" si="2"/>
        <v>1084140.4000000001</v>
      </c>
      <c r="I106" s="51">
        <f t="shared" si="3"/>
        <v>5.8610833642948821</v>
      </c>
      <c r="J106" s="50">
        <f>'11.individulas FC'!J106+'12.legal entities FC'!J106</f>
        <v>70880.399999999994</v>
      </c>
      <c r="K106" s="51">
        <f>('11.individulas FC'!J106*'11.individulas FC'!K106+'12.legal entities FC'!J106*'12.legal entities FC'!K106)/('11.individulas FC'!J106+'12.legal entities FC'!J106)</f>
        <v>5.3390265150873866</v>
      </c>
      <c r="L106" s="50">
        <f>'11.individulas FC'!L106+'12.legal entities FC'!L106</f>
        <v>153896.5</v>
      </c>
      <c r="M106" s="51">
        <f>('11.individulas FC'!L106*'11.individulas FC'!M106+'12.legal entities FC'!L106*'12.legal entities FC'!M106)/('11.individulas FC'!L106+'12.legal entities FC'!L106)</f>
        <v>6.9214003762268783</v>
      </c>
      <c r="N106" s="50">
        <f>'11.individulas FC'!N106+'12.legal entities FC'!N106</f>
        <v>144066.5</v>
      </c>
      <c r="O106" s="51">
        <f>('11.individulas FC'!N106*'11.individulas FC'!O106+'12.legal entities FC'!N106*'12.legal entities FC'!O106)/('11.individulas FC'!N106+'12.legal entities FC'!N106)</f>
        <v>7.2514731807880395</v>
      </c>
      <c r="P106" s="50">
        <f>'11.individulas FC'!P106+'12.legal entities FC'!P106</f>
        <v>160304.20000000001</v>
      </c>
      <c r="Q106" s="51">
        <f>('11.individulas FC'!P106*'11.individulas FC'!Q106+'12.legal entities FC'!P106*'12.legal entities FC'!Q106)/('11.individulas FC'!P106+'12.legal entities FC'!P106)</f>
        <v>8.5052876655758247</v>
      </c>
      <c r="R106" s="50">
        <f>'11.individulas FC'!R106+'12.legal entities FC'!R106</f>
        <v>554992.80000000005</v>
      </c>
      <c r="S106" s="51">
        <f>('11.individulas FC'!R106*'11.individulas FC'!S106+'12.legal entities FC'!R106*'12.legal entities FC'!S106)/('11.individulas FC'!R106+'12.legal entities FC'!R106)</f>
        <v>4.5090637914581952</v>
      </c>
      <c r="T106" s="50"/>
      <c r="U106" s="51"/>
    </row>
    <row r="107" spans="1:21" ht="14.25" customHeight="1" x14ac:dyDescent="0.2">
      <c r="A107" s="49" t="s">
        <v>21</v>
      </c>
      <c r="B107" s="50">
        <f>'11.individulas FC'!B107+'12.legal entities FC'!B107</f>
        <v>3362547.7</v>
      </c>
      <c r="C107" s="51">
        <f>('11.individulas FC'!B107*'11.individulas FC'!C107+'12.legal entities FC'!B107*'12.legal entities FC'!C107)/('11.individulas FC'!B107+'12.legal entities FC'!B107)</f>
        <v>2.1750941186648443</v>
      </c>
      <c r="D107" s="50"/>
      <c r="E107" s="51"/>
      <c r="F107" s="50">
        <f>'11.individulas FC'!F107+'12.legal entities FC'!F107</f>
        <v>2183597.9</v>
      </c>
      <c r="G107" s="51">
        <f>('11.individulas FC'!F107*'11.individulas FC'!G107+'12.legal entities FC'!F107*'12.legal entities FC'!G107)/('11.individulas FC'!F107+'12.legal entities FC'!F107)</f>
        <v>0.11117205873847011</v>
      </c>
      <c r="H107" s="50">
        <f t="shared" si="2"/>
        <v>1178949.7999999998</v>
      </c>
      <c r="I107" s="51">
        <f t="shared" si="3"/>
        <v>5.9977979147203735</v>
      </c>
      <c r="J107" s="50">
        <f>'11.individulas FC'!J107+'12.legal entities FC'!J107</f>
        <v>115846.20000000001</v>
      </c>
      <c r="K107" s="51">
        <f>('11.individulas FC'!J107*'11.individulas FC'!K107+'12.legal entities FC'!J107*'12.legal entities FC'!K107)/('11.individulas FC'!J107+'12.legal entities FC'!J107)</f>
        <v>5.6793896476535268</v>
      </c>
      <c r="L107" s="50">
        <f>'11.individulas FC'!L107+'12.legal entities FC'!L107</f>
        <v>170770.4</v>
      </c>
      <c r="M107" s="51">
        <f>('11.individulas FC'!L107*'11.individulas FC'!M107+'12.legal entities FC'!L107*'12.legal entities FC'!M107)/('11.individulas FC'!L107+'12.legal entities FC'!L107)</f>
        <v>5.7602276975400883</v>
      </c>
      <c r="N107" s="50">
        <f>'11.individulas FC'!N107+'12.legal entities FC'!N107</f>
        <v>119364.4</v>
      </c>
      <c r="O107" s="51">
        <f>('11.individulas FC'!N107*'11.individulas FC'!O107+'12.legal entities FC'!N107*'12.legal entities FC'!O107)/('11.individulas FC'!N107+'12.legal entities FC'!N107)</f>
        <v>8.0684172249012285</v>
      </c>
      <c r="P107" s="50">
        <f>'11.individulas FC'!P107+'12.legal entities FC'!P107</f>
        <v>172549.09999999998</v>
      </c>
      <c r="Q107" s="51">
        <f>('11.individulas FC'!P107*'11.individulas FC'!Q107+'12.legal entities FC'!P107*'12.legal entities FC'!Q107)/('11.individulas FC'!P107+'12.legal entities FC'!P107)</f>
        <v>9.0648938418108234</v>
      </c>
      <c r="R107" s="50">
        <f>'11.individulas FC'!R107+'12.legal entities FC'!R107</f>
        <v>600419.69999999995</v>
      </c>
      <c r="S107" s="51">
        <f>('11.individulas FC'!R107*'11.individulas FC'!S107+'12.legal entities FC'!R107*'12.legal entities FC'!S107)/('11.individulas FC'!R107+'12.legal entities FC'!R107)</f>
        <v>4.8337346359554827</v>
      </c>
      <c r="T107" s="50"/>
      <c r="U107" s="51"/>
    </row>
    <row r="108" spans="1:21" ht="14.25" customHeight="1" x14ac:dyDescent="0.2">
      <c r="A108" s="49" t="s">
        <v>22</v>
      </c>
      <c r="B108" s="50">
        <f>'11.individulas FC'!B108+'12.legal entities FC'!B108</f>
        <v>3594597.5999999996</v>
      </c>
      <c r="C108" s="51">
        <f>('11.individulas FC'!B108*'11.individulas FC'!C108+'12.legal entities FC'!B108*'12.legal entities FC'!C108)/('11.individulas FC'!B108+'12.legal entities FC'!B108)</f>
        <v>1.982858824030818</v>
      </c>
      <c r="D108" s="50"/>
      <c r="E108" s="51"/>
      <c r="F108" s="50">
        <f>'11.individulas FC'!F108+'12.legal entities FC'!F108</f>
        <v>2432504.2999999998</v>
      </c>
      <c r="G108" s="51">
        <f>('11.individulas FC'!F108*'11.individulas FC'!G108+'12.legal entities FC'!F108*'12.legal entities FC'!G108)/('11.individulas FC'!F108+'12.legal entities FC'!F108)</f>
        <v>0.11509326746102773</v>
      </c>
      <c r="H108" s="50">
        <f t="shared" si="2"/>
        <v>1162093.3</v>
      </c>
      <c r="I108" s="51">
        <f t="shared" si="3"/>
        <v>5.8924827309476786</v>
      </c>
      <c r="J108" s="50">
        <f>'11.individulas FC'!J108+'12.legal entities FC'!J108</f>
        <v>70361.899999999994</v>
      </c>
      <c r="K108" s="51">
        <f>('11.individulas FC'!J108*'11.individulas FC'!K108+'12.legal entities FC'!J108*'12.legal entities FC'!K108)/('11.individulas FC'!J108+'12.legal entities FC'!J108)</f>
        <v>5.8639921463178224</v>
      </c>
      <c r="L108" s="50">
        <f>'11.individulas FC'!L108+'12.legal entities FC'!L108</f>
        <v>177923.1</v>
      </c>
      <c r="M108" s="51">
        <f>('11.individulas FC'!L108*'11.individulas FC'!M108+'12.legal entities FC'!L108*'12.legal entities FC'!M108)/('11.individulas FC'!L108+'12.legal entities FC'!L108)</f>
        <v>5.3571325308518123</v>
      </c>
      <c r="N108" s="50">
        <f>'11.individulas FC'!N108+'12.legal entities FC'!N108</f>
        <v>137109.79999999999</v>
      </c>
      <c r="O108" s="51">
        <f>('11.individulas FC'!N108*'11.individulas FC'!O108+'12.legal entities FC'!N108*'12.legal entities FC'!O108)/('11.individulas FC'!N108+'12.legal entities FC'!N108)</f>
        <v>7.7697195824076779</v>
      </c>
      <c r="P108" s="50">
        <f>'11.individulas FC'!P108+'12.legal entities FC'!P108</f>
        <v>196115.7</v>
      </c>
      <c r="Q108" s="51">
        <f>('11.individulas FC'!P108*'11.individulas FC'!Q108+'12.legal entities FC'!P108*'12.legal entities FC'!Q108)/('11.individulas FC'!P108+'12.legal entities FC'!P108)</f>
        <v>8.8347792349108225</v>
      </c>
      <c r="R108" s="50">
        <f>'11.individulas FC'!R108+'12.legal entities FC'!R108</f>
        <v>580582.80000000005</v>
      </c>
      <c r="S108" s="51">
        <f>('11.individulas FC'!R108*'11.individulas FC'!S108+'12.legal entities FC'!R108*'12.legal entities FC'!S108)/('11.individulas FC'!R108+'12.legal entities FC'!R108)</f>
        <v>4.6227890905483244</v>
      </c>
      <c r="T108" s="50"/>
      <c r="U108" s="51"/>
    </row>
    <row r="109" spans="1:21" ht="14.25" customHeight="1" x14ac:dyDescent="0.2">
      <c r="A109" s="49" t="s">
        <v>23</v>
      </c>
      <c r="B109" s="50">
        <f>'11.individulas FC'!B109+'12.legal entities FC'!B109</f>
        <v>4052877.1999999993</v>
      </c>
      <c r="C109" s="51">
        <f>('11.individulas FC'!B109*'11.individulas FC'!C109+'12.legal entities FC'!B109*'12.legal entities FC'!C109)/('11.individulas FC'!B109+'12.legal entities FC'!B109)</f>
        <v>2.1038929222923417</v>
      </c>
      <c r="D109" s="50"/>
      <c r="E109" s="51"/>
      <c r="F109" s="50">
        <f>'11.individulas FC'!F109+'12.legal entities FC'!F109</f>
        <v>2803674.8</v>
      </c>
      <c r="G109" s="51">
        <f>('11.individulas FC'!F109*'11.individulas FC'!G109+'12.legal entities FC'!F109*'12.legal entities FC'!G109)/('11.individulas FC'!F109+'12.legal entities FC'!F109)</f>
        <v>0.55058645424925889</v>
      </c>
      <c r="H109" s="50">
        <f t="shared" si="2"/>
        <v>1249202.3999999999</v>
      </c>
      <c r="I109" s="51">
        <f t="shared" si="3"/>
        <v>5.5900903560543913</v>
      </c>
      <c r="J109" s="50">
        <f>'11.individulas FC'!J109+'12.legal entities FC'!J109</f>
        <v>179311.8</v>
      </c>
      <c r="K109" s="51">
        <f>('11.individulas FC'!J109*'11.individulas FC'!K109+'12.legal entities FC'!J109*'12.legal entities FC'!K109)/('11.individulas FC'!J109+'12.legal entities FC'!J109)</f>
        <v>4.425670045139249</v>
      </c>
      <c r="L109" s="50">
        <f>'11.individulas FC'!L109+'12.legal entities FC'!L109</f>
        <v>118149.7</v>
      </c>
      <c r="M109" s="51">
        <f>('11.individulas FC'!L109*'11.individulas FC'!M109+'12.legal entities FC'!L109*'12.legal entities FC'!M109)/('11.individulas FC'!L109+'12.legal entities FC'!L109)</f>
        <v>6.4575298371472805</v>
      </c>
      <c r="N109" s="50">
        <f>'11.individulas FC'!N109+'12.legal entities FC'!N109</f>
        <v>153491.1</v>
      </c>
      <c r="O109" s="51">
        <f>('11.individulas FC'!N109*'11.individulas FC'!O109+'12.legal entities FC'!N109*'12.legal entities FC'!O109)/('11.individulas FC'!N109+'12.legal entities FC'!N109)</f>
        <v>7.6088903460852126</v>
      </c>
      <c r="P109" s="50">
        <f>'11.individulas FC'!P109+'12.legal entities FC'!P109</f>
        <v>185602.8</v>
      </c>
      <c r="Q109" s="51">
        <f>('11.individulas FC'!P109*'11.individulas FC'!Q109+'12.legal entities FC'!P109*'12.legal entities FC'!Q109)/('11.individulas FC'!P109+'12.legal entities FC'!P109)</f>
        <v>9.394014546116761</v>
      </c>
      <c r="R109" s="50">
        <f>'11.individulas FC'!R109+'12.legal entities FC'!R109</f>
        <v>612647</v>
      </c>
      <c r="S109" s="51">
        <f>('11.individulas FC'!R109*'11.individulas FC'!S109+'12.legal entities FC'!R109*'12.legal entities FC'!S109)/('11.individulas FC'!R109+'12.legal entities FC'!R109)</f>
        <v>4.1054177397424612</v>
      </c>
      <c r="T109" s="50"/>
      <c r="U109" s="51"/>
    </row>
    <row r="110" spans="1:21" ht="14.25" customHeight="1" x14ac:dyDescent="0.2">
      <c r="A110" s="49" t="s">
        <v>24</v>
      </c>
      <c r="B110" s="50">
        <f>'11.individulas FC'!B110+'12.legal entities FC'!B110</f>
        <v>3868717</v>
      </c>
      <c r="C110" s="51">
        <f>('11.individulas FC'!B110*'11.individulas FC'!C110+'12.legal entities FC'!B110*'12.legal entities FC'!C110)/('11.individulas FC'!B110+'12.legal entities FC'!B110)</f>
        <v>2.186923870626877</v>
      </c>
      <c r="D110" s="50"/>
      <c r="E110" s="51"/>
      <c r="F110" s="50">
        <f>'11.individulas FC'!F110+'12.legal entities FC'!F110</f>
        <v>2641091.0999999996</v>
      </c>
      <c r="G110" s="51">
        <f>('11.individulas FC'!F110*'11.individulas FC'!G110+'12.legal entities FC'!F110*'12.legal entities FC'!G110)/('11.individulas FC'!F110+'12.legal entities FC'!F110)</f>
        <v>0.22393779790481294</v>
      </c>
      <c r="H110" s="50">
        <f t="shared" si="2"/>
        <v>1227625.9000000001</v>
      </c>
      <c r="I110" s="51">
        <f t="shared" si="3"/>
        <v>6.4100549124941066</v>
      </c>
      <c r="J110" s="50">
        <f>'11.individulas FC'!J110+'12.legal entities FC'!J110</f>
        <v>81957.100000000006</v>
      </c>
      <c r="K110" s="51">
        <f>('11.individulas FC'!J110*'11.individulas FC'!K110+'12.legal entities FC'!J110*'12.legal entities FC'!K110)/('11.individulas FC'!J110+'12.legal entities FC'!J110)</f>
        <v>4.9869387765062445</v>
      </c>
      <c r="L110" s="50">
        <f>'11.individulas FC'!L110+'12.legal entities FC'!L110</f>
        <v>145655</v>
      </c>
      <c r="M110" s="51">
        <f>('11.individulas FC'!L110*'11.individulas FC'!M110+'12.legal entities FC'!L110*'12.legal entities FC'!M110)/('11.individulas FC'!L110+'12.legal entities FC'!L110)</f>
        <v>6.512948110260548</v>
      </c>
      <c r="N110" s="50">
        <f>'11.individulas FC'!N110+'12.legal entities FC'!N110</f>
        <v>173199.6</v>
      </c>
      <c r="O110" s="51">
        <f>('11.individulas FC'!N110*'11.individulas FC'!O110+'12.legal entities FC'!N110*'12.legal entities FC'!O110)/('11.individulas FC'!N110+'12.legal entities FC'!N110)</f>
        <v>7.5945194792597661</v>
      </c>
      <c r="P110" s="50">
        <f>'11.individulas FC'!P110+'12.legal entities FC'!P110</f>
        <v>196984.40000000002</v>
      </c>
      <c r="Q110" s="51">
        <f>('11.individulas FC'!P110*'11.individulas FC'!Q110+'12.legal entities FC'!P110*'12.legal entities FC'!Q110)/('11.individulas FC'!P110+'12.legal entities FC'!P110)</f>
        <v>9.1864489675324528</v>
      </c>
      <c r="R110" s="50">
        <f>'11.individulas FC'!R110+'12.legal entities FC'!R110</f>
        <v>629829.80000000005</v>
      </c>
      <c r="S110" s="51">
        <f>('11.individulas FC'!R110*'11.individulas FC'!S110+'12.legal entities FC'!R110*'12.legal entities FC'!S110)/('11.individulas FC'!R110+'12.legal entities FC'!R110)</f>
        <v>5.3773830009313626</v>
      </c>
      <c r="T110" s="50"/>
      <c r="U110" s="51"/>
    </row>
    <row r="111" spans="1:21" ht="14.25" customHeight="1" x14ac:dyDescent="0.2">
      <c r="A111" s="49" t="s">
        <v>25</v>
      </c>
      <c r="B111" s="50">
        <f>'11.individulas FC'!B111+'12.legal entities FC'!B111</f>
        <v>3958852.7</v>
      </c>
      <c r="C111" s="51">
        <f>('11.individulas FC'!B111*'11.individulas FC'!C111+'12.legal entities FC'!B111*'12.legal entities FC'!C111)/('11.individulas FC'!B111+'12.legal entities FC'!B111)</f>
        <v>2.6577281948378633</v>
      </c>
      <c r="D111" s="50"/>
      <c r="E111" s="51"/>
      <c r="F111" s="50">
        <f>'11.individulas FC'!F111+'12.legal entities FC'!F111</f>
        <v>2630177.1</v>
      </c>
      <c r="G111" s="51">
        <f>('11.individulas FC'!F111*'11.individulas FC'!G111+'12.legal entities FC'!F111*'12.legal entities FC'!G111)/('11.individulas FC'!F111+'12.legal entities FC'!F111)</f>
        <v>0.71026823212779089</v>
      </c>
      <c r="H111" s="50">
        <f t="shared" si="2"/>
        <v>1328675.6000000001</v>
      </c>
      <c r="I111" s="51">
        <f t="shared" si="3"/>
        <v>6.5128186300704245</v>
      </c>
      <c r="J111" s="50">
        <f>'11.individulas FC'!J111+'12.legal entities FC'!J111</f>
        <v>93720</v>
      </c>
      <c r="K111" s="51">
        <f>('11.individulas FC'!J111*'11.individulas FC'!K111+'12.legal entities FC'!J111*'12.legal entities FC'!K111)/('11.individulas FC'!J111+'12.legal entities FC'!J111)</f>
        <v>5.1326006828851902</v>
      </c>
      <c r="L111" s="50">
        <f>'11.individulas FC'!L111+'12.legal entities FC'!L111</f>
        <v>145669.79999999999</v>
      </c>
      <c r="M111" s="51">
        <f>('11.individulas FC'!L111*'11.individulas FC'!M111+'12.legal entities FC'!L111*'12.legal entities FC'!M111)/('11.individulas FC'!L111+'12.legal entities FC'!L111)</f>
        <v>6.0550830233857669</v>
      </c>
      <c r="N111" s="50">
        <f>'11.individulas FC'!N111+'12.legal entities FC'!N111</f>
        <v>201444.7</v>
      </c>
      <c r="O111" s="51">
        <f>('11.individulas FC'!N111*'11.individulas FC'!O111+'12.legal entities FC'!N111*'12.legal entities FC'!O111)/('11.individulas FC'!N111+'12.legal entities FC'!N111)</f>
        <v>7.5337584210455786</v>
      </c>
      <c r="P111" s="50">
        <f>'11.individulas FC'!P111+'12.legal entities FC'!P111</f>
        <v>254762</v>
      </c>
      <c r="Q111" s="51">
        <f>('11.individulas FC'!P111*'11.individulas FC'!Q111+'12.legal entities FC'!P111*'12.legal entities FC'!Q111)/('11.individulas FC'!P111+'12.legal entities FC'!P111)</f>
        <v>9.2374444265628313</v>
      </c>
      <c r="R111" s="50">
        <f>'11.individulas FC'!R111+'12.legal entities FC'!R111</f>
        <v>633079.1</v>
      </c>
      <c r="S111" s="51">
        <f>('11.individulas FC'!R111*'11.individulas FC'!S111+'12.legal entities FC'!R111*'12.legal entities FC'!S111)/('11.individulas FC'!R111+'12.legal entities FC'!R111)</f>
        <v>5.4011696326730734</v>
      </c>
      <c r="T111" s="50"/>
      <c r="U111" s="51"/>
    </row>
    <row r="112" spans="1:21" ht="14.25" customHeight="1" x14ac:dyDescent="0.2">
      <c r="A112" s="49" t="s">
        <v>26</v>
      </c>
      <c r="B112" s="50">
        <f>'11.individulas FC'!B112+'12.legal entities FC'!B112</f>
        <v>4586428.8</v>
      </c>
      <c r="C112" s="51">
        <f>('11.individulas FC'!B112*'11.individulas FC'!C112+'12.legal entities FC'!B112*'12.legal entities FC'!C112)/('11.individulas FC'!B112+'12.legal entities FC'!B112)</f>
        <v>2.5091438981893712</v>
      </c>
      <c r="D112" s="50"/>
      <c r="E112" s="51"/>
      <c r="F112" s="50">
        <f>'11.individulas FC'!F112+'12.legal entities FC'!F112</f>
        <v>3185851.7</v>
      </c>
      <c r="G112" s="51">
        <f>('11.individulas FC'!F112*'11.individulas FC'!G112+'12.legal entities FC'!F112*'12.legal entities FC'!G112)/('11.individulas FC'!F112+'12.legal entities FC'!F112)</f>
        <v>0.72626343278941674</v>
      </c>
      <c r="H112" s="50">
        <f t="shared" si="2"/>
        <v>1400577.1</v>
      </c>
      <c r="I112" s="51">
        <f t="shared" si="3"/>
        <v>6.564609864033903</v>
      </c>
      <c r="J112" s="50">
        <f>'11.individulas FC'!J112+'12.legal entities FC'!J112</f>
        <v>114690</v>
      </c>
      <c r="K112" s="51">
        <f>('11.individulas FC'!J112*'11.individulas FC'!K112+'12.legal entities FC'!J112*'12.legal entities FC'!K112)/('11.individulas FC'!J112+'12.legal entities FC'!J112)</f>
        <v>5.4303336210654827</v>
      </c>
      <c r="L112" s="50">
        <f>'11.individulas FC'!L112+'12.legal entities FC'!L112</f>
        <v>198879.1</v>
      </c>
      <c r="M112" s="51">
        <f>('11.individulas FC'!L112*'11.individulas FC'!M112+'12.legal entities FC'!L112*'12.legal entities FC'!M112)/('11.individulas FC'!L112+'12.legal entities FC'!L112)</f>
        <v>6.1235201436450577</v>
      </c>
      <c r="N112" s="50">
        <f>'11.individulas FC'!N112+'12.legal entities FC'!N112</f>
        <v>165209.20000000001</v>
      </c>
      <c r="O112" s="51">
        <f>('11.individulas FC'!N112*'11.individulas FC'!O112+'12.legal entities FC'!N112*'12.legal entities FC'!O112)/('11.individulas FC'!N112+'12.legal entities FC'!N112)</f>
        <v>7.4947461763630594</v>
      </c>
      <c r="P112" s="50">
        <f>'11.individulas FC'!P112+'12.legal entities FC'!P112</f>
        <v>228608</v>
      </c>
      <c r="Q112" s="51">
        <f>('11.individulas FC'!P112*'11.individulas FC'!Q112+'12.legal entities FC'!P112*'12.legal entities FC'!Q112)/('11.individulas FC'!P112+'12.legal entities FC'!P112)</f>
        <v>9.1868392838395874</v>
      </c>
      <c r="R112" s="50">
        <f>'11.individulas FC'!R112+'12.legal entities FC'!R112</f>
        <v>693190.8</v>
      </c>
      <c r="S112" s="51">
        <f>('11.individulas FC'!R112*'11.individulas FC'!S112+'12.legal entities FC'!R112*'12.legal entities FC'!S112)/('11.individulas FC'!R112+'12.legal entities FC'!R112)</f>
        <v>5.7923606790511348</v>
      </c>
      <c r="T112" s="50"/>
      <c r="U112" s="51"/>
    </row>
    <row r="113" spans="1:21" ht="14.25" customHeight="1" x14ac:dyDescent="0.2">
      <c r="A113" s="49" t="s">
        <v>27</v>
      </c>
      <c r="B113" s="50">
        <f>'11.individulas FC'!B113+'12.legal entities FC'!B113</f>
        <v>4585218.4000000004</v>
      </c>
      <c r="C113" s="51">
        <f>('11.individulas FC'!B113*'11.individulas FC'!C113+'12.legal entities FC'!B113*'12.legal entities FC'!C113)/('11.individulas FC'!B113+'12.legal entities FC'!B113)</f>
        <v>2.746224729666094</v>
      </c>
      <c r="D113" s="50"/>
      <c r="E113" s="51"/>
      <c r="F113" s="50">
        <f>'11.individulas FC'!F113+'12.legal entities FC'!F113</f>
        <v>3016366.5999999996</v>
      </c>
      <c r="G113" s="51">
        <f>('11.individulas FC'!F113*'11.individulas FC'!G113+'12.legal entities FC'!F113*'12.legal entities FC'!G113)/('11.individulas FC'!F113+'12.legal entities FC'!F113)</f>
        <v>0.73881240463277909</v>
      </c>
      <c r="H113" s="50">
        <f t="shared" si="2"/>
        <v>1568851.7999999998</v>
      </c>
      <c r="I113" s="51">
        <f t="shared" si="3"/>
        <v>6.6057935491421196</v>
      </c>
      <c r="J113" s="50">
        <f>'11.individulas FC'!J113+'12.legal entities FC'!J113</f>
        <v>151169.60000000001</v>
      </c>
      <c r="K113" s="51">
        <f>('11.individulas FC'!J113*'11.individulas FC'!K113+'12.legal entities FC'!J113*'12.legal entities FC'!K113)/('11.individulas FC'!J113+'12.legal entities FC'!J113)</f>
        <v>4.7690502521671023</v>
      </c>
      <c r="L113" s="50">
        <f>'11.individulas FC'!L113+'12.legal entities FC'!L113</f>
        <v>190836.9</v>
      </c>
      <c r="M113" s="51">
        <f>('11.individulas FC'!L113*'11.individulas FC'!M113+'12.legal entities FC'!L113*'12.legal entities FC'!M113)/('11.individulas FC'!L113+'12.legal entities FC'!L113)</f>
        <v>6.2597106534428093</v>
      </c>
      <c r="N113" s="50">
        <f>'11.individulas FC'!N113+'12.legal entities FC'!N113</f>
        <v>139203.20000000001</v>
      </c>
      <c r="O113" s="51">
        <f>('11.individulas FC'!N113*'11.individulas FC'!O113+'12.legal entities FC'!N113*'12.legal entities FC'!O113)/('11.individulas FC'!N113+'12.legal entities FC'!N113)</f>
        <v>8.4424313808877969</v>
      </c>
      <c r="P113" s="50">
        <f>'11.individulas FC'!P113+'12.legal entities FC'!P113</f>
        <v>273700.8</v>
      </c>
      <c r="Q113" s="51">
        <f>('11.individulas FC'!P113*'11.individulas FC'!Q113+'12.legal entities FC'!P113*'12.legal entities FC'!Q113)/('11.individulas FC'!P113+'12.legal entities FC'!P113)</f>
        <v>8.321287150055829</v>
      </c>
      <c r="R113" s="50">
        <f>'11.individulas FC'!R113+'12.legal entities FC'!R113</f>
        <v>750818.29999999993</v>
      </c>
      <c r="S113" s="51">
        <f>('11.individulas FC'!R113*'11.individulas FC'!S113+'12.legal entities FC'!R113*'12.legal entities FC'!S113)/('11.individulas FC'!R113+'12.legal entities FC'!R113)</f>
        <v>6.6530550613910195</v>
      </c>
      <c r="T113" s="50">
        <f>'11.individulas FC'!T113+'12.legal entities FC'!T113</f>
        <v>63123</v>
      </c>
      <c r="U113" s="51">
        <f>('11.individulas FC'!T113*'11.individulas FC'!U113+'12.legal entities FC'!T113*'12.legal entities FC'!U113)/('11.individulas FC'!T113+'12.legal entities FC'!T113)</f>
        <v>0</v>
      </c>
    </row>
    <row r="114" spans="1:21" ht="14.25" customHeight="1" x14ac:dyDescent="0.2">
      <c r="A114" s="49" t="s">
        <v>28</v>
      </c>
      <c r="B114" s="50">
        <f>'11.individulas FC'!B114+'12.legal entities FC'!B114</f>
        <v>4445126.0999999996</v>
      </c>
      <c r="C114" s="51">
        <f>('11.individulas FC'!B114*'11.individulas FC'!C114+'12.legal entities FC'!B114*'12.legal entities FC'!C114)/('11.individulas FC'!B114+'12.legal entities FC'!B114)</f>
        <v>2.5378694327704223</v>
      </c>
      <c r="D114" s="50"/>
      <c r="E114" s="51"/>
      <c r="F114" s="50">
        <f>'11.individulas FC'!F114+'12.legal entities FC'!F114</f>
        <v>2999543.9</v>
      </c>
      <c r="G114" s="51">
        <f>('11.individulas FC'!F114*'11.individulas FC'!G114+'12.legal entities FC'!F114*'12.legal entities FC'!G114)/('11.individulas FC'!F114+'12.legal entities FC'!F114)</f>
        <v>0.80743625855917633</v>
      </c>
      <c r="H114" s="50">
        <f t="shared" si="2"/>
        <v>1445582.2</v>
      </c>
      <c r="I114" s="51">
        <f t="shared" si="3"/>
        <v>6.1284713868225555</v>
      </c>
      <c r="J114" s="50">
        <f>'11.individulas FC'!J114+'12.legal entities FC'!J114</f>
        <v>137283.79999999999</v>
      </c>
      <c r="K114" s="51">
        <f>('11.individulas FC'!J114*'11.individulas FC'!K114+'12.legal entities FC'!J114*'12.legal entities FC'!K114)/('11.individulas FC'!J114+'12.legal entities FC'!J114)</f>
        <v>5.7289037526641904</v>
      </c>
      <c r="L114" s="50">
        <f>'11.individulas FC'!L114+'12.legal entities FC'!L114</f>
        <v>203790.6</v>
      </c>
      <c r="M114" s="51">
        <f>('11.individulas FC'!L114*'11.individulas FC'!M114+'12.legal entities FC'!L114*'12.legal entities FC'!M114)/('11.individulas FC'!L114+'12.legal entities FC'!L114)</f>
        <v>6.0782593505294154</v>
      </c>
      <c r="N114" s="50">
        <f>'11.individulas FC'!N114+'12.legal entities FC'!N114</f>
        <v>167409.4</v>
      </c>
      <c r="O114" s="51">
        <f>('11.individulas FC'!N114*'11.individulas FC'!O114+'12.legal entities FC'!N114*'12.legal entities FC'!O114)/('11.individulas FC'!N114+'12.legal entities FC'!N114)</f>
        <v>8.008534604389002</v>
      </c>
      <c r="P114" s="50">
        <f>'11.individulas FC'!P114+'12.legal entities FC'!P114</f>
        <v>269514.69999999995</v>
      </c>
      <c r="Q114" s="51">
        <f>('11.individulas FC'!P114*'11.individulas FC'!Q114+'12.legal entities FC'!P114*'12.legal entities FC'!Q114)/('11.individulas FC'!P114+'12.legal entities FC'!P114)</f>
        <v>8.9107899309388312</v>
      </c>
      <c r="R114" s="50">
        <f>'11.individulas FC'!R114+'12.legal entities FC'!R114</f>
        <v>605142.69999999995</v>
      </c>
      <c r="S114" s="51">
        <f>('11.individulas FC'!R114*'11.individulas FC'!S114+'12.legal entities FC'!R114*'12.legal entities FC'!S114)/('11.individulas FC'!R114+'12.legal entities FC'!R114)</f>
        <v>5.1091065049615576</v>
      </c>
      <c r="T114" s="50">
        <f>'11.individulas FC'!T114+'12.legal entities FC'!T114</f>
        <v>62441</v>
      </c>
      <c r="U114" s="51">
        <f>('11.individulas FC'!T114*'11.individulas FC'!U114+'12.legal entities FC'!T114*'12.legal entities FC'!U114)/('11.individulas FC'!T114+'12.legal entities FC'!T114)</f>
        <v>0</v>
      </c>
    </row>
    <row r="115" spans="1:21" ht="14.25" customHeight="1" x14ac:dyDescent="0.2">
      <c r="A115" s="49" t="s">
        <v>29</v>
      </c>
      <c r="B115" s="50">
        <f>'11.individulas FC'!B115+'12.legal entities FC'!B115</f>
        <v>4816415</v>
      </c>
      <c r="C115" s="51">
        <f>('11.individulas FC'!B115*'11.individulas FC'!C115+'12.legal entities FC'!B115*'12.legal entities FC'!C115)/('11.individulas FC'!B115+'12.legal entities FC'!B115)</f>
        <v>2.2482395655274723</v>
      </c>
      <c r="D115" s="50"/>
      <c r="E115" s="51"/>
      <c r="F115" s="50">
        <f>'11.individulas FC'!F115+'12.legal entities FC'!F115</f>
        <v>3357084.0999999996</v>
      </c>
      <c r="G115" s="51">
        <f>('11.individulas FC'!F115*'11.individulas FC'!G115+'12.legal entities FC'!F115*'12.legal entities FC'!G115)/('11.individulas FC'!F115+'12.legal entities FC'!F115)</f>
        <v>0.61434363976761863</v>
      </c>
      <c r="H115" s="50">
        <f t="shared" si="2"/>
        <v>1459330.9</v>
      </c>
      <c r="I115" s="51">
        <f t="shared" si="3"/>
        <v>6.0068977515654609</v>
      </c>
      <c r="J115" s="50">
        <f>'11.individulas FC'!J115+'12.legal entities FC'!J115</f>
        <v>101153.79999999999</v>
      </c>
      <c r="K115" s="51">
        <f>('11.individulas FC'!J115*'11.individulas FC'!K115+'12.legal entities FC'!J115*'12.legal entities FC'!K115)/('11.individulas FC'!J115+'12.legal entities FC'!J115)</f>
        <v>4.1236243719959109</v>
      </c>
      <c r="L115" s="50">
        <f>'11.individulas FC'!L115+'12.legal entities FC'!L115</f>
        <v>227188.2</v>
      </c>
      <c r="M115" s="51">
        <f>('11.individulas FC'!L115*'11.individulas FC'!M115+'12.legal entities FC'!L115*'12.legal entities FC'!M115)/('11.individulas FC'!L115+'12.legal entities FC'!L115)</f>
        <v>5.916022953656924</v>
      </c>
      <c r="N115" s="50">
        <f>'11.individulas FC'!N115+'12.legal entities FC'!N115</f>
        <v>206055.19999999998</v>
      </c>
      <c r="O115" s="51">
        <f>('11.individulas FC'!N115*'11.individulas FC'!O115+'12.legal entities FC'!N115*'12.legal entities FC'!O115)/('11.individulas FC'!N115+'12.legal entities FC'!N115)</f>
        <v>7.5582411363556945</v>
      </c>
      <c r="P115" s="50">
        <f>'11.individulas FC'!P115+'12.legal entities FC'!P115</f>
        <v>263633.5</v>
      </c>
      <c r="Q115" s="51">
        <f>('11.individulas FC'!P115*'11.individulas FC'!Q115+'12.legal entities FC'!P115*'12.legal entities FC'!Q115)/('11.individulas FC'!P115+'12.legal entities FC'!P115)</f>
        <v>8.7952397248452847</v>
      </c>
      <c r="R115" s="50">
        <f>'11.individulas FC'!R115+'12.legal entities FC'!R115</f>
        <v>599955.19999999995</v>
      </c>
      <c r="S115" s="51">
        <f>('11.individulas FC'!R115*'11.individulas FC'!S115+'12.legal entities FC'!R115*'12.legal entities FC'!S115)/('11.individulas FC'!R115+'12.legal entities FC'!R115)</f>
        <v>5.2149658841193487</v>
      </c>
      <c r="T115" s="50">
        <f>'11.individulas FC'!T115+'12.legal entities FC'!T115</f>
        <v>61345</v>
      </c>
      <c r="U115" s="51">
        <f>('11.individulas FC'!T115*'11.individulas FC'!U115+'12.legal entities FC'!T115*'12.legal entities FC'!U115)/('11.individulas FC'!T115+'12.legal entities FC'!T115)</f>
        <v>0</v>
      </c>
    </row>
    <row r="116" spans="1:21" ht="14.25" customHeight="1" thickBot="1" x14ac:dyDescent="0.25">
      <c r="A116" s="52" t="s">
        <v>30</v>
      </c>
      <c r="B116" s="53">
        <f>'11.individulas FC'!B116+'12.legal entities FC'!B116</f>
        <v>5745027.5</v>
      </c>
      <c r="C116" s="54">
        <f>('11.individulas FC'!B116*'11.individulas FC'!C116+'12.legal entities FC'!B116*'12.legal entities FC'!C116)/('11.individulas FC'!B116+'12.legal entities FC'!B116)</f>
        <v>2.1220768107724464</v>
      </c>
      <c r="D116" s="53"/>
      <c r="E116" s="54"/>
      <c r="F116" s="53">
        <f>'11.individulas FC'!F116+'12.legal entities FC'!F116</f>
        <v>4066464.9</v>
      </c>
      <c r="G116" s="54">
        <f>('11.individulas FC'!F116*'11.individulas FC'!G116+'12.legal entities FC'!F116*'12.legal entities FC'!G116)/('11.individulas FC'!F116+'12.legal entities FC'!F116)</f>
        <v>0.52671985660075427</v>
      </c>
      <c r="H116" s="53">
        <f t="shared" si="2"/>
        <v>1678562.5999999999</v>
      </c>
      <c r="I116" s="54">
        <f t="shared" si="3"/>
        <v>5.9869687469505148</v>
      </c>
      <c r="J116" s="53">
        <f>'11.individulas FC'!J116+'12.legal entities FC'!J116</f>
        <v>234937.4</v>
      </c>
      <c r="K116" s="54">
        <f>('11.individulas FC'!J116*'11.individulas FC'!K116+'12.legal entities FC'!J116*'12.legal entities FC'!K116)/('11.individulas FC'!J116+'12.legal entities FC'!J116)</f>
        <v>4.4424333375614093</v>
      </c>
      <c r="L116" s="53">
        <f>'11.individulas FC'!L116+'12.legal entities FC'!L116</f>
        <v>141439.80000000002</v>
      </c>
      <c r="M116" s="54">
        <f>('11.individulas FC'!L116*'11.individulas FC'!M116+'12.legal entities FC'!L116*'12.legal entities FC'!M116)/('11.individulas FC'!L116+'12.legal entities FC'!L116)</f>
        <v>6.5883547346644997</v>
      </c>
      <c r="N116" s="53">
        <f>'11.individulas FC'!N116+'12.legal entities FC'!N116</f>
        <v>237850.9</v>
      </c>
      <c r="O116" s="54">
        <f>('11.individulas FC'!N116*'11.individulas FC'!O116+'12.legal entities FC'!N116*'12.legal entities FC'!O116)/('11.individulas FC'!N116+'12.legal entities FC'!N116)</f>
        <v>7.5002361437354246</v>
      </c>
      <c r="P116" s="53">
        <f>'11.individulas FC'!P116+'12.legal entities FC'!P116</f>
        <v>260672.8</v>
      </c>
      <c r="Q116" s="54">
        <f>('11.individulas FC'!P116*'11.individulas FC'!Q116+'12.legal entities FC'!P116*'12.legal entities FC'!Q116)/('11.individulas FC'!P116+'12.legal entities FC'!P116)</f>
        <v>8.8654436327840873</v>
      </c>
      <c r="R116" s="53">
        <f>'11.individulas FC'!R116+'12.legal entities FC'!R116</f>
        <v>742195.5</v>
      </c>
      <c r="S116" s="54">
        <f>('11.individulas FC'!R116*'11.individulas FC'!S116+'12.legal entities FC'!R116*'12.legal entities FC'!S116)/('11.individulas FC'!R116+'12.legal entities FC'!R116)</f>
        <v>5.3611111627596761</v>
      </c>
      <c r="T116" s="53">
        <f>'11.individulas FC'!T116+'12.legal entities FC'!T116</f>
        <v>61466.2</v>
      </c>
      <c r="U116" s="54">
        <f>('11.individulas FC'!T116*'11.individulas FC'!U116+'12.legal entities FC'!T116*'12.legal entities FC'!U116)/('11.individulas FC'!T116+'12.legal entities FC'!T116)</f>
        <v>6.8330236780539551E-4</v>
      </c>
    </row>
    <row r="117" spans="1:21" ht="14.25" customHeight="1" x14ac:dyDescent="0.2">
      <c r="A117" s="49" t="s">
        <v>39</v>
      </c>
      <c r="B117" s="50">
        <f>'11.individulas FC'!B117+'12.legal entities FC'!B117</f>
        <v>6134426.1000000006</v>
      </c>
      <c r="C117" s="51">
        <f>('11.individulas FC'!B117*'11.individulas FC'!C117+'12.legal entities FC'!B117*'12.legal entities FC'!C117)/('11.individulas FC'!B117+'12.legal entities FC'!B117)</f>
        <v>2.1017019725773531</v>
      </c>
      <c r="D117" s="50"/>
      <c r="E117" s="51"/>
      <c r="F117" s="50">
        <f>'11.individulas FC'!F117+'12.legal entities FC'!F117</f>
        <v>4028676.8</v>
      </c>
      <c r="G117" s="51">
        <f>('11.individulas FC'!F117*'11.individulas FC'!G117+'12.legal entities FC'!F117*'12.legal entities FC'!G117)/('11.individulas FC'!F117+'12.legal entities FC'!F117)</f>
        <v>0.2600976452119465</v>
      </c>
      <c r="H117" s="50">
        <f t="shared" si="2"/>
        <v>2105749.2999999998</v>
      </c>
      <c r="I117" s="51">
        <f t="shared" si="3"/>
        <v>5.6250219748381252</v>
      </c>
      <c r="J117" s="50">
        <f>'11.individulas FC'!J117+'12.legal entities FC'!J117</f>
        <v>87816</v>
      </c>
      <c r="K117" s="51">
        <f>('11.individulas FC'!J117*'11.individulas FC'!K117+'12.legal entities FC'!J117*'12.legal entities FC'!K117)/('11.individulas FC'!J117+'12.legal entities FC'!J117)</f>
        <v>6.0174142753029072</v>
      </c>
      <c r="L117" s="50">
        <f>'11.individulas FC'!L117+'12.legal entities FC'!L117</f>
        <v>201981.1</v>
      </c>
      <c r="M117" s="51">
        <f>('11.individulas FC'!L117*'11.individulas FC'!M117+'12.legal entities FC'!L117*'12.legal entities FC'!M117)/('11.individulas FC'!L117+'12.legal entities FC'!L117)</f>
        <v>6.7289460152459801</v>
      </c>
      <c r="N117" s="50">
        <f>'11.individulas FC'!N117+'12.legal entities FC'!N117</f>
        <v>268003.8</v>
      </c>
      <c r="O117" s="51">
        <f>('11.individulas FC'!N117*'11.individulas FC'!O117+'12.legal entities FC'!N117*'12.legal entities FC'!O117)/('11.individulas FC'!N117+'12.legal entities FC'!N117)</f>
        <v>8.623910112468554</v>
      </c>
      <c r="P117" s="50">
        <f>'11.individulas FC'!P117+'12.legal entities FC'!P117</f>
        <v>259643.19999999998</v>
      </c>
      <c r="Q117" s="51">
        <f>('11.individulas FC'!P117*'11.individulas FC'!Q117+'12.legal entities FC'!P117*'12.legal entities FC'!Q117)/('11.individulas FC'!P117+'12.legal entities FC'!P117)</f>
        <v>9.3642055212691897</v>
      </c>
      <c r="R117" s="50">
        <f>'11.individulas FC'!R117+'12.legal entities FC'!R117</f>
        <v>1227974.1000000001</v>
      </c>
      <c r="S117" s="51">
        <f>('11.individulas FC'!R117*'11.individulas FC'!S117+'12.legal entities FC'!R117*'12.legal entities FC'!S117)/('11.individulas FC'!R117+'12.legal entities FC'!R117)</f>
        <v>4.246593595092925</v>
      </c>
      <c r="T117" s="50">
        <f>'11.individulas FC'!T117+'12.legal entities FC'!T117</f>
        <v>60331.1</v>
      </c>
      <c r="U117" s="51">
        <f>('11.individulas FC'!T117*'11.individulas FC'!U117+'12.legal entities FC'!T117*'12.legal entities FC'!U117)/('11.individulas FC'!T117+'12.legal entities FC'!T117)</f>
        <v>6.7958316689070816E-4</v>
      </c>
    </row>
    <row r="118" spans="1:21" ht="14.25" customHeight="1" x14ac:dyDescent="0.2">
      <c r="A118" s="49" t="s">
        <v>20</v>
      </c>
      <c r="B118" s="50">
        <f>'11.individulas FC'!B118+'12.legal entities FC'!B118</f>
        <v>5456039.7999999998</v>
      </c>
      <c r="C118" s="51">
        <f>('11.individulas FC'!B118*'11.individulas FC'!C118+'12.legal entities FC'!B118*'12.legal entities FC'!C118)/('11.individulas FC'!B118+'12.legal entities FC'!B118)</f>
        <v>2.500534863400373</v>
      </c>
      <c r="D118" s="50"/>
      <c r="E118" s="51"/>
      <c r="F118" s="50">
        <f>'11.individulas FC'!F118+'12.legal entities FC'!F118</f>
        <v>3224822</v>
      </c>
      <c r="G118" s="51">
        <f>('11.individulas FC'!F118*'11.individulas FC'!G118+'12.legal entities FC'!F118*'12.legal entities FC'!G118)/('11.individulas FC'!F118+'12.legal entities FC'!F118)</f>
        <v>0.28315575712395913</v>
      </c>
      <c r="H118" s="50">
        <f t="shared" si="2"/>
        <v>2231217.8000000003</v>
      </c>
      <c r="I118" s="51">
        <f t="shared" si="3"/>
        <v>5.7053555331980572</v>
      </c>
      <c r="J118" s="50">
        <f>'11.individulas FC'!J118+'12.legal entities FC'!J118</f>
        <v>116795.6</v>
      </c>
      <c r="K118" s="51">
        <f>('11.individulas FC'!J118*'11.individulas FC'!K118+'12.legal entities FC'!J118*'12.legal entities FC'!K118)/('11.individulas FC'!J118+'12.legal entities FC'!J118)</f>
        <v>5.7823806975605239</v>
      </c>
      <c r="L118" s="50">
        <f>'11.individulas FC'!L118+'12.legal entities FC'!L118</f>
        <v>204776</v>
      </c>
      <c r="M118" s="51">
        <f>('11.individulas FC'!L118*'11.individulas FC'!M118+'12.legal entities FC'!L118*'12.legal entities FC'!M118)/('11.individulas FC'!L118+'12.legal entities FC'!L118)</f>
        <v>6.5072882613196841</v>
      </c>
      <c r="N118" s="50">
        <f>'11.individulas FC'!N118+'12.legal entities FC'!N118</f>
        <v>306996.19999999995</v>
      </c>
      <c r="O118" s="51">
        <f>('11.individulas FC'!N118*'11.individulas FC'!O118+'12.legal entities FC'!N118*'12.legal entities FC'!O118)/('11.individulas FC'!N118+'12.legal entities FC'!N118)</f>
        <v>8.4832191831690427</v>
      </c>
      <c r="P118" s="50">
        <f>'11.individulas FC'!P118+'12.legal entities FC'!P118</f>
        <v>312772.90000000002</v>
      </c>
      <c r="Q118" s="51">
        <f>('11.individulas FC'!P118*'11.individulas FC'!Q118+'12.legal entities FC'!P118*'12.legal entities FC'!Q118)/('11.individulas FC'!P118+'12.legal entities FC'!P118)</f>
        <v>9.3493411961202515</v>
      </c>
      <c r="R118" s="50">
        <f>'11.individulas FC'!R118+'12.legal entities FC'!R118</f>
        <v>1229204</v>
      </c>
      <c r="S118" s="51">
        <f>('11.individulas FC'!R118*'11.individulas FC'!S118+'12.legal entities FC'!R118*'12.legal entities FC'!S118)/('11.individulas FC'!R118+'12.legal entities FC'!R118)</f>
        <v>4.2250270296875048</v>
      </c>
      <c r="T118" s="50">
        <f>'11.individulas FC'!T118+'12.legal entities FC'!T118</f>
        <v>60673.1</v>
      </c>
      <c r="U118" s="51">
        <f>('11.individulas FC'!T118*'11.individulas FC'!U118+'12.legal entities FC'!T118*'12.legal entities FC'!U118)/('11.individulas FC'!T118+'12.legal entities FC'!T118)</f>
        <v>6.75752516354035E-4</v>
      </c>
    </row>
    <row r="119" spans="1:21" ht="14.25" customHeight="1" x14ac:dyDescent="0.2">
      <c r="A119" s="49" t="s">
        <v>21</v>
      </c>
      <c r="B119" s="50">
        <f>'11.individulas FC'!B119+'12.legal entities FC'!B119</f>
        <v>6218012.7000000002</v>
      </c>
      <c r="C119" s="51">
        <f>('11.individulas FC'!B119*'11.individulas FC'!C119+'12.legal entities FC'!B119*'12.legal entities FC'!C119)/('11.individulas FC'!B119+'12.legal entities FC'!B119)</f>
        <v>2.2189467890601118</v>
      </c>
      <c r="D119" s="50"/>
      <c r="E119" s="51"/>
      <c r="F119" s="50">
        <f>'11.individulas FC'!F119+'12.legal entities FC'!F119</f>
        <v>3990372.3000000003</v>
      </c>
      <c r="G119" s="51">
        <f>('11.individulas FC'!F119*'11.individulas FC'!G119+'12.legal entities FC'!F119*'12.legal entities FC'!G119)/('11.individulas FC'!F119+'12.legal entities FC'!F119)</f>
        <v>0.27121752398892701</v>
      </c>
      <c r="H119" s="50">
        <f t="shared" si="2"/>
        <v>2227640.4</v>
      </c>
      <c r="I119" s="51">
        <f t="shared" si="3"/>
        <v>5.7079142665934768</v>
      </c>
      <c r="J119" s="50">
        <f>'11.individulas FC'!J119+'12.legal entities FC'!J119</f>
        <v>135509</v>
      </c>
      <c r="K119" s="51">
        <f>('11.individulas FC'!J119*'11.individulas FC'!K119+'12.legal entities FC'!J119*'12.legal entities FC'!K119)/('11.individulas FC'!J119+'12.legal entities FC'!J119)</f>
        <v>5.8727244537263195</v>
      </c>
      <c r="L119" s="50">
        <f>'11.individulas FC'!L119+'12.legal entities FC'!L119</f>
        <v>170256.4</v>
      </c>
      <c r="M119" s="51">
        <f>('11.individulas FC'!L119*'11.individulas FC'!M119+'12.legal entities FC'!L119*'12.legal entities FC'!M119)/('11.individulas FC'!L119+'12.legal entities FC'!L119)</f>
        <v>7.1620515763284089</v>
      </c>
      <c r="N119" s="50">
        <f>'11.individulas FC'!N119+'12.legal entities FC'!N119</f>
        <v>263460.3</v>
      </c>
      <c r="O119" s="51">
        <f>('11.individulas FC'!N119*'11.individulas FC'!O119+'12.legal entities FC'!N119*'12.legal entities FC'!O119)/('11.individulas FC'!N119+'12.legal entities FC'!N119)</f>
        <v>8.5536507473801553</v>
      </c>
      <c r="P119" s="50">
        <f>'11.individulas FC'!P119+'12.legal entities FC'!P119</f>
        <v>301325.40000000002</v>
      </c>
      <c r="Q119" s="51">
        <f>('11.individulas FC'!P119*'11.individulas FC'!Q119+'12.legal entities FC'!P119*'12.legal entities FC'!Q119)/('11.individulas FC'!P119+'12.legal entities FC'!P119)</f>
        <v>9.5688582641888118</v>
      </c>
      <c r="R119" s="50">
        <f>'11.individulas FC'!R119+'12.legal entities FC'!R119</f>
        <v>1296474.2</v>
      </c>
      <c r="S119" s="51">
        <f>('11.individulas FC'!R119*'11.individulas FC'!S119+'12.legal entities FC'!R119*'12.legal entities FC'!S119)/('11.individulas FC'!R119+'12.legal entities FC'!R119)</f>
        <v>4.2909144262184311</v>
      </c>
      <c r="T119" s="50">
        <f>'11.individulas FC'!T119+'12.legal entities FC'!T119</f>
        <v>60615.1</v>
      </c>
      <c r="U119" s="51">
        <f>('11.individulas FC'!T119*'11.individulas FC'!U119+'12.legal entities FC'!T119*'12.legal entities FC'!U119)/('11.individulas FC'!T119+'12.legal entities FC'!T119)</f>
        <v>6.7639911507198704E-4</v>
      </c>
    </row>
    <row r="120" spans="1:21" ht="14.25" customHeight="1" x14ac:dyDescent="0.2">
      <c r="A120" s="49" t="s">
        <v>22</v>
      </c>
      <c r="B120" s="50">
        <f>'11.individulas FC'!B120+'12.legal entities FC'!B120</f>
        <v>6489465.3000000007</v>
      </c>
      <c r="C120" s="51">
        <f>('11.individulas FC'!B120*'11.individulas FC'!C120+'12.legal entities FC'!B120*'12.legal entities FC'!C120)/('11.individulas FC'!B120+'12.legal entities FC'!B120)</f>
        <v>2.3763578982385494</v>
      </c>
      <c r="D120" s="50"/>
      <c r="E120" s="51"/>
      <c r="F120" s="50">
        <f>'11.individulas FC'!F120+'12.legal entities FC'!F120</f>
        <v>4072369.2</v>
      </c>
      <c r="G120" s="51">
        <f>('11.individulas FC'!F120*'11.individulas FC'!G120+'12.legal entities FC'!F120*'12.legal entities FC'!G120)/('11.individulas FC'!F120+'12.legal entities FC'!F120)</f>
        <v>0.35310765733126559</v>
      </c>
      <c r="H120" s="50">
        <f t="shared" si="2"/>
        <v>2417096.1</v>
      </c>
      <c r="I120" s="51">
        <f t="shared" si="3"/>
        <v>5.7851681499134431</v>
      </c>
      <c r="J120" s="50">
        <f>'11.individulas FC'!J120+'12.legal entities FC'!J120</f>
        <v>91637.5</v>
      </c>
      <c r="K120" s="51">
        <f>('11.individulas FC'!J120*'11.individulas FC'!K120+'12.legal entities FC'!J120*'12.legal entities FC'!K120)/('11.individulas FC'!J120+'12.legal entities FC'!J120)</f>
        <v>6.3058829736734419</v>
      </c>
      <c r="L120" s="50">
        <f>'11.individulas FC'!L120+'12.legal entities FC'!L120</f>
        <v>355652.30000000005</v>
      </c>
      <c r="M120" s="51">
        <f>('11.individulas FC'!L120*'11.individulas FC'!M120+'12.legal entities FC'!L120*'12.legal entities FC'!M120)/('11.individulas FC'!L120+'12.legal entities FC'!L120)</f>
        <v>6.8551070188495906</v>
      </c>
      <c r="N120" s="50">
        <f>'11.individulas FC'!N120+'12.legal entities FC'!N120</f>
        <v>200418.7</v>
      </c>
      <c r="O120" s="51">
        <f>('11.individulas FC'!N120*'11.individulas FC'!O120+'12.legal entities FC'!N120*'12.legal entities FC'!O120)/('11.individulas FC'!N120+'12.legal entities FC'!N120)</f>
        <v>7.7457154247582682</v>
      </c>
      <c r="P120" s="50">
        <f>'11.individulas FC'!P120+'12.legal entities FC'!P120</f>
        <v>251527</v>
      </c>
      <c r="Q120" s="51">
        <f>('11.individulas FC'!P120*'11.individulas FC'!Q120+'12.legal entities FC'!P120*'12.legal entities FC'!Q120)/('11.individulas FC'!P120+'12.legal entities FC'!P120)</f>
        <v>9.8059445188786896</v>
      </c>
      <c r="R120" s="50">
        <f>'11.individulas FC'!R120+'12.legal entities FC'!R120</f>
        <v>1457234.5</v>
      </c>
      <c r="S120" s="51">
        <f>('11.individulas FC'!R120*'11.individulas FC'!S120+'12.legal entities FC'!R120*'12.legal entities FC'!S120)/('11.individulas FC'!R120+'12.legal entities FC'!R120)</f>
        <v>4.7682994198943272</v>
      </c>
      <c r="T120" s="50">
        <f>'11.individulas FC'!T120+'12.legal entities FC'!T120</f>
        <v>60626.1</v>
      </c>
      <c r="U120" s="51">
        <f>('11.individulas FC'!T120*'11.individulas FC'!U120+'12.legal entities FC'!T120*'12.legal entities FC'!U120)/('11.individulas FC'!T120+'12.legal entities FC'!T120)</f>
        <v>6.7627638921190713E-4</v>
      </c>
    </row>
    <row r="121" spans="1:21" ht="14.25" customHeight="1" x14ac:dyDescent="0.2">
      <c r="A121" s="49" t="s">
        <v>23</v>
      </c>
      <c r="B121" s="50">
        <f>'11.individulas FC'!B121+'12.legal entities FC'!B121</f>
        <v>6882543.0000000009</v>
      </c>
      <c r="C121" s="51">
        <f>('11.individulas FC'!B121*'11.individulas FC'!C121+'12.legal entities FC'!B121*'12.legal entities FC'!C121)/('11.individulas FC'!B121+'12.legal entities FC'!B121)</f>
        <v>2.1708442697706354</v>
      </c>
      <c r="D121" s="50"/>
      <c r="E121" s="51"/>
      <c r="F121" s="50">
        <f>'11.individulas FC'!F121+'12.legal entities FC'!F121</f>
        <v>4536194.9000000004</v>
      </c>
      <c r="G121" s="51">
        <f>('11.individulas FC'!F121*'11.individulas FC'!G121+'12.legal entities FC'!F121*'12.legal entities FC'!G121)/('11.individulas FC'!F121+'12.legal entities FC'!F121)</f>
        <v>0.29222815360071941</v>
      </c>
      <c r="H121" s="50">
        <f t="shared" si="2"/>
        <v>2346348.1</v>
      </c>
      <c r="I121" s="51">
        <f t="shared" si="3"/>
        <v>5.802772901855441</v>
      </c>
      <c r="J121" s="50">
        <f>'11.individulas FC'!J121+'12.legal entities FC'!J121</f>
        <v>89730.700000000012</v>
      </c>
      <c r="K121" s="51">
        <f>('11.individulas FC'!J121*'11.individulas FC'!K121+'12.legal entities FC'!J121*'12.legal entities FC'!K121)/('11.individulas FC'!J121+'12.legal entities FC'!J121)</f>
        <v>5.720433396819594</v>
      </c>
      <c r="L121" s="50">
        <f>'11.individulas FC'!L121+'12.legal entities FC'!L121</f>
        <v>359995</v>
      </c>
      <c r="M121" s="51">
        <f>('11.individulas FC'!L121*'11.individulas FC'!M121+'12.legal entities FC'!L121*'12.legal entities FC'!M121)/('11.individulas FC'!L121+'12.legal entities FC'!L121)</f>
        <v>6.775194638814428</v>
      </c>
      <c r="N121" s="50">
        <f>'11.individulas FC'!N121+'12.legal entities FC'!N121</f>
        <v>189285</v>
      </c>
      <c r="O121" s="51">
        <f>('11.individulas FC'!N121*'11.individulas FC'!O121+'12.legal entities FC'!N121*'12.legal entities FC'!O121)/('11.individulas FC'!N121+'12.legal entities FC'!N121)</f>
        <v>8.2145754550017163</v>
      </c>
      <c r="P121" s="50">
        <f>'11.individulas FC'!P121+'12.legal entities FC'!P121</f>
        <v>257490.6</v>
      </c>
      <c r="Q121" s="51">
        <f>('11.individulas FC'!P121*'11.individulas FC'!Q121+'12.legal entities FC'!P121*'12.legal entities FC'!Q121)/('11.individulas FC'!P121+'12.legal entities FC'!P121)</f>
        <v>9.3286624288420619</v>
      </c>
      <c r="R121" s="50">
        <f>'11.individulas FC'!R121+'12.legal entities FC'!R121</f>
        <v>1389658.7</v>
      </c>
      <c r="S121" s="51">
        <f>('11.individulas FC'!R121*'11.individulas FC'!S121+'12.legal entities FC'!R121*'12.legal entities FC'!S121)/('11.individulas FC'!R121+'12.legal entities FC'!R121)</f>
        <v>4.8252068547478597</v>
      </c>
      <c r="T121" s="50">
        <f>'11.individulas FC'!T121+'12.legal entities FC'!T121</f>
        <v>60188.1</v>
      </c>
      <c r="U121" s="51">
        <f>('11.individulas FC'!T121*'11.individulas FC'!U121+'12.legal entities FC'!T121*'12.legal entities FC'!U121)/('11.individulas FC'!T121+'12.legal entities FC'!T121)</f>
        <v>1.0982237352566371E-2</v>
      </c>
    </row>
    <row r="122" spans="1:21" ht="14.25" customHeight="1" x14ac:dyDescent="0.2">
      <c r="A122" s="49" t="s">
        <v>24</v>
      </c>
      <c r="B122" s="50">
        <f>'11.individulas FC'!B122+'12.legal entities FC'!B122</f>
        <v>7355323.8000000007</v>
      </c>
      <c r="C122" s="51">
        <f>('11.individulas FC'!B122*'11.individulas FC'!C122+'12.legal entities FC'!B122*'12.legal entities FC'!C122)/('11.individulas FC'!B122+'12.legal entities FC'!B122)</f>
        <v>1.8608286058052261</v>
      </c>
      <c r="D122" s="50"/>
      <c r="E122" s="51"/>
      <c r="F122" s="50">
        <f>'11.individulas FC'!F122+'12.legal entities FC'!F122</f>
        <v>5088923.6000000006</v>
      </c>
      <c r="G122" s="51">
        <f>('11.individulas FC'!F122*'11.individulas FC'!G122+'12.legal entities FC'!F122*'12.legal entities FC'!G122)/('11.individulas FC'!F122+'12.legal entities FC'!F122)</f>
        <v>0.25457366976387702</v>
      </c>
      <c r="H122" s="50">
        <f t="shared" si="2"/>
        <v>2266400.1999999997</v>
      </c>
      <c r="I122" s="51">
        <f t="shared" si="3"/>
        <v>5.4674770042819452</v>
      </c>
      <c r="J122" s="50">
        <f>'11.individulas FC'!J122+'12.legal entities FC'!J122</f>
        <v>199086.4</v>
      </c>
      <c r="K122" s="51">
        <f>('11.individulas FC'!J122*'11.individulas FC'!K122+'12.legal entities FC'!J122*'12.legal entities FC'!K122)/('11.individulas FC'!J122+'12.legal entities FC'!J122)</f>
        <v>7.1163873423799915</v>
      </c>
      <c r="L122" s="50">
        <f>'11.individulas FC'!L122+'12.legal entities FC'!L122</f>
        <v>288479.2</v>
      </c>
      <c r="M122" s="51">
        <f>('11.individulas FC'!L122*'11.individulas FC'!M122+'12.legal entities FC'!L122*'12.legal entities FC'!M122)/('11.individulas FC'!L122+'12.legal entities FC'!L122)</f>
        <v>5.2840604660578654</v>
      </c>
      <c r="N122" s="50">
        <f>'11.individulas FC'!N122+'12.legal entities FC'!N122</f>
        <v>243566.8</v>
      </c>
      <c r="O122" s="51">
        <f>('11.individulas FC'!N122*'11.individulas FC'!O122+'12.legal entities FC'!N122*'12.legal entities FC'!O122)/('11.individulas FC'!N122+'12.legal entities FC'!N122)</f>
        <v>8.1264990795133016</v>
      </c>
      <c r="P122" s="50">
        <f>'11.individulas FC'!P122+'12.legal entities FC'!P122</f>
        <v>246690.7</v>
      </c>
      <c r="Q122" s="51">
        <f>('11.individulas FC'!P122*'11.individulas FC'!Q122+'12.legal entities FC'!P122*'12.legal entities FC'!Q122)/('11.individulas FC'!P122+'12.legal entities FC'!P122)</f>
        <v>9.2365629186669764</v>
      </c>
      <c r="R122" s="50">
        <f>'11.individulas FC'!R122+'12.legal entities FC'!R122</f>
        <v>1228687</v>
      </c>
      <c r="S122" s="51">
        <f>('11.individulas FC'!R122*'11.individulas FC'!S122+'12.legal entities FC'!R122*'12.legal entities FC'!S122)/('11.individulas FC'!R122+'12.legal entities FC'!R122)</f>
        <v>4.2249840317346896</v>
      </c>
      <c r="T122" s="50">
        <f>'11.individulas FC'!T122+'12.legal entities FC'!T122</f>
        <v>59890.1</v>
      </c>
      <c r="U122" s="51">
        <f>('11.individulas FC'!T122*'11.individulas FC'!U122+'12.legal entities FC'!T122*'12.legal entities FC'!U122)/('11.individulas FC'!T122+'12.legal entities FC'!T122)</f>
        <v>2.1222205339446753E-2</v>
      </c>
    </row>
    <row r="123" spans="1:21" ht="14.25" customHeight="1" x14ac:dyDescent="0.2">
      <c r="A123" s="49" t="s">
        <v>25</v>
      </c>
      <c r="B123" s="50">
        <f>'11.individulas FC'!B123+'12.legal entities FC'!B123</f>
        <v>7723857.9000000004</v>
      </c>
      <c r="C123" s="51">
        <f>('11.individulas FC'!B123*'11.individulas FC'!C123+'12.legal entities FC'!B123*'12.legal entities FC'!C123)/('11.individulas FC'!B123+'12.legal entities FC'!B123)</f>
        <v>1.620341128880685</v>
      </c>
      <c r="D123" s="50"/>
      <c r="E123" s="51"/>
      <c r="F123" s="50">
        <f>'11.individulas FC'!F123+'12.legal entities FC'!F123</f>
        <v>5642208.5999999996</v>
      </c>
      <c r="G123" s="51">
        <f>('11.individulas FC'!F123*'11.individulas FC'!G123+'12.legal entities FC'!F123*'12.legal entities FC'!G123)/('11.individulas FC'!F123+'12.legal entities FC'!F123)</f>
        <v>0.24628464676049017</v>
      </c>
      <c r="H123" s="50">
        <f t="shared" si="2"/>
        <v>2081649.3</v>
      </c>
      <c r="I123" s="51">
        <f t="shared" si="3"/>
        <v>5.3446540092031825</v>
      </c>
      <c r="J123" s="50">
        <f>'11.individulas FC'!J123+'12.legal entities FC'!J123</f>
        <v>113680.7</v>
      </c>
      <c r="K123" s="51">
        <f>('11.individulas FC'!J123*'11.individulas FC'!K123+'12.legal entities FC'!J123*'12.legal entities FC'!K123)/('11.individulas FC'!J123+'12.legal entities FC'!J123)</f>
        <v>5.7692941897789156</v>
      </c>
      <c r="L123" s="50">
        <f>'11.individulas FC'!L123+'12.legal entities FC'!L123</f>
        <v>177660.7</v>
      </c>
      <c r="M123" s="51">
        <f>('11.individulas FC'!L123*'11.individulas FC'!M123+'12.legal entities FC'!L123*'12.legal entities FC'!M123)/('11.individulas FC'!L123+'12.legal entities FC'!L123)</f>
        <v>6.9255556406115693</v>
      </c>
      <c r="N123" s="50">
        <f>'11.individulas FC'!N123+'12.legal entities FC'!N123</f>
        <v>240561.3</v>
      </c>
      <c r="O123" s="51">
        <f>('11.individulas FC'!N123*'11.individulas FC'!O123+'12.legal entities FC'!N123*'12.legal entities FC'!O123)/('11.individulas FC'!N123+'12.legal entities FC'!N123)</f>
        <v>7.7687332958376922</v>
      </c>
      <c r="P123" s="50">
        <f>'11.individulas FC'!P123+'12.legal entities FC'!P123</f>
        <v>233910.8</v>
      </c>
      <c r="Q123" s="51">
        <f>('11.individulas FC'!P123*'11.individulas FC'!Q123+'12.legal entities FC'!P123*'12.legal entities FC'!Q123)/('11.individulas FC'!P123+'12.legal entities FC'!P123)</f>
        <v>9.0264801454229531</v>
      </c>
      <c r="R123" s="50">
        <f>'11.individulas FC'!R123+'12.legal entities FC'!R123</f>
        <v>1254897</v>
      </c>
      <c r="S123" s="51">
        <f>('11.individulas FC'!R123*'11.individulas FC'!S123+'12.legal entities FC'!R123*'12.legal entities FC'!S123)/('11.individulas FC'!R123+'12.legal entities FC'!R123)</f>
        <v>4.1890731581954537</v>
      </c>
      <c r="T123" s="50">
        <f>'11.individulas FC'!T123+'12.legal entities FC'!T123</f>
        <v>60938.799999999996</v>
      </c>
      <c r="U123" s="51">
        <f>('11.individulas FC'!T123*'11.individulas FC'!U123+'12.legal entities FC'!T123*'12.legal entities FC'!U123)/('11.individulas FC'!T123+'12.legal entities FC'!T123)</f>
        <v>3.8328618220247197E-2</v>
      </c>
    </row>
    <row r="124" spans="1:21" ht="14.25" customHeight="1" x14ac:dyDescent="0.2">
      <c r="A124" s="49" t="s">
        <v>26</v>
      </c>
      <c r="B124" s="50">
        <f>'11.individulas FC'!B124+'12.legal entities FC'!B124</f>
        <v>8125087.0999999996</v>
      </c>
      <c r="C124" s="51">
        <f>('11.individulas FC'!B124*'11.individulas FC'!C124+'12.legal entities FC'!B124*'12.legal entities FC'!C124)/('11.individulas FC'!B124+'12.legal entities FC'!B124)</f>
        <v>1.583131757073718</v>
      </c>
      <c r="D124" s="50"/>
      <c r="E124" s="51"/>
      <c r="F124" s="50">
        <f>'11.individulas FC'!F124+'12.legal entities FC'!F124</f>
        <v>6034481.8999999994</v>
      </c>
      <c r="G124" s="51">
        <f>('11.individulas FC'!F124*'11.individulas FC'!G124+'12.legal entities FC'!F124*'12.legal entities FC'!G124)/('11.individulas FC'!F124+'12.legal entities FC'!F124)</f>
        <v>0.26839239305697482</v>
      </c>
      <c r="H124" s="50">
        <f t="shared" si="2"/>
        <v>2090605.2</v>
      </c>
      <c r="I124" s="51">
        <f t="shared" si="3"/>
        <v>5.3780954811554098</v>
      </c>
      <c r="J124" s="50">
        <f>'11.individulas FC'!J124+'12.legal entities FC'!J124</f>
        <v>99127.6</v>
      </c>
      <c r="K124" s="51">
        <f>('11.individulas FC'!J124*'11.individulas FC'!K124+'12.legal entities FC'!J124*'12.legal entities FC'!K124)/('11.individulas FC'!J124+'12.legal entities FC'!J124)</f>
        <v>6.4163117739156377</v>
      </c>
      <c r="L124" s="50">
        <f>'11.individulas FC'!L124+'12.legal entities FC'!L124</f>
        <v>194528.09999999998</v>
      </c>
      <c r="M124" s="51">
        <f>('11.individulas FC'!L124*'11.individulas FC'!M124+'12.legal entities FC'!L124*'12.legal entities FC'!M124)/('11.individulas FC'!L124+'12.legal entities FC'!L124)</f>
        <v>7.2144233095372856</v>
      </c>
      <c r="N124" s="50">
        <f>'11.individulas FC'!N124+'12.legal entities FC'!N124</f>
        <v>256926.59999999998</v>
      </c>
      <c r="O124" s="51">
        <f>('11.individulas FC'!N124*'11.individulas FC'!O124+'12.legal entities FC'!N124*'12.legal entities FC'!O124)/('11.individulas FC'!N124+'12.legal entities FC'!N124)</f>
        <v>7.6085131356581996</v>
      </c>
      <c r="P124" s="50">
        <f>'11.individulas FC'!P124+'12.legal entities FC'!P124</f>
        <v>214288.1</v>
      </c>
      <c r="Q124" s="51">
        <f>('11.individulas FC'!P124*'11.individulas FC'!Q124+'12.legal entities FC'!P124*'12.legal entities FC'!Q124)/('11.individulas FC'!P124+'12.legal entities FC'!P124)</f>
        <v>9.0361680233293402</v>
      </c>
      <c r="R124" s="50">
        <f>'11.individulas FC'!R124+'12.legal entities FC'!R124</f>
        <v>1264773.5</v>
      </c>
      <c r="S124" s="51">
        <f>('11.individulas FC'!R124*'11.individulas FC'!S124+'12.legal entities FC'!R124*'12.legal entities FC'!S124)/('11.individulas FC'!R124+'12.legal entities FC'!R124)</f>
        <v>4.1987296895452033</v>
      </c>
      <c r="T124" s="50">
        <f>'11.individulas FC'!T124+'12.legal entities FC'!T124</f>
        <v>60961.3</v>
      </c>
      <c r="U124" s="51">
        <f>('11.individulas FC'!T124*'11.individulas FC'!U124+'12.legal entities FC'!T124*'12.legal entities FC'!U124)/('11.individulas FC'!T124+'12.legal entities FC'!T124)</f>
        <v>3.9664508466847E-2</v>
      </c>
    </row>
    <row r="125" spans="1:21" ht="14.25" customHeight="1" x14ac:dyDescent="0.2">
      <c r="A125" s="49" t="s">
        <v>27</v>
      </c>
      <c r="B125" s="50">
        <f>'11.individulas FC'!B125+'12.legal entities FC'!B125</f>
        <v>8130679.1000000006</v>
      </c>
      <c r="C125" s="51">
        <f>('11.individulas FC'!B125*'11.individulas FC'!C125+'12.legal entities FC'!B125*'12.legal entities FC'!C125)/('11.individulas FC'!B125+'12.legal entities FC'!B125)</f>
        <v>1.6759740676519872</v>
      </c>
      <c r="D125" s="50"/>
      <c r="E125" s="51"/>
      <c r="F125" s="50">
        <f>'11.individulas FC'!F125+'12.legal entities FC'!F125</f>
        <v>5926320.8000000007</v>
      </c>
      <c r="G125" s="51">
        <f>('11.individulas FC'!F125*'11.individulas FC'!G125+'12.legal entities FC'!F125*'12.legal entities FC'!G125)/('11.individulas FC'!F125+'12.legal entities FC'!F125)</f>
        <v>0.24755060374051974</v>
      </c>
      <c r="H125" s="50">
        <f t="shared" si="2"/>
        <v>2204358.3000000003</v>
      </c>
      <c r="I125" s="51">
        <f t="shared" si="3"/>
        <v>5.5162280251808413</v>
      </c>
      <c r="J125" s="50">
        <f>'11.individulas FC'!J125+'12.legal entities FC'!J125</f>
        <v>142622</v>
      </c>
      <c r="K125" s="51">
        <f>('11.individulas FC'!J125*'11.individulas FC'!K125+'12.legal entities FC'!J125*'12.legal entities FC'!K125)/('11.individulas FC'!J125+'12.legal entities FC'!J125)</f>
        <v>6.4329060593737291</v>
      </c>
      <c r="L125" s="50">
        <f>'11.individulas FC'!L125+'12.legal entities FC'!L125</f>
        <v>227541.9</v>
      </c>
      <c r="M125" s="51">
        <f>('11.individulas FC'!L125*'11.individulas FC'!M125+'12.legal entities FC'!L125*'12.legal entities FC'!M125)/('11.individulas FC'!L125+'12.legal entities FC'!L125)</f>
        <v>6.6744179907085233</v>
      </c>
      <c r="N125" s="50">
        <f>'11.individulas FC'!N125+'12.legal entities FC'!N125</f>
        <v>230621.2</v>
      </c>
      <c r="O125" s="51">
        <f>('11.individulas FC'!N125*'11.individulas FC'!O125+'12.legal entities FC'!N125*'12.legal entities FC'!O125)/('11.individulas FC'!N125+'12.legal entities FC'!N125)</f>
        <v>7.8951719746493385</v>
      </c>
      <c r="P125" s="50">
        <f>'11.individulas FC'!P125+'12.legal entities FC'!P125</f>
        <v>305167.80000000005</v>
      </c>
      <c r="Q125" s="51">
        <f>('11.individulas FC'!P125*'11.individulas FC'!Q125+'12.legal entities FC'!P125*'12.legal entities FC'!Q125)/('11.individulas FC'!P125+'12.legal entities FC'!P125)</f>
        <v>9.0100047842531215</v>
      </c>
      <c r="R125" s="50">
        <f>'11.individulas FC'!R125+'12.legal entities FC'!R125</f>
        <v>1237935</v>
      </c>
      <c r="S125" s="51">
        <f>('11.individulas FC'!R125*'11.individulas FC'!S125+'12.legal entities FC'!R125*'12.legal entities FC'!S125)/('11.individulas FC'!R125+'12.legal entities FC'!R125)</f>
        <v>4.1604650082597221</v>
      </c>
      <c r="T125" s="50">
        <f>'11.individulas FC'!T125+'12.legal entities FC'!T125</f>
        <v>60470.400000000001</v>
      </c>
      <c r="U125" s="51">
        <f>('11.individulas FC'!T125*'11.individulas FC'!U125+'12.legal entities FC'!T125*'12.legal entities FC'!U125)/('11.individulas FC'!T125+'12.legal entities FC'!T125)</f>
        <v>4.6580310366724866E-2</v>
      </c>
    </row>
    <row r="126" spans="1:21" ht="14.25" customHeight="1" x14ac:dyDescent="0.2">
      <c r="A126" s="49" t="s">
        <v>28</v>
      </c>
      <c r="B126" s="50">
        <f>'11.individulas FC'!B126+'12.legal entities FC'!B126</f>
        <v>8269600.6999999993</v>
      </c>
      <c r="C126" s="51">
        <f>('11.individulas FC'!B126*'11.individulas FC'!C126+'12.legal entities FC'!B126*'12.legal entities FC'!C126)/('11.individulas FC'!B126+'12.legal entities FC'!B126)</f>
        <v>1.6982458419062483</v>
      </c>
      <c r="D126" s="50"/>
      <c r="E126" s="51"/>
      <c r="F126" s="50">
        <f>'11.individulas FC'!F126+'12.legal entities FC'!F126</f>
        <v>6161990.2999999998</v>
      </c>
      <c r="G126" s="51">
        <f>('11.individulas FC'!F126*'11.individulas FC'!G126+'12.legal entities FC'!F126*'12.legal entities FC'!G126)/('11.individulas FC'!F126+'12.legal entities FC'!F126)</f>
        <v>0.24343967808582886</v>
      </c>
      <c r="H126" s="50">
        <f t="shared" si="2"/>
        <v>2107610.4</v>
      </c>
      <c r="I126" s="51">
        <f t="shared" si="3"/>
        <v>5.9516417588374022</v>
      </c>
      <c r="J126" s="50">
        <f>'11.individulas FC'!J126+'12.legal entities FC'!J126</f>
        <v>111772.8</v>
      </c>
      <c r="K126" s="51">
        <f>('11.individulas FC'!J126*'11.individulas FC'!K126+'12.legal entities FC'!J126*'12.legal entities FC'!K126)/('11.individulas FC'!J126+'12.legal entities FC'!J126)</f>
        <v>6.5047517374531196</v>
      </c>
      <c r="L126" s="50">
        <f>'11.individulas FC'!L126+'12.legal entities FC'!L126</f>
        <v>263084.40000000002</v>
      </c>
      <c r="M126" s="51">
        <f>('11.individulas FC'!L126*'11.individulas FC'!M126+'12.legal entities FC'!L126*'12.legal entities FC'!M126)/('11.individulas FC'!L126+'12.legal entities FC'!L126)</f>
        <v>6.5714519637044244</v>
      </c>
      <c r="N126" s="50">
        <f>'11.individulas FC'!N126+'12.legal entities FC'!N126</f>
        <v>229269</v>
      </c>
      <c r="O126" s="51">
        <f>('11.individulas FC'!N126*'11.individulas FC'!O126+'12.legal entities FC'!N126*'12.legal entities FC'!O126)/('11.individulas FC'!N126+'12.legal entities FC'!N126)</f>
        <v>8.1960694511687162</v>
      </c>
      <c r="P126" s="50">
        <f>'11.individulas FC'!P126+'12.legal entities FC'!P126</f>
        <v>362688.2</v>
      </c>
      <c r="Q126" s="51">
        <f>('11.individulas FC'!P126*'11.individulas FC'!Q126+'12.legal entities FC'!P126*'12.legal entities FC'!Q126)/('11.individulas FC'!P126+'12.legal entities FC'!P126)</f>
        <v>9.1248281306091545</v>
      </c>
      <c r="R126" s="50">
        <f>'11.individulas FC'!R126+'12.legal entities FC'!R126</f>
        <v>1080302.1000000001</v>
      </c>
      <c r="S126" s="51">
        <f>('11.individulas FC'!R126*'11.individulas FC'!S126+'12.legal entities FC'!R126*'12.legal entities FC'!S126)/('11.individulas FC'!R126+'12.legal entities FC'!R126)</f>
        <v>4.5322954468014078</v>
      </c>
      <c r="T126" s="50">
        <f>'11.individulas FC'!T126+'12.legal entities FC'!T126</f>
        <v>60493.899999999994</v>
      </c>
      <c r="U126" s="51">
        <f>('11.individulas FC'!T126*'11.individulas FC'!U126+'12.legal entities FC'!T126*'12.legal entities FC'!U126)/('11.individulas FC'!T126+'12.legal entities FC'!T126)</f>
        <v>4.9936109260603136E-2</v>
      </c>
    </row>
    <row r="127" spans="1:21" ht="14.25" customHeight="1" x14ac:dyDescent="0.2">
      <c r="A127" s="49" t="s">
        <v>29</v>
      </c>
      <c r="B127" s="50">
        <f>'11.individulas FC'!B127+'12.legal entities FC'!B127</f>
        <v>8420444.9000000004</v>
      </c>
      <c r="C127" s="51">
        <f>('11.individulas FC'!B127*'11.individulas FC'!C127+'12.legal entities FC'!B127*'12.legal entities FC'!C127)/('11.individulas FC'!B127+'12.legal entities FC'!B127)</f>
        <v>1.8858766208422075</v>
      </c>
      <c r="D127" s="50"/>
      <c r="E127" s="51"/>
      <c r="F127" s="50">
        <f>'11.individulas FC'!F127+'12.legal entities FC'!F127</f>
        <v>6024574.3000000007</v>
      </c>
      <c r="G127" s="51">
        <f>('11.individulas FC'!F127*'11.individulas FC'!G127+'12.legal entities FC'!F127*'12.legal entities FC'!G127)/('11.individulas FC'!F127+'12.legal entities FC'!F127)</f>
        <v>0.21073961873123545</v>
      </c>
      <c r="H127" s="50">
        <f t="shared" si="2"/>
        <v>2395870.5999999996</v>
      </c>
      <c r="I127" s="51">
        <f t="shared" si="3"/>
        <v>6.0981188562520874</v>
      </c>
      <c r="J127" s="50">
        <f>'11.individulas FC'!J127+'12.legal entities FC'!J127</f>
        <v>166905.5</v>
      </c>
      <c r="K127" s="51">
        <f>('11.individulas FC'!J127*'11.individulas FC'!K127+'12.legal entities FC'!J127*'12.legal entities FC'!K127)/('11.individulas FC'!J127+'12.legal entities FC'!J127)</f>
        <v>6.3297971426945185</v>
      </c>
      <c r="L127" s="50">
        <f>'11.individulas FC'!L127+'12.legal entities FC'!L127</f>
        <v>299689</v>
      </c>
      <c r="M127" s="51">
        <f>('11.individulas FC'!L127*'11.individulas FC'!M127+'12.legal entities FC'!L127*'12.legal entities FC'!M127)/('11.individulas FC'!L127+'12.legal entities FC'!L127)</f>
        <v>6.4382960502387485</v>
      </c>
      <c r="N127" s="50">
        <f>'11.individulas FC'!N127+'12.legal entities FC'!N127</f>
        <v>209763.3</v>
      </c>
      <c r="O127" s="51">
        <f>('11.individulas FC'!N127*'11.individulas FC'!O127+'12.legal entities FC'!N127*'12.legal entities FC'!O127)/('11.individulas FC'!N127+'12.legal entities FC'!N127)</f>
        <v>8.2631936139448605</v>
      </c>
      <c r="P127" s="50">
        <f>'11.individulas FC'!P127+'12.legal entities FC'!P127</f>
        <v>403101.8</v>
      </c>
      <c r="Q127" s="51">
        <f>('11.individulas FC'!P127*'11.individulas FC'!Q127+'12.legal entities FC'!P127*'12.legal entities FC'!Q127)/('11.individulas FC'!P127+'12.legal entities FC'!P127)</f>
        <v>9.0822607316563708</v>
      </c>
      <c r="R127" s="50">
        <f>'11.individulas FC'!R127+'12.legal entities FC'!R127</f>
        <v>1255386.2</v>
      </c>
      <c r="S127" s="51">
        <f>('11.individulas FC'!R127*'11.individulas FC'!S127+'12.legal entities FC'!R127*'12.legal entities FC'!S127)/('11.individulas FC'!R127+'12.legal entities FC'!R127)</f>
        <v>4.9598567787347037</v>
      </c>
      <c r="T127" s="50">
        <f>'11.individulas FC'!T127+'12.legal entities FC'!T127</f>
        <v>61024.800000000003</v>
      </c>
      <c r="U127" s="51">
        <f>('11.individulas FC'!T127*'11.individulas FC'!U127+'12.legal entities FC'!T127*'12.legal entities FC'!U127)/('11.individulas FC'!T127+'12.legal entities FC'!T127)</f>
        <v>5.5929015744418664E-2</v>
      </c>
    </row>
    <row r="128" spans="1:21" ht="14.25" customHeight="1" thickBot="1" x14ac:dyDescent="0.25">
      <c r="A128" s="52" t="s">
        <v>30</v>
      </c>
      <c r="B128" s="53">
        <f>'11.individulas FC'!B128+'12.legal entities FC'!B128</f>
        <v>9512354.0999999996</v>
      </c>
      <c r="C128" s="54">
        <f>('11.individulas FC'!B128*'11.individulas FC'!C128+'12.legal entities FC'!B128*'12.legal entities FC'!C128)/('11.individulas FC'!B128+'12.legal entities FC'!B128)</f>
        <v>1.6387506953720323</v>
      </c>
      <c r="D128" s="53"/>
      <c r="E128" s="54"/>
      <c r="F128" s="53">
        <f>'11.individulas FC'!F128+'12.legal entities FC'!F128</f>
        <v>7427052.2000000002</v>
      </c>
      <c r="G128" s="54">
        <f>('11.individulas FC'!F128*'11.individulas FC'!G128+'12.legal entities FC'!F128*'12.legal entities FC'!G128)/('11.individulas FC'!F128+'12.legal entities FC'!F128)</f>
        <v>0.16240384294054108</v>
      </c>
      <c r="H128" s="53">
        <f t="shared" si="2"/>
        <v>2085301.9</v>
      </c>
      <c r="I128" s="54">
        <f t="shared" si="3"/>
        <v>6.8969366387667899</v>
      </c>
      <c r="J128" s="53">
        <f>'11.individulas FC'!J128+'12.legal entities FC'!J128</f>
        <v>171513.3</v>
      </c>
      <c r="K128" s="54">
        <f>('11.individulas FC'!J128*'11.individulas FC'!K128+'12.legal entities FC'!J128*'12.legal entities FC'!K128)/('11.individulas FC'!J128+'12.legal entities FC'!J128)</f>
        <v>5.0169302555545254</v>
      </c>
      <c r="L128" s="53">
        <f>'11.individulas FC'!L128+'12.legal entities FC'!L128</f>
        <v>300981.59999999998</v>
      </c>
      <c r="M128" s="54">
        <f>('11.individulas FC'!L128*'11.individulas FC'!M128+'12.legal entities FC'!L128*'12.legal entities FC'!M128)/('11.individulas FC'!L128+'12.legal entities FC'!L128)</f>
        <v>6.6387307496538002</v>
      </c>
      <c r="N128" s="53">
        <f>'11.individulas FC'!N128+'12.legal entities FC'!N128</f>
        <v>270043.59999999998</v>
      </c>
      <c r="O128" s="54">
        <f>('11.individulas FC'!N128*'11.individulas FC'!O128+'12.legal entities FC'!N128*'12.legal entities FC'!O128)/('11.individulas FC'!N128+'12.legal entities FC'!N128)</f>
        <v>7.9586794539844679</v>
      </c>
      <c r="P128" s="53">
        <f>'11.individulas FC'!P128+'12.legal entities FC'!P128</f>
        <v>470342.1</v>
      </c>
      <c r="Q128" s="54">
        <f>('11.individulas FC'!P128*'11.individulas FC'!Q128+'12.legal entities FC'!P128*'12.legal entities FC'!Q128)/('11.individulas FC'!P128+'12.legal entities FC'!P128)</f>
        <v>9.32284486972355</v>
      </c>
      <c r="R128" s="53">
        <f>'11.individulas FC'!R128+'12.legal entities FC'!R128</f>
        <v>871116.4</v>
      </c>
      <c r="S128" s="54">
        <f>('11.individulas FC'!R128*'11.individulas FC'!S128+'12.legal entities FC'!R128*'12.legal entities FC'!S128)/('11.individulas FC'!R128+'12.legal entities FC'!R128)</f>
        <v>5.7237402854543884</v>
      </c>
      <c r="T128" s="53">
        <f>'11.individulas FC'!T128+'12.legal entities FC'!T128</f>
        <v>1304.8999999999999</v>
      </c>
      <c r="U128" s="54">
        <f>('11.individulas FC'!T128*'11.individulas FC'!U128+'12.legal entities FC'!T128*'12.legal entities FC'!U128)/('11.individulas FC'!T128+'12.legal entities FC'!T128)</f>
        <v>2.6270924975093877</v>
      </c>
    </row>
    <row r="129" spans="1:21" ht="14.25" customHeight="1" x14ac:dyDescent="0.2">
      <c r="A129" s="49" t="s">
        <v>40</v>
      </c>
      <c r="B129" s="50">
        <f>'11.individulas FC'!B129+'12.legal entities FC'!B129</f>
        <v>8760929.9000000004</v>
      </c>
      <c r="C129" s="51">
        <f>('11.individulas FC'!B129*'11.individulas FC'!C129+'12.legal entities FC'!B129*'12.legal entities FC'!C129)/('11.individulas FC'!B129+'12.legal entities FC'!B129)</f>
        <v>1.7869703091677516</v>
      </c>
      <c r="D129" s="50"/>
      <c r="E129" s="51"/>
      <c r="F129" s="50">
        <f>'11.individulas FC'!F129+'12.legal entities FC'!F129</f>
        <v>6627413.7999999998</v>
      </c>
      <c r="G129" s="51">
        <f>('11.individulas FC'!F129*'11.individulas FC'!G129+'12.legal entities FC'!F129*'12.legal entities FC'!G129)/('11.individulas FC'!F129+'12.legal entities FC'!F129)</f>
        <v>0.17182664012921603</v>
      </c>
      <c r="H129" s="50">
        <f t="shared" si="2"/>
        <v>2133516.0999999996</v>
      </c>
      <c r="I129" s="51">
        <f t="shared" si="3"/>
        <v>6.8041461538537265</v>
      </c>
      <c r="J129" s="50">
        <f>'11.individulas FC'!J129+'12.legal entities FC'!J129</f>
        <v>167595.29999999999</v>
      </c>
      <c r="K129" s="51">
        <f>('11.individulas FC'!J129*'11.individulas FC'!K129+'12.legal entities FC'!J129*'12.legal entities FC'!K129)/('11.individulas FC'!J129+'12.legal entities FC'!J129)</f>
        <v>6.2113609033188881</v>
      </c>
      <c r="L129" s="50">
        <f>'11.individulas FC'!L129+'12.legal entities FC'!L129</f>
        <v>231513.2</v>
      </c>
      <c r="M129" s="51">
        <f>('11.individulas FC'!L129*'11.individulas FC'!M129+'12.legal entities FC'!L129*'12.legal entities FC'!M129)/('11.individulas FC'!L129+'12.legal entities FC'!L129)</f>
        <v>6.3116764875609679</v>
      </c>
      <c r="N129" s="50">
        <f>'11.individulas FC'!N129+'12.legal entities FC'!N129</f>
        <v>261514.2</v>
      </c>
      <c r="O129" s="51">
        <f>('11.individulas FC'!N129*'11.individulas FC'!O129+'12.legal entities FC'!N129*'12.legal entities FC'!O129)/('11.individulas FC'!N129+'12.legal entities FC'!N129)</f>
        <v>7.7654833236589065</v>
      </c>
      <c r="P129" s="50">
        <f>'11.individulas FC'!P129+'12.legal entities FC'!P129</f>
        <v>512876.6</v>
      </c>
      <c r="Q129" s="51">
        <f>('11.individulas FC'!P129*'11.individulas FC'!Q129+'12.legal entities FC'!P129*'12.legal entities FC'!Q129)/('11.individulas FC'!P129+'12.legal entities FC'!P129)</f>
        <v>9.7515172597073061</v>
      </c>
      <c r="R129" s="50">
        <f>'11.individulas FC'!R129+'12.legal entities FC'!R129</f>
        <v>899151.9</v>
      </c>
      <c r="S129" s="51">
        <f>('11.individulas FC'!R129*'11.individulas FC'!S129+'12.legal entities FC'!R129*'12.legal entities FC'!S129)/('11.individulas FC'!R129+'12.legal entities FC'!R129)</f>
        <v>5.5374099192806021</v>
      </c>
      <c r="T129" s="50">
        <f>'11.individulas FC'!T129+'12.legal entities FC'!T129</f>
        <v>60864.9</v>
      </c>
      <c r="U129" s="51">
        <f>('11.individulas FC'!T129*'11.individulas FC'!U129+'12.legal entities FC'!T129*'12.legal entities FC'!U129)/('11.individulas FC'!T129+'12.legal entities FC'!T129)</f>
        <v>5.6555173835823272E-2</v>
      </c>
    </row>
    <row r="130" spans="1:21" ht="14.25" customHeight="1" x14ac:dyDescent="0.2">
      <c r="A130" s="49" t="s">
        <v>20</v>
      </c>
      <c r="B130" s="50">
        <f>'11.individulas FC'!B130+'12.legal entities FC'!B130</f>
        <v>8601958.6999999993</v>
      </c>
      <c r="C130" s="51">
        <f>('11.individulas FC'!B130*'11.individulas FC'!C130+'12.legal entities FC'!B130*'12.legal entities FC'!C130)/('11.individulas FC'!B130+'12.legal entities FC'!B130)</f>
        <v>1.7602479047010535</v>
      </c>
      <c r="D130" s="50"/>
      <c r="E130" s="51"/>
      <c r="F130" s="50">
        <f>'11.individulas FC'!F130+'12.legal entities FC'!F130</f>
        <v>6693638.3999999994</v>
      </c>
      <c r="G130" s="51">
        <f>('11.individulas FC'!F130*'11.individulas FC'!G130+'12.legal entities FC'!F130*'12.legal entities FC'!G130)/('11.individulas FC'!F130+'12.legal entities FC'!F130)</f>
        <v>0.17414998889094457</v>
      </c>
      <c r="H130" s="50">
        <f t="shared" si="2"/>
        <v>1908320.3</v>
      </c>
      <c r="I130" s="51">
        <f t="shared" si="3"/>
        <v>7.3236566864587669</v>
      </c>
      <c r="J130" s="50">
        <f>'11.individulas FC'!J130+'12.legal entities FC'!J130</f>
        <v>153998.40000000002</v>
      </c>
      <c r="K130" s="51">
        <f>('11.individulas FC'!J130*'11.individulas FC'!K130+'12.legal entities FC'!J130*'12.legal entities FC'!K130)/('11.individulas FC'!J130+'12.legal entities FC'!J130)</f>
        <v>5.3852848795831632</v>
      </c>
      <c r="L130" s="50">
        <f>'11.individulas FC'!L130+'12.legal entities FC'!L130</f>
        <v>254418.7</v>
      </c>
      <c r="M130" s="51">
        <f>('11.individulas FC'!L130*'11.individulas FC'!M130+'12.legal entities FC'!L130*'12.legal entities FC'!M130)/('11.individulas FC'!L130+'12.legal entities FC'!L130)</f>
        <v>6.8059145848949001</v>
      </c>
      <c r="N130" s="50">
        <f>'11.individulas FC'!N130+'12.legal entities FC'!N130</f>
        <v>271004</v>
      </c>
      <c r="O130" s="51">
        <f>('11.individulas FC'!N130*'11.individulas FC'!O130+'12.legal entities FC'!N130*'12.legal entities FC'!O130)/('11.individulas FC'!N130+'12.legal entities FC'!N130)</f>
        <v>7.4263435484347076</v>
      </c>
      <c r="P130" s="50">
        <f>'11.individulas FC'!P130+'12.legal entities FC'!P130</f>
        <v>523928.5</v>
      </c>
      <c r="Q130" s="51">
        <f>('11.individulas FC'!P130*'11.individulas FC'!Q130+'12.legal entities FC'!P130*'12.legal entities FC'!Q130)/('11.individulas FC'!P130+'12.legal entities FC'!P130)</f>
        <v>9.6608553571718279</v>
      </c>
      <c r="R130" s="50">
        <f>'11.individulas FC'!R130+'12.legal entities FC'!R130</f>
        <v>643893.80000000005</v>
      </c>
      <c r="S130" s="51">
        <f>('11.individulas FC'!R130*'11.individulas FC'!S130+'12.legal entities FC'!R130*'12.legal entities FC'!S130)/('11.individulas FC'!R130+'12.legal entities FC'!R130)</f>
        <v>6.7361757606611521</v>
      </c>
      <c r="T130" s="50">
        <f>'11.individulas FC'!T130+'12.legal entities FC'!T130</f>
        <v>61076.9</v>
      </c>
      <c r="U130" s="51">
        <f>('11.individulas FC'!T130*'11.individulas FC'!U130+'12.legal entities FC'!T130*'12.legal entities FC'!U130)/('11.individulas FC'!T130+'12.legal entities FC'!T130)</f>
        <v>5.6608275796577755E-2</v>
      </c>
    </row>
    <row r="131" spans="1:21" ht="14.25" customHeight="1" x14ac:dyDescent="0.2">
      <c r="A131" s="49" t="s">
        <v>21</v>
      </c>
      <c r="B131" s="50">
        <f>'11.individulas FC'!B131+'12.legal entities FC'!B131</f>
        <v>9450598.7999999989</v>
      </c>
      <c r="C131" s="51">
        <f>('11.individulas FC'!B131*'11.individulas FC'!C131+'12.legal entities FC'!B131*'12.legal entities FC'!C131)/('11.individulas FC'!B131+'12.legal entities FC'!B131)</f>
        <v>1.5846876624367972</v>
      </c>
      <c r="D131" s="50"/>
      <c r="E131" s="51"/>
      <c r="F131" s="50">
        <f>'11.individulas FC'!F131+'12.legal entities FC'!F131</f>
        <v>7523033.6999999983</v>
      </c>
      <c r="G131" s="51">
        <f>('11.individulas FC'!F131*'11.individulas FC'!G131+'12.legal entities FC'!F131*'12.legal entities FC'!G131)/('11.individulas FC'!F131+'12.legal entities FC'!F131)</f>
        <v>0.15989890448051566</v>
      </c>
      <c r="H131" s="50">
        <f t="shared" si="2"/>
        <v>1927565.1000000003</v>
      </c>
      <c r="I131" s="51">
        <f t="shared" si="3"/>
        <v>7.1454512607641618</v>
      </c>
      <c r="J131" s="50">
        <f>'11.individulas FC'!J131+'12.legal entities FC'!J131</f>
        <v>221632.1</v>
      </c>
      <c r="K131" s="51">
        <f>('11.individulas FC'!J131*'11.individulas FC'!K131+'12.legal entities FC'!J131*'12.legal entities FC'!K131)/('11.individulas FC'!J131+'12.legal entities FC'!J131)</f>
        <v>4.7832420123258323</v>
      </c>
      <c r="L131" s="50">
        <f>'11.individulas FC'!L131+'12.legal entities FC'!L131</f>
        <v>235375.8</v>
      </c>
      <c r="M131" s="51">
        <f>('11.individulas FC'!L131*'11.individulas FC'!M131+'12.legal entities FC'!L131*'12.legal entities FC'!M131)/('11.individulas FC'!L131+'12.legal entities FC'!L131)</f>
        <v>7.0457475874750077</v>
      </c>
      <c r="N131" s="50">
        <f>'11.individulas FC'!N131+'12.legal entities FC'!N131</f>
        <v>345854.7</v>
      </c>
      <c r="O131" s="51">
        <f>('11.individulas FC'!N131*'11.individulas FC'!O131+'12.legal entities FC'!N131*'12.legal entities FC'!O131)/('11.individulas FC'!N131+'12.legal entities FC'!N131)</f>
        <v>8.0647530393543878</v>
      </c>
      <c r="P131" s="50">
        <f>'11.individulas FC'!P131+'12.legal entities FC'!P131</f>
        <v>554708.60000000009</v>
      </c>
      <c r="Q131" s="51">
        <f>('11.individulas FC'!P131*'11.individulas FC'!Q131+'12.legal entities FC'!P131*'12.legal entities FC'!Q131)/('11.individulas FC'!P131+'12.legal entities FC'!P131)</f>
        <v>9.0308442162245157</v>
      </c>
      <c r="R131" s="50">
        <f>'11.individulas FC'!R131+'12.legal entities FC'!R131</f>
        <v>509415.6</v>
      </c>
      <c r="S131" s="51">
        <f>('11.individulas FC'!R131*'11.individulas FC'!S131+'12.legal entities FC'!R131*'12.legal entities FC'!S131)/('11.individulas FC'!R131+'12.legal entities FC'!R131)</f>
        <v>6.3850447375384656</v>
      </c>
      <c r="T131" s="50">
        <f>'11.individulas FC'!T131+'12.legal entities FC'!T131</f>
        <v>60578.299999999996</v>
      </c>
      <c r="U131" s="51">
        <f>('11.individulas FC'!T131*'11.individulas FC'!U131+'12.legal entities FC'!T131*'12.legal entities FC'!U131)/('11.individulas FC'!T131+'12.legal entities FC'!T131)</f>
        <v>5.6834477032204601E-2</v>
      </c>
    </row>
    <row r="132" spans="1:21" ht="14.25" customHeight="1" x14ac:dyDescent="0.2">
      <c r="A132" s="49" t="s">
        <v>22</v>
      </c>
      <c r="B132" s="50">
        <f>'11.individulas FC'!B132+'12.legal entities FC'!B132</f>
        <v>10076311.199999999</v>
      </c>
      <c r="C132" s="51">
        <f>('11.individulas FC'!B132*'11.individulas FC'!C132+'12.legal entities FC'!B132*'12.legal entities FC'!C132)/('11.individulas FC'!B132+'12.legal entities FC'!B132)</f>
        <v>1.4775196279170104</v>
      </c>
      <c r="D132" s="50"/>
      <c r="E132" s="51"/>
      <c r="F132" s="50">
        <f>'11.individulas FC'!F132+'12.legal entities FC'!F132</f>
        <v>8221199.1999999993</v>
      </c>
      <c r="G132" s="51">
        <f>('11.individulas FC'!F132*'11.individulas FC'!G132+'12.legal entities FC'!F132*'12.legal entities FC'!G132)/('11.individulas FC'!F132+'12.legal entities FC'!F132)</f>
        <v>0.16732935956593778</v>
      </c>
      <c r="H132" s="50">
        <f t="shared" si="2"/>
        <v>1855112.0000000002</v>
      </c>
      <c r="I132" s="51">
        <f t="shared" si="3"/>
        <v>7.2838187548784115</v>
      </c>
      <c r="J132" s="50">
        <f>'11.individulas FC'!J132+'12.legal entities FC'!J132</f>
        <v>177140.40000000002</v>
      </c>
      <c r="K132" s="51">
        <f>('11.individulas FC'!J132*'11.individulas FC'!K132+'12.legal entities FC'!J132*'12.legal entities FC'!K132)/('11.individulas FC'!J132+'12.legal entities FC'!J132)</f>
        <v>4.8485782012460179</v>
      </c>
      <c r="L132" s="50">
        <f>'11.individulas FC'!L132+'12.legal entities FC'!L132</f>
        <v>204165.5</v>
      </c>
      <c r="M132" s="51">
        <f>('11.individulas FC'!L132*'11.individulas FC'!M132+'12.legal entities FC'!L132*'12.legal entities FC'!M132)/('11.individulas FC'!L132+'12.legal entities FC'!L132)</f>
        <v>6.8168725617207588</v>
      </c>
      <c r="N132" s="50">
        <f>'11.individulas FC'!N132+'12.legal entities FC'!N132</f>
        <v>378223.7</v>
      </c>
      <c r="O132" s="51">
        <f>('11.individulas FC'!N132*'11.individulas FC'!O132+'12.legal entities FC'!N132*'12.legal entities FC'!O132)/('11.individulas FC'!N132+'12.legal entities FC'!N132)</f>
        <v>8.5465612969256046</v>
      </c>
      <c r="P132" s="50">
        <f>'11.individulas FC'!P132+'12.legal entities FC'!P132</f>
        <v>513092.1</v>
      </c>
      <c r="Q132" s="51">
        <f>('11.individulas FC'!P132*'11.individulas FC'!Q132+'12.legal entities FC'!P132*'12.legal entities FC'!Q132)/('11.individulas FC'!P132+'12.legal entities FC'!P132)</f>
        <v>9.0131117045068532</v>
      </c>
      <c r="R132" s="50">
        <f>'11.individulas FC'!R132+'12.legal entities FC'!R132</f>
        <v>522598</v>
      </c>
      <c r="S132" s="51">
        <f>('11.individulas FC'!R132*'11.individulas FC'!S132+'12.legal entities FC'!R132*'12.legal entities FC'!S132)/('11.individulas FC'!R132+'12.legal entities FC'!R132)</f>
        <v>6.5081158576955902</v>
      </c>
      <c r="T132" s="50">
        <f>'11.individulas FC'!T132+'12.legal entities FC'!T132</f>
        <v>59892.3</v>
      </c>
      <c r="U132" s="51">
        <f>('11.individulas FC'!T132*'11.individulas FC'!U132+'12.legal entities FC'!T132*'12.legal entities FC'!U132)/('11.individulas FC'!T132+'12.legal entities FC'!T132)</f>
        <v>5.7662203655561739E-2</v>
      </c>
    </row>
    <row r="133" spans="1:21" ht="14.25" customHeight="1" x14ac:dyDescent="0.2">
      <c r="A133" s="49" t="s">
        <v>23</v>
      </c>
      <c r="B133" s="50">
        <f>'11.individulas FC'!B133+'12.legal entities FC'!B133</f>
        <v>10369727.5</v>
      </c>
      <c r="C133" s="51">
        <f>('11.individulas FC'!B133*'11.individulas FC'!C133+'12.legal entities FC'!B133*'12.legal entities FC'!C133)/('11.individulas FC'!B133+'12.legal entities FC'!B133)</f>
        <v>1.7457006431461191</v>
      </c>
      <c r="D133" s="50"/>
      <c r="E133" s="51"/>
      <c r="F133" s="50">
        <f>'11.individulas FC'!F133+'12.legal entities FC'!F133</f>
        <v>7948221</v>
      </c>
      <c r="G133" s="51">
        <f>('11.individulas FC'!F133*'11.individulas FC'!G133+'12.legal entities FC'!F133*'12.legal entities FC'!G133)/('11.individulas FC'!F133+'12.legal entities FC'!F133)</f>
        <v>0.12676207984151422</v>
      </c>
      <c r="H133" s="50">
        <f t="shared" si="2"/>
        <v>2421506.5</v>
      </c>
      <c r="I133" s="51">
        <f t="shared" si="3"/>
        <v>7.0596163755909798</v>
      </c>
      <c r="J133" s="50">
        <f>'11.individulas FC'!J133+'12.legal entities FC'!J133</f>
        <v>284645.69999999995</v>
      </c>
      <c r="K133" s="51">
        <f>('11.individulas FC'!J133*'11.individulas FC'!K133+'12.legal entities FC'!J133*'12.legal entities FC'!K133)/('11.individulas FC'!J133+'12.legal entities FC'!J133)</f>
        <v>4.2685095892894225</v>
      </c>
      <c r="L133" s="50">
        <f>'11.individulas FC'!L133+'12.legal entities FC'!L133</f>
        <v>278737.59999999998</v>
      </c>
      <c r="M133" s="51">
        <f>('11.individulas FC'!L133*'11.individulas FC'!M133+'12.legal entities FC'!L133*'12.legal entities FC'!M133)/('11.individulas FC'!L133+'12.legal entities FC'!L133)</f>
        <v>5.4074815489550021</v>
      </c>
      <c r="N133" s="50">
        <f>'11.individulas FC'!N133+'12.legal entities FC'!N133</f>
        <v>651235.19999999995</v>
      </c>
      <c r="O133" s="51">
        <f>('11.individulas FC'!N133*'11.individulas FC'!O133+'12.legal entities FC'!N133*'12.legal entities FC'!O133)/('11.individulas FC'!N133+'12.legal entities FC'!N133)</f>
        <v>6.4026366388057649</v>
      </c>
      <c r="P133" s="50">
        <f>'11.individulas FC'!P133+'12.legal entities FC'!P133</f>
        <v>620040.80000000005</v>
      </c>
      <c r="Q133" s="51">
        <f>('11.individulas FC'!P133*'11.individulas FC'!Q133+'12.legal entities FC'!P133*'12.legal entities FC'!Q133)/('11.individulas FC'!P133+'12.legal entities FC'!P133)</f>
        <v>8.682104601826202</v>
      </c>
      <c r="R133" s="50">
        <f>'11.individulas FC'!R133+'12.legal entities FC'!R133</f>
        <v>527119</v>
      </c>
      <c r="S133" s="51">
        <f>('11.individulas FC'!R133*'11.individulas FC'!S133+'12.legal entities FC'!R133*'12.legal entities FC'!S133)/('11.individulas FC'!R133+'12.legal entities FC'!R133)</f>
        <v>9.1367299471276873</v>
      </c>
      <c r="T133" s="50">
        <f>'11.individulas FC'!T133+'12.legal entities FC'!T133</f>
        <v>59728.200000000004</v>
      </c>
      <c r="U133" s="51">
        <f>('11.individulas FC'!T133*'11.individulas FC'!U133+'12.legal entities FC'!T133*'12.legal entities FC'!U133)/('11.individulas FC'!T133+'12.legal entities FC'!T133)</f>
        <v>6.0276787179255359E-2</v>
      </c>
    </row>
    <row r="134" spans="1:21" ht="14.25" customHeight="1" x14ac:dyDescent="0.2">
      <c r="A134" s="49" t="s">
        <v>24</v>
      </c>
      <c r="B134" s="50">
        <f>'11.individulas FC'!B134+'12.legal entities FC'!B134</f>
        <v>9807021.0999999996</v>
      </c>
      <c r="C134" s="51">
        <f>('11.individulas FC'!B134*'11.individulas FC'!C134+'12.legal entities FC'!B134*'12.legal entities FC'!C134)/('11.individulas FC'!B134+'12.legal entities FC'!B134)</f>
        <v>1.8727581031716147</v>
      </c>
      <c r="D134" s="50"/>
      <c r="E134" s="51"/>
      <c r="F134" s="50">
        <f>'11.individulas FC'!F134+'12.legal entities FC'!F134</f>
        <v>7440501.9999999991</v>
      </c>
      <c r="G134" s="51">
        <f>('11.individulas FC'!F134*'11.individulas FC'!G134+'12.legal entities FC'!F134*'12.legal entities FC'!G134)/('11.individulas FC'!F134+'12.legal entities FC'!F134)</f>
        <v>0.13748072401566455</v>
      </c>
      <c r="H134" s="50">
        <f t="shared" si="2"/>
        <v>2366519.1</v>
      </c>
      <c r="I134" s="51">
        <f t="shared" si="3"/>
        <v>7.3285918676929338</v>
      </c>
      <c r="J134" s="50">
        <f>'11.individulas FC'!J134+'12.legal entities FC'!J134</f>
        <v>214131</v>
      </c>
      <c r="K134" s="51">
        <f>('11.individulas FC'!J134*'11.individulas FC'!K134+'12.legal entities FC'!J134*'12.legal entities FC'!K134)/('11.individulas FC'!J134+'12.legal entities FC'!J134)</f>
        <v>4.5327168135393752</v>
      </c>
      <c r="L134" s="50">
        <f>'11.individulas FC'!L134+'12.legal entities FC'!L134</f>
        <v>499389.2</v>
      </c>
      <c r="M134" s="51">
        <f>('11.individulas FC'!L134*'11.individulas FC'!M134+'12.legal entities FC'!L134*'12.legal entities FC'!M134)/('11.individulas FC'!L134+'12.legal entities FC'!L134)</f>
        <v>5.9061622157627767</v>
      </c>
      <c r="N134" s="50">
        <f>'11.individulas FC'!N134+'12.legal entities FC'!N134</f>
        <v>488838.10000000003</v>
      </c>
      <c r="O134" s="51">
        <f>('11.individulas FC'!N134*'11.individulas FC'!O134+'12.legal entities FC'!N134*'12.legal entities FC'!O134)/('11.individulas FC'!N134+'12.legal entities FC'!N134)</f>
        <v>7.3399102831796448</v>
      </c>
      <c r="P134" s="50">
        <f>'11.individulas FC'!P134+'12.legal entities FC'!P134</f>
        <v>596731.4</v>
      </c>
      <c r="Q134" s="51">
        <f>('11.individulas FC'!P134*'11.individulas FC'!Q134+'12.legal entities FC'!P134*'12.legal entities FC'!Q134)/('11.individulas FC'!P134+'12.legal entities FC'!P134)</f>
        <v>8.3080504109554152</v>
      </c>
      <c r="R134" s="50">
        <f>'11.individulas FC'!R134+'12.legal entities FC'!R134</f>
        <v>501641.9</v>
      </c>
      <c r="S134" s="51">
        <f>('11.individulas FC'!R134*'11.individulas FC'!S134+'12.legal entities FC'!R134*'12.legal entities FC'!S134)/('11.individulas FC'!R134+'12.legal entities FC'!R134)</f>
        <v>9.6252681384868382</v>
      </c>
      <c r="T134" s="50">
        <f>'11.individulas FC'!T134+'12.legal entities FC'!T134</f>
        <v>65787.5</v>
      </c>
      <c r="U134" s="51">
        <f>('11.individulas FC'!T134*'11.individulas FC'!U134+'12.legal entities FC'!T134*'12.legal entities FC'!U134)/('11.individulas FC'!T134+'12.legal entities FC'!T134)</f>
        <v>0.74548623978719364</v>
      </c>
    </row>
    <row r="135" spans="1:21" ht="14.25" customHeight="1" x14ac:dyDescent="0.2">
      <c r="A135" s="49" t="s">
        <v>25</v>
      </c>
      <c r="B135" s="50">
        <f>'11.individulas FC'!B135+'12.legal entities FC'!B135</f>
        <v>10487341.600000001</v>
      </c>
      <c r="C135" s="51">
        <f>('11.individulas FC'!B135*'11.individulas FC'!C135+'12.legal entities FC'!B135*'12.legal entities FC'!C135)/('11.individulas FC'!B135+'12.legal entities FC'!B135)</f>
        <v>1.7628815125083748</v>
      </c>
      <c r="D135" s="50"/>
      <c r="E135" s="51"/>
      <c r="F135" s="50">
        <f>'11.individulas FC'!F135+'12.legal entities FC'!F135</f>
        <v>8028780.0000000019</v>
      </c>
      <c r="G135" s="51">
        <f>('11.individulas FC'!F135*'11.individulas FC'!G135+'12.legal entities FC'!F135*'12.legal entities FC'!G135)/('11.individulas FC'!F135+'12.legal entities FC'!F135)</f>
        <v>0.12918016585334255</v>
      </c>
      <c r="H135" s="50">
        <f t="shared" si="2"/>
        <v>2458561.6</v>
      </c>
      <c r="I135" s="51">
        <f t="shared" si="3"/>
        <v>7.0979639029585435</v>
      </c>
      <c r="J135" s="50">
        <f>'11.individulas FC'!J135+'12.legal entities FC'!J135</f>
        <v>231056.1</v>
      </c>
      <c r="K135" s="51">
        <f>('11.individulas FC'!J135*'11.individulas FC'!K135+'12.legal entities FC'!J135*'12.legal entities FC'!K135)/('11.individulas FC'!J135+'12.legal entities FC'!J135)</f>
        <v>4.2298352954109415</v>
      </c>
      <c r="L135" s="50">
        <f>'11.individulas FC'!L135+'12.legal entities FC'!L135</f>
        <v>509370.5</v>
      </c>
      <c r="M135" s="51">
        <f>('11.individulas FC'!L135*'11.individulas FC'!M135+'12.legal entities FC'!L135*'12.legal entities FC'!M135)/('11.individulas FC'!L135+'12.legal entities FC'!L135)</f>
        <v>6.5627592116151217</v>
      </c>
      <c r="N135" s="50">
        <f>'11.individulas FC'!N135+'12.legal entities FC'!N135</f>
        <v>601005.60000000009</v>
      </c>
      <c r="O135" s="51">
        <f>('11.individulas FC'!N135*'11.individulas FC'!O135+'12.legal entities FC'!N135*'12.legal entities FC'!O135)/('11.individulas FC'!N135+'12.legal entities FC'!N135)</f>
        <v>6.4074619105046606</v>
      </c>
      <c r="P135" s="50">
        <f>'11.individulas FC'!P135+'12.legal entities FC'!P135</f>
        <v>564494.9</v>
      </c>
      <c r="Q135" s="51">
        <f>('11.individulas FC'!P135*'11.individulas FC'!Q135+'12.legal entities FC'!P135*'12.legal entities FC'!Q135)/('11.individulas FC'!P135+'12.legal entities FC'!P135)</f>
        <v>8.3801538951016212</v>
      </c>
      <c r="R135" s="50">
        <f>'11.individulas FC'!R135+'12.legal entities FC'!R135</f>
        <v>467455.9</v>
      </c>
      <c r="S135" s="51">
        <f>('11.individulas FC'!R135*'11.individulas FC'!S135+'12.legal entities FC'!R135*'12.legal entities FC'!S135)/('11.individulas FC'!R135+'12.legal entities FC'!R135)</f>
        <v>9.5784700845577095</v>
      </c>
      <c r="T135" s="50">
        <f>'11.individulas FC'!T135+'12.legal entities FC'!T135</f>
        <v>85178.6</v>
      </c>
      <c r="U135" s="51">
        <f>('11.individulas FC'!T135*'11.individulas FC'!U135+'12.legal entities FC'!T135*'12.legal entities FC'!U135)/('11.individulas FC'!T135+'12.legal entities FC'!T135)</f>
        <v>0.84046137175299884</v>
      </c>
    </row>
    <row r="136" spans="1:21" ht="14.25" customHeight="1" x14ac:dyDescent="0.2">
      <c r="A136" s="49" t="s">
        <v>26</v>
      </c>
      <c r="B136" s="50">
        <f>'11.individulas FC'!B136+'12.legal entities FC'!B136</f>
        <v>10585574.700000001</v>
      </c>
      <c r="C136" s="51">
        <f>('11.individulas FC'!B136*'11.individulas FC'!C136+'12.legal entities FC'!B136*'12.legal entities FC'!C136)/('11.individulas FC'!B136+'12.legal entities FC'!B136)</f>
        <v>1.7215392938467478</v>
      </c>
      <c r="D136" s="50"/>
      <c r="E136" s="51"/>
      <c r="F136" s="50">
        <f>'11.individulas FC'!F136+'12.legal entities FC'!F136</f>
        <v>8179295.0999999996</v>
      </c>
      <c r="G136" s="51">
        <f>('11.individulas FC'!F136*'11.individulas FC'!G136+'12.legal entities FC'!F136*'12.legal entities FC'!G136)/('11.individulas FC'!F136+'12.legal entities FC'!F136)</f>
        <v>0.10608936092793619</v>
      </c>
      <c r="H136" s="50">
        <f t="shared" si="2"/>
        <v>2406279.5999999996</v>
      </c>
      <c r="I136" s="51">
        <f t="shared" si="3"/>
        <v>7.212689084011684</v>
      </c>
      <c r="J136" s="50">
        <f>'11.individulas FC'!J136+'12.legal entities FC'!J136</f>
        <v>391760.69999999995</v>
      </c>
      <c r="K136" s="51">
        <f>('11.individulas FC'!J136*'11.individulas FC'!K136+'12.legal entities FC'!J136*'12.legal entities FC'!K136)/('11.individulas FC'!J136+'12.legal entities FC'!J136)</f>
        <v>5.5119417363712087</v>
      </c>
      <c r="L136" s="50">
        <f>'11.individulas FC'!L136+'12.legal entities FC'!L136</f>
        <v>419130.6</v>
      </c>
      <c r="M136" s="51">
        <f>('11.individulas FC'!L136*'11.individulas FC'!M136+'12.legal entities FC'!L136*'12.legal entities FC'!M136)/('11.individulas FC'!L136+'12.legal entities FC'!L136)</f>
        <v>6.1336356114299466</v>
      </c>
      <c r="N136" s="50">
        <f>'11.individulas FC'!N136+'12.legal entities FC'!N136</f>
        <v>566053.60000000009</v>
      </c>
      <c r="O136" s="51">
        <f>('11.individulas FC'!N136*'11.individulas FC'!O136+'12.legal entities FC'!N136*'12.legal entities FC'!O136)/('11.individulas FC'!N136+'12.legal entities FC'!N136)</f>
        <v>7.4686843595730137</v>
      </c>
      <c r="P136" s="50">
        <f>'11.individulas FC'!P136+'12.legal entities FC'!P136</f>
        <v>484431.4</v>
      </c>
      <c r="Q136" s="51">
        <f>('11.individulas FC'!P136*'11.individulas FC'!Q136+'12.legal entities FC'!P136*'12.legal entities FC'!Q136)/('11.individulas FC'!P136+'12.legal entities FC'!P136)</f>
        <v>8.1905209777896317</v>
      </c>
      <c r="R136" s="50">
        <f>'11.individulas FC'!R136+'12.legal entities FC'!R136</f>
        <v>436137.9</v>
      </c>
      <c r="S136" s="51">
        <f>('11.individulas FC'!R136*'11.individulas FC'!S136+'12.legal entities FC'!R136*'12.legal entities FC'!S136)/('11.individulas FC'!R136+'12.legal entities FC'!R136)</f>
        <v>9.8400403175234246</v>
      </c>
      <c r="T136" s="50">
        <f>'11.individulas FC'!T136+'12.legal entities FC'!T136</f>
        <v>108765.4</v>
      </c>
      <c r="U136" s="51">
        <f>('11.individulas FC'!T136*'11.individulas FC'!U136+'12.legal entities FC'!T136*'12.legal entities FC'!U136)/('11.individulas FC'!T136+'12.legal entities FC'!T136)</f>
        <v>1.2738825398518281</v>
      </c>
    </row>
    <row r="137" spans="1:21" ht="14.25" customHeight="1" x14ac:dyDescent="0.2">
      <c r="A137" s="49" t="s">
        <v>27</v>
      </c>
      <c r="B137" s="50">
        <f>'11.individulas FC'!B137+'12.legal entities FC'!B137</f>
        <v>10502934</v>
      </c>
      <c r="C137" s="51">
        <f>('11.individulas FC'!B137*'11.individulas FC'!C137+'12.legal entities FC'!B137*'12.legal entities FC'!C137)/('11.individulas FC'!B137+'12.legal entities FC'!B137)</f>
        <v>1.8788544290576328</v>
      </c>
      <c r="D137" s="50"/>
      <c r="E137" s="51"/>
      <c r="F137" s="50">
        <f>'11.individulas FC'!F137+'12.legal entities FC'!F137</f>
        <v>8019336.0000000009</v>
      </c>
      <c r="G137" s="51">
        <f>('11.individulas FC'!F137*'11.individulas FC'!G137+'12.legal entities FC'!F137*'12.legal entities FC'!G137)/('11.individulas FC'!F137+'12.legal entities FC'!F137)</f>
        <v>0.14928165735916291</v>
      </c>
      <c r="H137" s="50">
        <f t="shared" si="2"/>
        <v>2483598</v>
      </c>
      <c r="I137" s="51">
        <f t="shared" si="3"/>
        <v>7.46350427685962</v>
      </c>
      <c r="J137" s="50">
        <f>'11.individulas FC'!J137+'12.legal entities FC'!J137</f>
        <v>218679.8</v>
      </c>
      <c r="K137" s="51">
        <f>('11.individulas FC'!J137*'11.individulas FC'!K137+'12.legal entities FC'!J137*'12.legal entities FC'!K137)/('11.individulas FC'!J137+'12.legal entities FC'!J137)</f>
        <v>6.4788356446274422</v>
      </c>
      <c r="L137" s="50">
        <f>'11.individulas FC'!L137+'12.legal entities FC'!L137</f>
        <v>504918.19999999995</v>
      </c>
      <c r="M137" s="51">
        <f>('11.individulas FC'!L137*'11.individulas FC'!M137+'12.legal entities FC'!L137*'12.legal entities FC'!M137)/('11.individulas FC'!L137+'12.legal entities FC'!L137)</f>
        <v>5.7038106271471296</v>
      </c>
      <c r="N137" s="50">
        <f>'11.individulas FC'!N137+'12.legal entities FC'!N137</f>
        <v>594092.80000000005</v>
      </c>
      <c r="O137" s="51">
        <f>('11.individulas FC'!N137*'11.individulas FC'!O137+'12.legal entities FC'!N137*'12.legal entities FC'!O137)/('11.individulas FC'!N137+'12.legal entities FC'!N137)</f>
        <v>7.0126559705823732</v>
      </c>
      <c r="P137" s="50">
        <f>'11.individulas FC'!P137+'12.legal entities FC'!P137</f>
        <v>544693.19999999995</v>
      </c>
      <c r="Q137" s="51">
        <f>('11.individulas FC'!P137*'11.individulas FC'!Q137+'12.legal entities FC'!P137*'12.legal entities FC'!Q137)/('11.individulas FC'!P137+'12.legal entities FC'!P137)</f>
        <v>8.7416285167503478</v>
      </c>
      <c r="R137" s="50">
        <f>'11.individulas FC'!R137+'12.legal entities FC'!R137</f>
        <v>495249.5</v>
      </c>
      <c r="S137" s="51">
        <f>('11.individulas FC'!R137*'11.individulas FC'!S137+'12.legal entities FC'!R137*'12.legal entities FC'!S137)/('11.individulas FC'!R137+'12.legal entities FC'!R137)</f>
        <v>10.33580639859303</v>
      </c>
      <c r="T137" s="50">
        <f>'11.individulas FC'!T137+'12.legal entities FC'!T137</f>
        <v>125964.5</v>
      </c>
      <c r="U137" s="51">
        <f>('11.individulas FC'!T137*'11.individulas FC'!U137+'12.legal entities FC'!T137*'12.legal entities FC'!U137)/('11.individulas FC'!T137+'12.legal entities FC'!T137)</f>
        <v>1.5331227052066256</v>
      </c>
    </row>
    <row r="138" spans="1:21" ht="14.25" customHeight="1" x14ac:dyDescent="0.2">
      <c r="A138" s="49" t="s">
        <v>28</v>
      </c>
      <c r="B138" s="50">
        <f>'11.individulas FC'!B138+'12.legal entities FC'!B138</f>
        <v>12065386.700000001</v>
      </c>
      <c r="C138" s="51">
        <f>('11.individulas FC'!B138*'11.individulas FC'!C138+'12.legal entities FC'!B138*'12.legal entities FC'!C138)/('11.individulas FC'!B138+'12.legal entities FC'!B138)</f>
        <v>1.6824937694703146</v>
      </c>
      <c r="D138" s="50"/>
      <c r="E138" s="51"/>
      <c r="F138" s="50">
        <f>'11.individulas FC'!F138+'12.legal entities FC'!F138</f>
        <v>9487600.0999999978</v>
      </c>
      <c r="G138" s="51">
        <f>('11.individulas FC'!F138*'11.individulas FC'!G138+'12.legal entities FC'!F138*'12.legal entities FC'!G138)/('11.individulas FC'!F138+'12.legal entities FC'!F138)</f>
        <v>0.14459603751637889</v>
      </c>
      <c r="H138" s="50">
        <f t="shared" ref="H138:H201" si="4">J138+L138+N138+P138+R138+T138</f>
        <v>2577786.6</v>
      </c>
      <c r="I138" s="51">
        <f t="shared" ref="I138:I201" si="5">(J138*K138+L138*M138+N138*O138+P138*Q138+R138*S138+T138*U138)/(J138+L138+N138+P138+R138+T138)</f>
        <v>7.3427600907693451</v>
      </c>
      <c r="J138" s="50">
        <f>'11.individulas FC'!J138+'12.legal entities FC'!J138</f>
        <v>317194.90000000002</v>
      </c>
      <c r="K138" s="51">
        <f>('11.individulas FC'!J138*'11.individulas FC'!K138+'12.legal entities FC'!J138*'12.legal entities FC'!K138)/('11.individulas FC'!J138+'12.legal entities FC'!J138)</f>
        <v>4.7992243696225882</v>
      </c>
      <c r="L138" s="50">
        <f>'11.individulas FC'!L138+'12.legal entities FC'!L138</f>
        <v>567332.9</v>
      </c>
      <c r="M138" s="51">
        <f>('11.individulas FC'!L138*'11.individulas FC'!M138+'12.legal entities FC'!L138*'12.legal entities FC'!M138)/('11.individulas FC'!L138+'12.legal entities FC'!L138)</f>
        <v>5.9591509623362224</v>
      </c>
      <c r="N138" s="50">
        <f>'11.individulas FC'!N138+'12.legal entities FC'!N138</f>
        <v>521327.4</v>
      </c>
      <c r="O138" s="51">
        <f>('11.individulas FC'!N138*'11.individulas FC'!O138+'12.legal entities FC'!N138*'12.legal entities FC'!O138)/('11.individulas FC'!N138+'12.legal entities FC'!N138)</f>
        <v>7.317603020673765</v>
      </c>
      <c r="P138" s="50">
        <f>'11.individulas FC'!P138+'12.legal entities FC'!P138</f>
        <v>544670.80000000005</v>
      </c>
      <c r="Q138" s="51">
        <f>('11.individulas FC'!P138*'11.individulas FC'!Q138+'12.legal entities FC'!P138*'12.legal entities FC'!Q138)/('11.individulas FC'!P138+'12.legal entities FC'!P138)</f>
        <v>9.1753303298065543</v>
      </c>
      <c r="R138" s="50">
        <f>'11.individulas FC'!R138+'12.legal entities FC'!R138</f>
        <v>485914.19999999995</v>
      </c>
      <c r="S138" s="51">
        <f>('11.individulas FC'!R138*'11.individulas FC'!S138+'12.legal entities FC'!R138*'12.legal entities FC'!S138)/('11.individulas FC'!R138+'12.legal entities FC'!R138)</f>
        <v>10.318567341724115</v>
      </c>
      <c r="T138" s="50">
        <f>'11.individulas FC'!T138+'12.legal entities FC'!T138</f>
        <v>141346.4</v>
      </c>
      <c r="U138" s="51">
        <f>('11.individulas FC'!T138*'11.individulas FC'!U138+'12.legal entities FC'!T138*'12.legal entities FC'!U138)/('11.individulas FC'!T138+'12.legal entities FC'!T138)</f>
        <v>1.4051777406428461</v>
      </c>
    </row>
    <row r="139" spans="1:21" ht="14.25" customHeight="1" x14ac:dyDescent="0.2">
      <c r="A139" s="49" t="s">
        <v>29</v>
      </c>
      <c r="B139" s="50">
        <f>'11.individulas FC'!B139+'12.legal entities FC'!B139</f>
        <v>12655549.299999997</v>
      </c>
      <c r="C139" s="51">
        <f>('11.individulas FC'!B139*'11.individulas FC'!C139+'12.legal entities FC'!B139*'12.legal entities FC'!C139)/('11.individulas FC'!B139+'12.legal entities FC'!B139)</f>
        <v>1.6438675300328531</v>
      </c>
      <c r="D139" s="50"/>
      <c r="E139" s="51"/>
      <c r="F139" s="50">
        <f>'11.individulas FC'!F139+'12.legal entities FC'!F139</f>
        <v>9986250.9999999963</v>
      </c>
      <c r="G139" s="51">
        <f>('11.individulas FC'!F139*'11.individulas FC'!G139+'12.legal entities FC'!F139*'12.legal entities FC'!G139)/('11.individulas FC'!F139+'12.legal entities FC'!F139)</f>
        <v>0.12702844871413713</v>
      </c>
      <c r="H139" s="50">
        <f t="shared" si="4"/>
        <v>2669298.2999999998</v>
      </c>
      <c r="I139" s="51">
        <f t="shared" si="5"/>
        <v>7.3185932782409511</v>
      </c>
      <c r="J139" s="50">
        <f>'11.individulas FC'!J139+'12.legal entities FC'!J139</f>
        <v>490123.3</v>
      </c>
      <c r="K139" s="51">
        <f>('11.individulas FC'!J139*'11.individulas FC'!K139+'12.legal entities FC'!J139*'12.legal entities FC'!K139)/('11.individulas FC'!J139+'12.legal entities FC'!J139)</f>
        <v>6.8235753309422336</v>
      </c>
      <c r="L139" s="50">
        <f>'11.individulas FC'!L139+'12.legal entities FC'!L139</f>
        <v>657385</v>
      </c>
      <c r="M139" s="51">
        <f>('11.individulas FC'!L139*'11.individulas FC'!M139+'12.legal entities FC'!L139*'12.legal entities FC'!M139)/('11.individulas FC'!L139+'12.legal entities FC'!L139)</f>
        <v>5.7477557048000794</v>
      </c>
      <c r="N139" s="50">
        <f>'11.individulas FC'!N139+'12.legal entities FC'!N139</f>
        <v>435357</v>
      </c>
      <c r="O139" s="51">
        <f>('11.individulas FC'!N139*'11.individulas FC'!O139+'12.legal entities FC'!N139*'12.legal entities FC'!O139)/('11.individulas FC'!N139+'12.legal entities FC'!N139)</f>
        <v>7.1735041150136549</v>
      </c>
      <c r="P139" s="50">
        <f>'11.individulas FC'!P139+'12.legal entities FC'!P139</f>
        <v>558905.59999999998</v>
      </c>
      <c r="Q139" s="51">
        <f>('11.individulas FC'!P139*'11.individulas FC'!Q139+'12.legal entities FC'!P139*'12.legal entities FC'!Q139)/('11.individulas FC'!P139+'12.legal entities FC'!P139)</f>
        <v>9.2423214850593727</v>
      </c>
      <c r="R139" s="50">
        <f>'11.individulas FC'!R139+'12.legal entities FC'!R139</f>
        <v>370225.8</v>
      </c>
      <c r="S139" s="51">
        <f>('11.individulas FC'!R139*'11.individulas FC'!S139+'12.legal entities FC'!R139*'12.legal entities FC'!S139)/('11.individulas FC'!R139+'12.legal entities FC'!R139)</f>
        <v>10.549572263737428</v>
      </c>
      <c r="T139" s="50">
        <f>'11.individulas FC'!T139+'12.legal entities FC'!T139</f>
        <v>157301.59999999998</v>
      </c>
      <c r="U139" s="51">
        <f>('11.individulas FC'!T139*'11.individulas FC'!U139+'12.legal entities FC'!T139*'12.legal entities FC'!U139)/('11.individulas FC'!T139+'12.legal entities FC'!T139)</f>
        <v>1.3876696486240447</v>
      </c>
    </row>
    <row r="140" spans="1:21" ht="14.25" customHeight="1" thickBot="1" x14ac:dyDescent="0.25">
      <c r="A140" s="52" t="s">
        <v>30</v>
      </c>
      <c r="B140" s="53">
        <f>'11.individulas FC'!B140+'12.legal entities FC'!B140</f>
        <v>11035683.600000001</v>
      </c>
      <c r="C140" s="54">
        <f>('11.individulas FC'!B140*'11.individulas FC'!C140+'12.legal entities FC'!B140*'12.legal entities FC'!C140)/('11.individulas FC'!B140+'12.legal entities FC'!B140)</f>
        <v>1.5070592791369983</v>
      </c>
      <c r="D140" s="53"/>
      <c r="E140" s="54"/>
      <c r="F140" s="53">
        <f>'11.individulas FC'!F140+'12.legal entities FC'!F140</f>
        <v>8862865.7000000011</v>
      </c>
      <c r="G140" s="54">
        <f>('11.individulas FC'!F140*'11.individulas FC'!G140+'12.legal entities FC'!F140*'12.legal entities FC'!G140)/('11.individulas FC'!F140+'12.legal entities FC'!F140)</f>
        <v>0.12490320156831439</v>
      </c>
      <c r="H140" s="53">
        <f t="shared" si="4"/>
        <v>2172817.9</v>
      </c>
      <c r="I140" s="54">
        <f t="shared" si="5"/>
        <v>7.1448366980040072</v>
      </c>
      <c r="J140" s="53">
        <f>'11.individulas FC'!J140+'12.legal entities FC'!J140</f>
        <v>361152.9</v>
      </c>
      <c r="K140" s="54">
        <f>('11.individulas FC'!J140*'11.individulas FC'!K140+'12.legal entities FC'!J140*'12.legal entities FC'!K140)/('11.individulas FC'!J140+'12.legal entities FC'!J140)</f>
        <v>4.6390292560297866</v>
      </c>
      <c r="L140" s="53">
        <f>'11.individulas FC'!L140+'12.legal entities FC'!L140</f>
        <v>478148.19999999995</v>
      </c>
      <c r="M140" s="54">
        <f>('11.individulas FC'!L140*'11.individulas FC'!M140+'12.legal entities FC'!L140*'12.legal entities FC'!M140)/('11.individulas FC'!L140+'12.legal entities FC'!L140)</f>
        <v>6.6711570743129434</v>
      </c>
      <c r="N140" s="53">
        <f>'11.individulas FC'!N140+'12.legal entities FC'!N140</f>
        <v>380148.9</v>
      </c>
      <c r="O140" s="54">
        <f>('11.individulas FC'!N140*'11.individulas FC'!O140+'12.legal entities FC'!N140*'12.legal entities FC'!O140)/('11.individulas FC'!N140+'12.legal entities FC'!N140)</f>
        <v>7.3679256443988139</v>
      </c>
      <c r="P140" s="53">
        <f>'11.individulas FC'!P140+'12.legal entities FC'!P140</f>
        <v>420089.19999999995</v>
      </c>
      <c r="Q140" s="54">
        <f>('11.individulas FC'!P140*'11.individulas FC'!Q140+'12.legal entities FC'!P140*'12.legal entities FC'!Q140)/('11.individulas FC'!P140+'12.legal entities FC'!P140)</f>
        <v>9.3229313750508229</v>
      </c>
      <c r="R140" s="53">
        <f>'11.individulas FC'!R140+'12.legal entities FC'!R140</f>
        <v>355627.3</v>
      </c>
      <c r="S140" s="54">
        <f>('11.individulas FC'!R140*'11.individulas FC'!S140+'12.legal entities FC'!R140*'12.legal entities FC'!S140)/('11.individulas FC'!R140+'12.legal entities FC'!R140)</f>
        <v>10.4681054547837</v>
      </c>
      <c r="T140" s="53">
        <f>'11.individulas FC'!T140+'12.legal entities FC'!T140</f>
        <v>177651.4</v>
      </c>
      <c r="U140" s="54">
        <f>('11.individulas FC'!T140*'11.individulas FC'!U140+'12.legal entities FC'!T140*'12.legal entities FC'!U140)/('11.individulas FC'!T140+'12.legal entities FC'!T140)</f>
        <v>1.2333860752012085</v>
      </c>
    </row>
    <row r="141" spans="1:21" ht="14.25" customHeight="1" x14ac:dyDescent="0.2">
      <c r="A141" s="49" t="s">
        <v>41</v>
      </c>
      <c r="B141" s="50">
        <f>'11.individulas FC'!B141+'12.legal entities FC'!B141</f>
        <v>10435260.399999999</v>
      </c>
      <c r="C141" s="51">
        <f>('11.individulas FC'!B141*'11.individulas FC'!C141+'12.legal entities FC'!B141*'12.legal entities FC'!C141)/('11.individulas FC'!B141+'12.legal entities FC'!B141)</f>
        <v>1.4879250286844785</v>
      </c>
      <c r="D141" s="50"/>
      <c r="E141" s="51"/>
      <c r="F141" s="50">
        <f>'11.individulas FC'!F141+'12.legal entities FC'!F141</f>
        <v>8433997.7999999989</v>
      </c>
      <c r="G141" s="51">
        <f>('11.individulas FC'!F141*'11.individulas FC'!G141+'12.legal entities FC'!F141*'12.legal entities FC'!G141)/('11.individulas FC'!F141+'12.legal entities FC'!F141)</f>
        <v>0.13581207656942951</v>
      </c>
      <c r="H141" s="50">
        <f t="shared" si="4"/>
        <v>2001262.6</v>
      </c>
      <c r="I141" s="51">
        <f t="shared" si="5"/>
        <v>7.1861865479322882</v>
      </c>
      <c r="J141" s="50">
        <f>'11.individulas FC'!J141+'12.legal entities FC'!J141</f>
        <v>332058.90000000002</v>
      </c>
      <c r="K141" s="51">
        <f>('11.individulas FC'!J141*'11.individulas FC'!K141+'12.legal entities FC'!J141*'12.legal entities FC'!K141)/('11.individulas FC'!J141+'12.legal entities FC'!J141)</f>
        <v>6.3828452271569871</v>
      </c>
      <c r="L141" s="50">
        <f>'11.individulas FC'!L141+'12.legal entities FC'!L141</f>
        <v>416297.5</v>
      </c>
      <c r="M141" s="51">
        <f>('11.individulas FC'!L141*'11.individulas FC'!M141+'12.legal entities FC'!L141*'12.legal entities FC'!M141)/('11.individulas FC'!L141+'12.legal entities FC'!L141)</f>
        <v>6.0778943159639436</v>
      </c>
      <c r="N141" s="50">
        <f>'11.individulas FC'!N141+'12.legal entities FC'!N141</f>
        <v>343305.1</v>
      </c>
      <c r="O141" s="51">
        <f>('11.individulas FC'!N141*'11.individulas FC'!O141+'12.legal entities FC'!N141*'12.legal entities FC'!O141)/('11.individulas FC'!N141+'12.legal entities FC'!N141)</f>
        <v>7.1413484885601743</v>
      </c>
      <c r="P141" s="50">
        <f>'11.individulas FC'!P141+'12.legal entities FC'!P141</f>
        <v>354037.39999999997</v>
      </c>
      <c r="Q141" s="51">
        <f>('11.individulas FC'!P141*'11.individulas FC'!Q141+'12.legal entities FC'!P141*'12.legal entities FC'!Q141)/('11.individulas FC'!P141+'12.legal entities FC'!P141)</f>
        <v>9.2764962825961312</v>
      </c>
      <c r="R141" s="50">
        <f>'11.individulas FC'!R141+'12.legal entities FC'!R141</f>
        <v>359450.6</v>
      </c>
      <c r="S141" s="51">
        <f>('11.individulas FC'!R141*'11.individulas FC'!S141+'12.legal entities FC'!R141*'12.legal entities FC'!S141)/('11.individulas FC'!R141+'12.legal entities FC'!R141)</f>
        <v>10.495940248813051</v>
      </c>
      <c r="T141" s="50">
        <f>'11.individulas FC'!T141+'12.legal entities FC'!T141</f>
        <v>196113.09999999998</v>
      </c>
      <c r="U141" s="51">
        <f>('11.individulas FC'!T141*'11.individulas FC'!U141+'12.legal entities FC'!T141*'12.legal entities FC'!U141)/('11.individulas FC'!T141+'12.legal entities FC'!T141)</f>
        <v>1.1375762200485333</v>
      </c>
    </row>
    <row r="142" spans="1:21" ht="14.25" customHeight="1" x14ac:dyDescent="0.2">
      <c r="A142" s="49" t="s">
        <v>20</v>
      </c>
      <c r="B142" s="50">
        <f>'11.individulas FC'!B142+'12.legal entities FC'!B142</f>
        <v>10733338</v>
      </c>
      <c r="C142" s="51">
        <f>('11.individulas FC'!B142*'11.individulas FC'!C142+'12.legal entities FC'!B142*'12.legal entities FC'!C142)/('11.individulas FC'!B142+'12.legal entities FC'!B142)</f>
        <v>1.5377816130452613</v>
      </c>
      <c r="D142" s="50"/>
      <c r="E142" s="51"/>
      <c r="F142" s="50">
        <f>'11.individulas FC'!F142+'12.legal entities FC'!F142</f>
        <v>8656198.5999999996</v>
      </c>
      <c r="G142" s="51">
        <f>('11.individulas FC'!F142*'11.individulas FC'!G142+'12.legal entities FC'!F142*'12.legal entities FC'!G142)/('11.individulas FC'!F142+'12.legal entities FC'!F142)</f>
        <v>0.13223622249147565</v>
      </c>
      <c r="H142" s="50">
        <f t="shared" si="4"/>
        <v>2077139.4</v>
      </c>
      <c r="I142" s="51">
        <f t="shared" si="5"/>
        <v>7.3952026614102078</v>
      </c>
      <c r="J142" s="50">
        <f>'11.individulas FC'!J142+'12.legal entities FC'!J142</f>
        <v>488829.5</v>
      </c>
      <c r="K142" s="51">
        <f>('11.individulas FC'!J142*'11.individulas FC'!K142+'12.legal entities FC'!J142*'12.legal entities FC'!K142)/('11.individulas FC'!J142+'12.legal entities FC'!J142)</f>
        <v>6.4689698207657278</v>
      </c>
      <c r="L142" s="50">
        <f>'11.individulas FC'!L142+'12.legal entities FC'!L142</f>
        <v>348007.9</v>
      </c>
      <c r="M142" s="51">
        <f>('11.individulas FC'!L142*'11.individulas FC'!M142+'12.legal entities FC'!L142*'12.legal entities FC'!M142)/('11.individulas FC'!L142+'12.legal entities FC'!L142)</f>
        <v>6.2089719572458</v>
      </c>
      <c r="N142" s="50">
        <f>'11.individulas FC'!N142+'12.legal entities FC'!N142</f>
        <v>363592.9</v>
      </c>
      <c r="O142" s="51">
        <f>('11.individulas FC'!N142*'11.individulas FC'!O142+'12.legal entities FC'!N142*'12.legal entities FC'!O142)/('11.individulas FC'!N142+'12.legal entities FC'!N142)</f>
        <v>7.4003326027543439</v>
      </c>
      <c r="P142" s="50">
        <f>'11.individulas FC'!P142+'12.legal entities FC'!P142</f>
        <v>360969.5</v>
      </c>
      <c r="Q142" s="51">
        <f>('11.individulas FC'!P142*'11.individulas FC'!Q142+'12.legal entities FC'!P142*'12.legal entities FC'!Q142)/('11.individulas FC'!P142+'12.legal entities FC'!P142)</f>
        <v>9.2471207761320535</v>
      </c>
      <c r="R142" s="50">
        <f>'11.individulas FC'!R142+'12.legal entities FC'!R142</f>
        <v>358010.6</v>
      </c>
      <c r="S142" s="51">
        <f>('11.individulas FC'!R142*'11.individulas FC'!S142+'12.legal entities FC'!R142*'12.legal entities FC'!S142)/('11.individulas FC'!R142+'12.legal entities FC'!R142)</f>
        <v>10.570264109498435</v>
      </c>
      <c r="T142" s="50">
        <f>'11.individulas FC'!T142+'12.legal entities FC'!T142</f>
        <v>157729</v>
      </c>
      <c r="U142" s="51">
        <f>('11.individulas FC'!T142*'11.individulas FC'!U142+'12.legal entities FC'!T142*'12.legal entities FC'!U142)/('11.individulas FC'!T142+'12.legal entities FC'!T142)</f>
        <v>1.4262988607041192</v>
      </c>
    </row>
    <row r="143" spans="1:21" ht="14.25" customHeight="1" x14ac:dyDescent="0.2">
      <c r="A143" s="49" t="s">
        <v>21</v>
      </c>
      <c r="B143" s="50">
        <f>'11.individulas FC'!B143+'12.legal entities FC'!B143</f>
        <v>10853304.499999998</v>
      </c>
      <c r="C143" s="51">
        <f>('11.individulas FC'!B143*'11.individulas FC'!C143+'12.legal entities FC'!B143*'12.legal entities FC'!C143)/('11.individulas FC'!B143+'12.legal entities FC'!B143)</f>
        <v>1.3913894745144211</v>
      </c>
      <c r="D143" s="50"/>
      <c r="E143" s="51"/>
      <c r="F143" s="50">
        <f>'11.individulas FC'!F143+'12.legal entities FC'!F143</f>
        <v>8809576.2999999989</v>
      </c>
      <c r="G143" s="51">
        <f>('11.individulas FC'!F143*'11.individulas FC'!G143+'12.legal entities FC'!F143*'12.legal entities FC'!G143)/('11.individulas FC'!F143+'12.legal entities FC'!F143)</f>
        <v>0.13055928580810408</v>
      </c>
      <c r="H143" s="50">
        <f t="shared" si="4"/>
        <v>2043728.2</v>
      </c>
      <c r="I143" s="51">
        <f t="shared" si="5"/>
        <v>6.8262509931604418</v>
      </c>
      <c r="J143" s="50">
        <f>'11.individulas FC'!J143+'12.legal entities FC'!J143</f>
        <v>368138.4</v>
      </c>
      <c r="K143" s="51">
        <f>('11.individulas FC'!J143*'11.individulas FC'!K143+'12.legal entities FC'!J143*'12.legal entities FC'!K143)/('11.individulas FC'!J143+'12.legal entities FC'!J143)</f>
        <v>4.3751651308312303</v>
      </c>
      <c r="L143" s="50">
        <f>'11.individulas FC'!L143+'12.legal entities FC'!L143</f>
        <v>348286</v>
      </c>
      <c r="M143" s="51">
        <f>('11.individulas FC'!L143*'11.individulas FC'!M143+'12.legal entities FC'!L143*'12.legal entities FC'!M143)/('11.individulas FC'!L143+'12.legal entities FC'!L143)</f>
        <v>6.3421807451347467</v>
      </c>
      <c r="N143" s="50">
        <f>'11.individulas FC'!N143+'12.legal entities FC'!N143</f>
        <v>369878.39999999997</v>
      </c>
      <c r="O143" s="51">
        <f>('11.individulas FC'!N143*'11.individulas FC'!O143+'12.legal entities FC'!N143*'12.legal entities FC'!O143)/('11.individulas FC'!N143+'12.legal entities FC'!N143)</f>
        <v>7.5767623089101699</v>
      </c>
      <c r="P143" s="50">
        <f>'11.individulas FC'!P143+'12.legal entities FC'!P143</f>
        <v>392053</v>
      </c>
      <c r="Q143" s="51">
        <f>('11.individulas FC'!P143*'11.individulas FC'!Q143+'12.legal entities FC'!P143*'12.legal entities FC'!Q143)/('11.individulas FC'!P143+'12.legal entities FC'!P143)</f>
        <v>8.0078158794856815</v>
      </c>
      <c r="R143" s="50">
        <f>'11.individulas FC'!R143+'12.legal entities FC'!R143</f>
        <v>393304.2</v>
      </c>
      <c r="S143" s="51">
        <f>('11.individulas FC'!R143*'11.individulas FC'!S143+'12.legal entities FC'!R143*'12.legal entities FC'!S143)/('11.individulas FC'!R143+'12.legal entities FC'!R143)</f>
        <v>10.082780626293847</v>
      </c>
      <c r="T143" s="50">
        <f>'11.individulas FC'!T143+'12.legal entities FC'!T143</f>
        <v>172068.2</v>
      </c>
      <c r="U143" s="51">
        <f>('11.individulas FC'!T143*'11.individulas FC'!U143+'12.legal entities FC'!T143*'12.legal entities FC'!U143)/('11.individulas FC'!T143+'12.legal entities FC'!T143)</f>
        <v>1.3010752364469436</v>
      </c>
    </row>
    <row r="144" spans="1:21" ht="14.25" customHeight="1" x14ac:dyDescent="0.2">
      <c r="A144" s="49" t="s">
        <v>22</v>
      </c>
      <c r="B144" s="50">
        <f>'11.individulas FC'!B144+'12.legal entities FC'!B144</f>
        <v>11512173.999999998</v>
      </c>
      <c r="C144" s="51">
        <f>('11.individulas FC'!B144*'11.individulas FC'!C144+'12.legal entities FC'!B144*'12.legal entities FC'!C144)/('11.individulas FC'!B144+'12.legal entities FC'!B144)</f>
        <v>1.5771065580662698</v>
      </c>
      <c r="D144" s="50"/>
      <c r="E144" s="51"/>
      <c r="F144" s="50">
        <f>'11.individulas FC'!F144+'12.legal entities FC'!F144</f>
        <v>8316850.5999999996</v>
      </c>
      <c r="G144" s="51">
        <f>('11.individulas FC'!F144*'11.individulas FC'!G144+'12.legal entities FC'!F144*'12.legal entities FC'!G144)/('11.individulas FC'!F144+'12.legal entities FC'!F144)</f>
        <v>0.12321225645197953</v>
      </c>
      <c r="H144" s="50">
        <f t="shared" si="4"/>
        <v>3195323.4</v>
      </c>
      <c r="I144" s="51">
        <f t="shared" si="5"/>
        <v>5.3613312455321429</v>
      </c>
      <c r="J144" s="50">
        <f>'11.individulas FC'!J144+'12.legal entities FC'!J144</f>
        <v>1356424.9</v>
      </c>
      <c r="K144" s="51">
        <f>('11.individulas FC'!J144*'11.individulas FC'!K144+'12.legal entities FC'!J144*'12.legal entities FC'!K144)/('11.individulas FC'!J144+'12.legal entities FC'!J144)</f>
        <v>3.0394922933072075</v>
      </c>
      <c r="L144" s="50">
        <f>'11.individulas FC'!L144+'12.legal entities FC'!L144</f>
        <v>438216.5</v>
      </c>
      <c r="M144" s="51">
        <f>('11.individulas FC'!L144*'11.individulas FC'!M144+'12.legal entities FC'!L144*'12.legal entities FC'!M144)/('11.individulas FC'!L144+'12.legal entities FC'!L144)</f>
        <v>5.5119835720471508</v>
      </c>
      <c r="N144" s="50">
        <f>'11.individulas FC'!N144+'12.legal entities FC'!N144</f>
        <v>352773.5</v>
      </c>
      <c r="O144" s="51">
        <f>('11.individulas FC'!N144*'11.individulas FC'!O144+'12.legal entities FC'!N144*'12.legal entities FC'!O144)/('11.individulas FC'!N144+'12.legal entities FC'!N144)</f>
        <v>8.2158820886489519</v>
      </c>
      <c r="P144" s="50">
        <f>'11.individulas FC'!P144+'12.legal entities FC'!P144</f>
        <v>456399.6</v>
      </c>
      <c r="Q144" s="51">
        <f>('11.individulas FC'!P144*'11.individulas FC'!Q144+'12.legal entities FC'!P144*'12.legal entities FC'!Q144)/('11.individulas FC'!P144+'12.legal entities FC'!P144)</f>
        <v>7.2437735900732623</v>
      </c>
      <c r="R144" s="50">
        <f>'11.individulas FC'!R144+'12.legal entities FC'!R144</f>
        <v>398429.3</v>
      </c>
      <c r="S144" s="51">
        <f>('11.individulas FC'!R144*'11.individulas FC'!S144+'12.legal entities FC'!R144*'12.legal entities FC'!S144)/('11.individulas FC'!R144+'12.legal entities FC'!R144)</f>
        <v>10.416856596640859</v>
      </c>
      <c r="T144" s="50">
        <f>'11.individulas FC'!T144+'12.legal entities FC'!T144</f>
        <v>193079.59999999998</v>
      </c>
      <c r="U144" s="51">
        <f>('11.individulas FC'!T144*'11.individulas FC'!U144+'12.legal entities FC'!T144*'12.legal entities FC'!U144)/('11.individulas FC'!T144+'12.legal entities FC'!T144)</f>
        <v>1.2332751569818874</v>
      </c>
    </row>
    <row r="145" spans="1:21" ht="14.25" customHeight="1" x14ac:dyDescent="0.2">
      <c r="A145" s="49" t="s">
        <v>23</v>
      </c>
      <c r="B145" s="50">
        <f>'11.individulas FC'!B145+'12.legal entities FC'!B145</f>
        <v>11475879.500000002</v>
      </c>
      <c r="C145" s="51">
        <f>('11.individulas FC'!B145*'11.individulas FC'!C145+'12.legal entities FC'!B145*'12.legal entities FC'!C145)/('11.individulas FC'!B145+'12.legal entities FC'!B145)</f>
        <v>1.6529702262907167</v>
      </c>
      <c r="D145" s="50"/>
      <c r="E145" s="51"/>
      <c r="F145" s="50">
        <f>'11.individulas FC'!F145+'12.legal entities FC'!F145</f>
        <v>8511300.1000000015</v>
      </c>
      <c r="G145" s="51">
        <f>('11.individulas FC'!F145*'11.individulas FC'!G145+'12.legal entities FC'!F145*'12.legal entities FC'!G145)/('11.individulas FC'!F145+'12.legal entities FC'!F145)</f>
        <v>0.11358630651502934</v>
      </c>
      <c r="H145" s="50">
        <f t="shared" si="4"/>
        <v>2964579.4</v>
      </c>
      <c r="I145" s="51">
        <f t="shared" si="5"/>
        <v>6.0725376395720749</v>
      </c>
      <c r="J145" s="50">
        <f>'11.individulas FC'!J145+'12.legal entities FC'!J145</f>
        <v>815524.7</v>
      </c>
      <c r="K145" s="51">
        <f>('11.individulas FC'!J145*'11.individulas FC'!K145+'12.legal entities FC'!J145*'12.legal entities FC'!K145)/('11.individulas FC'!J145+'12.legal entities FC'!J145)</f>
        <v>3.7581642714193699</v>
      </c>
      <c r="L145" s="50">
        <f>'11.individulas FC'!L145+'12.legal entities FC'!L145</f>
        <v>565659.69999999995</v>
      </c>
      <c r="M145" s="51">
        <f>('11.individulas FC'!L145*'11.individulas FC'!M145+'12.legal entities FC'!L145*'12.legal entities FC'!M145)/('11.individulas FC'!L145+'12.legal entities FC'!L145)</f>
        <v>5.8100110720279359</v>
      </c>
      <c r="N145" s="50">
        <f>'11.individulas FC'!N145+'12.legal entities FC'!N145</f>
        <v>434269.8</v>
      </c>
      <c r="O145" s="51">
        <f>('11.individulas FC'!N145*'11.individulas FC'!O145+'12.legal entities FC'!N145*'12.legal entities FC'!O145)/('11.individulas FC'!N145+'12.legal entities FC'!N145)</f>
        <v>8.1498662237162236</v>
      </c>
      <c r="P145" s="50">
        <f>'11.individulas FC'!P145+'12.legal entities FC'!P145</f>
        <v>505041.3</v>
      </c>
      <c r="Q145" s="51">
        <f>('11.individulas FC'!P145*'11.individulas FC'!Q145+'12.legal entities FC'!P145*'12.legal entities FC'!Q145)/('11.individulas FC'!P145+'12.legal entities FC'!P145)</f>
        <v>7.5899678739144694</v>
      </c>
      <c r="R145" s="50">
        <f>'11.individulas FC'!R145+'12.legal entities FC'!R145</f>
        <v>421851.80000000005</v>
      </c>
      <c r="S145" s="51">
        <f>('11.individulas FC'!R145*'11.individulas FC'!S145+'12.legal entities FC'!R145*'12.legal entities FC'!S145)/('11.individulas FC'!R145+'12.legal entities FC'!R145)</f>
        <v>9.5002820137308888</v>
      </c>
      <c r="T145" s="50">
        <f>'11.individulas FC'!T145+'12.legal entities FC'!T145</f>
        <v>222232.09999999998</v>
      </c>
      <c r="U145" s="51">
        <f>('11.individulas FC'!T145*'11.individulas FC'!U145+'12.legal entities FC'!T145*'12.legal entities FC'!U145)/('11.individulas FC'!T145+'12.legal entities FC'!T145)</f>
        <v>1.2192477909356931</v>
      </c>
    </row>
    <row r="146" spans="1:21" ht="14.25" customHeight="1" x14ac:dyDescent="0.2">
      <c r="A146" s="49" t="s">
        <v>24</v>
      </c>
      <c r="B146" s="50">
        <f>'11.individulas FC'!B146+'12.legal entities FC'!B146</f>
        <v>11600061.6</v>
      </c>
      <c r="C146" s="51">
        <f>('11.individulas FC'!B146*'11.individulas FC'!C146+'12.legal entities FC'!B146*'12.legal entities FC'!C146)/('11.individulas FC'!B146+'12.legal entities FC'!B146)</f>
        <v>1.5539229801158989</v>
      </c>
      <c r="D146" s="50"/>
      <c r="E146" s="51"/>
      <c r="F146" s="50">
        <f>'11.individulas FC'!F146+'12.legal entities FC'!F146</f>
        <v>8930870.5</v>
      </c>
      <c r="G146" s="51">
        <f>('11.individulas FC'!F146*'11.individulas FC'!G146+'12.legal entities FC'!F146*'12.legal entities FC'!G146)/('11.individulas FC'!F146+'12.legal entities FC'!F146)</f>
        <v>0.12200714017743287</v>
      </c>
      <c r="H146" s="50">
        <f t="shared" si="4"/>
        <v>2669191.1000000006</v>
      </c>
      <c r="I146" s="51">
        <f t="shared" si="5"/>
        <v>6.3449830632209121</v>
      </c>
      <c r="J146" s="50">
        <f>'11.individulas FC'!J146+'12.legal entities FC'!J146</f>
        <v>299588</v>
      </c>
      <c r="K146" s="51">
        <f>('11.individulas FC'!J146*'11.individulas FC'!K146+'12.legal entities FC'!J146*'12.legal entities FC'!K146)/('11.individulas FC'!J146+'12.legal entities FC'!J146)</f>
        <v>4.3720095097266913</v>
      </c>
      <c r="L146" s="50">
        <f>'11.individulas FC'!L146+'12.legal entities FC'!L146</f>
        <v>505269.3</v>
      </c>
      <c r="M146" s="51">
        <f>('11.individulas FC'!L146*'11.individulas FC'!M146+'12.legal entities FC'!L146*'12.legal entities FC'!M146)/('11.individulas FC'!L146+'12.legal entities FC'!L146)</f>
        <v>6.8314200407584647</v>
      </c>
      <c r="N146" s="50">
        <f>'11.individulas FC'!N146+'12.legal entities FC'!N146</f>
        <v>403004</v>
      </c>
      <c r="O146" s="51">
        <f>('11.individulas FC'!N146*'11.individulas FC'!O146+'12.legal entities FC'!N146*'12.legal entities FC'!O146)/('11.individulas FC'!N146+'12.legal entities FC'!N146)</f>
        <v>7.4716236960427169</v>
      </c>
      <c r="P146" s="50">
        <f>'11.individulas FC'!P146+'12.legal entities FC'!P146</f>
        <v>780824.9</v>
      </c>
      <c r="Q146" s="51">
        <f>('11.individulas FC'!P146*'11.individulas FC'!Q146+'12.legal entities FC'!P146*'12.legal entities FC'!Q146)/('11.individulas FC'!P146+'12.legal entities FC'!P146)</f>
        <v>6.0107781719051214</v>
      </c>
      <c r="R146" s="50">
        <f>'11.individulas FC'!R146+'12.legal entities FC'!R146</f>
        <v>436235.7</v>
      </c>
      <c r="S146" s="51">
        <f>('11.individulas FC'!R146*'11.individulas FC'!S146+'12.legal entities FC'!R146*'12.legal entities FC'!S146)/('11.individulas FC'!R146+'12.legal entities FC'!R146)</f>
        <v>9.5726348118689071</v>
      </c>
      <c r="T146" s="50">
        <f>'11.individulas FC'!T146+'12.legal entities FC'!T146</f>
        <v>244269.2</v>
      </c>
      <c r="U146" s="51">
        <f>('11.individulas FC'!T146*'11.individulas FC'!U146+'12.legal entities FC'!T146*'12.legal entities FC'!U146)/('11.individulas FC'!T146+'12.legal entities FC'!T146)</f>
        <v>1.2039150494618234</v>
      </c>
    </row>
    <row r="147" spans="1:21" ht="14.25" customHeight="1" x14ac:dyDescent="0.2">
      <c r="A147" s="49" t="s">
        <v>25</v>
      </c>
      <c r="B147" s="50">
        <f>'11.individulas FC'!B147+'12.legal entities FC'!B147</f>
        <v>12260536.799999997</v>
      </c>
      <c r="C147" s="51">
        <f>('11.individulas FC'!B147*'11.individulas FC'!C147+'12.legal entities FC'!B147*'12.legal entities FC'!C147)/('11.individulas FC'!B147+'12.legal entities FC'!B147)</f>
        <v>1.6330838272105677</v>
      </c>
      <c r="D147" s="50"/>
      <c r="E147" s="51"/>
      <c r="F147" s="50">
        <f>'11.individulas FC'!F147+'12.legal entities FC'!F147</f>
        <v>9409696.0999999978</v>
      </c>
      <c r="G147" s="51">
        <f>('11.individulas FC'!F147*'11.individulas FC'!G147+'12.legal entities FC'!F147*'12.legal entities FC'!G147)/('11.individulas FC'!F147+'12.legal entities FC'!F147)</f>
        <v>0.11041267655817283</v>
      </c>
      <c r="H147" s="50">
        <f t="shared" si="4"/>
        <v>2850840.7</v>
      </c>
      <c r="I147" s="51">
        <f t="shared" si="5"/>
        <v>6.6589250774341755</v>
      </c>
      <c r="J147" s="50">
        <f>'11.individulas FC'!J147+'12.legal entities FC'!J147</f>
        <v>463040.19999999995</v>
      </c>
      <c r="K147" s="51">
        <f>('11.individulas FC'!J147*'11.individulas FC'!K147+'12.legal entities FC'!J147*'12.legal entities FC'!K147)/('11.individulas FC'!J147+'12.legal entities FC'!J147)</f>
        <v>6.129700596190137</v>
      </c>
      <c r="L147" s="50">
        <f>'11.individulas FC'!L147+'12.legal entities FC'!L147</f>
        <v>346342.30000000005</v>
      </c>
      <c r="M147" s="51">
        <f>('11.individulas FC'!L147*'11.individulas FC'!M147+'12.legal entities FC'!L147*'12.legal entities FC'!M147)/('11.individulas FC'!L147+'12.legal entities FC'!L147)</f>
        <v>6.9714209266381832</v>
      </c>
      <c r="N147" s="50">
        <f>'11.individulas FC'!N147+'12.legal entities FC'!N147</f>
        <v>453168.6</v>
      </c>
      <c r="O147" s="51">
        <f>('11.individulas FC'!N147*'11.individulas FC'!O147+'12.legal entities FC'!N147*'12.legal entities FC'!O147)/('11.individulas FC'!N147+'12.legal entities FC'!N147)</f>
        <v>6.2455827544097282</v>
      </c>
      <c r="P147" s="50">
        <f>'11.individulas FC'!P147+'12.legal entities FC'!P147</f>
        <v>884736.3</v>
      </c>
      <c r="Q147" s="51">
        <f>('11.individulas FC'!P147*'11.individulas FC'!Q147+'12.legal entities FC'!P147*'12.legal entities FC'!Q147)/('11.individulas FC'!P147+'12.legal entities FC'!P147)</f>
        <v>7.7030785896317351</v>
      </c>
      <c r="R147" s="50">
        <f>'11.individulas FC'!R147+'12.legal entities FC'!R147</f>
        <v>417812.3</v>
      </c>
      <c r="S147" s="51">
        <f>('11.individulas FC'!R147*'11.individulas FC'!S147+'12.legal entities FC'!R147*'12.legal entities FC'!S147)/('11.individulas FC'!R147+'12.legal entities FC'!R147)</f>
        <v>9.4773967808032449</v>
      </c>
      <c r="T147" s="50">
        <f>'11.individulas FC'!T147+'12.legal entities FC'!T147</f>
        <v>285741</v>
      </c>
      <c r="U147" s="51">
        <f>('11.individulas FC'!T147*'11.individulas FC'!U147+'12.legal entities FC'!T147*'12.legal entities FC'!U147)/('11.individulas FC'!T147+'12.legal entities FC'!T147)</f>
        <v>0.4391063620551478</v>
      </c>
    </row>
    <row r="148" spans="1:21" ht="14.25" customHeight="1" x14ac:dyDescent="0.2">
      <c r="A148" s="49" t="s">
        <v>26</v>
      </c>
      <c r="B148" s="50">
        <f>'11.individulas FC'!B148+'12.legal entities FC'!B148</f>
        <v>12811660.599999998</v>
      </c>
      <c r="C148" s="51">
        <f>('11.individulas FC'!B148*'11.individulas FC'!C148+'12.legal entities FC'!B148*'12.legal entities FC'!C148)/('11.individulas FC'!B148+'12.legal entities FC'!B148)</f>
        <v>1.9458320324220895</v>
      </c>
      <c r="D148" s="50"/>
      <c r="E148" s="51"/>
      <c r="F148" s="50">
        <f>'11.individulas FC'!F148+'12.legal entities FC'!F148</f>
        <v>9417942.3000000007</v>
      </c>
      <c r="G148" s="51">
        <f>('11.individulas FC'!F148*'11.individulas FC'!G148+'12.legal entities FC'!F148*'12.legal entities FC'!G148)/('11.individulas FC'!F148+'12.legal entities FC'!F148)</f>
        <v>0.12523513793453583</v>
      </c>
      <c r="H148" s="50">
        <f t="shared" si="4"/>
        <v>3393718.3000000003</v>
      </c>
      <c r="I148" s="51">
        <f t="shared" si="5"/>
        <v>6.998189060358956</v>
      </c>
      <c r="J148" s="50">
        <f>'11.individulas FC'!J148+'12.legal entities FC'!J148</f>
        <v>378176.6</v>
      </c>
      <c r="K148" s="51">
        <f>('11.individulas FC'!J148*'11.individulas FC'!K148+'12.legal entities FC'!J148*'12.legal entities FC'!K148)/('11.individulas FC'!J148+'12.legal entities FC'!J148)</f>
        <v>6.442275159277437</v>
      </c>
      <c r="L148" s="50">
        <f>'11.individulas FC'!L148+'12.legal entities FC'!L148</f>
        <v>519759.19999999995</v>
      </c>
      <c r="M148" s="51">
        <f>('11.individulas FC'!L148*'11.individulas FC'!M148+'12.legal entities FC'!L148*'12.legal entities FC'!M148)/('11.individulas FC'!L148+'12.legal entities FC'!L148)</f>
        <v>6.9619426111168412</v>
      </c>
      <c r="N148" s="50">
        <f>'11.individulas FC'!N148+'12.legal entities FC'!N148</f>
        <v>490175.5</v>
      </c>
      <c r="O148" s="51">
        <f>('11.individulas FC'!N148*'11.individulas FC'!O148+'12.legal entities FC'!N148*'12.legal entities FC'!O148)/('11.individulas FC'!N148+'12.legal entities FC'!N148)</f>
        <v>5.707034021488222</v>
      </c>
      <c r="P148" s="50">
        <f>'11.individulas FC'!P148+'12.legal entities FC'!P148</f>
        <v>1280577.2</v>
      </c>
      <c r="Q148" s="51">
        <f>('11.individulas FC'!P148*'11.individulas FC'!Q148+'12.legal entities FC'!P148*'12.legal entities FC'!Q148)/('11.individulas FC'!P148+'12.legal entities FC'!P148)</f>
        <v>8.4976380557142512</v>
      </c>
      <c r="R148" s="50">
        <f>'11.individulas FC'!R148+'12.legal entities FC'!R148</f>
        <v>408406.1</v>
      </c>
      <c r="S148" s="51">
        <f>('11.individulas FC'!R148*'11.individulas FC'!S148+'12.legal entities FC'!R148*'12.legal entities FC'!S148)/('11.individulas FC'!R148+'12.legal entities FC'!R148)</f>
        <v>9.0680627419619846</v>
      </c>
      <c r="T148" s="50">
        <f>'11.individulas FC'!T148+'12.legal entities FC'!T148</f>
        <v>316623.7</v>
      </c>
      <c r="U148" s="51">
        <f>('11.individulas FC'!T148*'11.individulas FC'!U148+'12.legal entities FC'!T148*'12.legal entities FC'!U148)/('11.individulas FC'!T148+'12.legal entities FC'!T148)</f>
        <v>0.98618297051041981</v>
      </c>
    </row>
    <row r="149" spans="1:21" ht="14.25" customHeight="1" x14ac:dyDescent="0.2">
      <c r="A149" s="49" t="s">
        <v>27</v>
      </c>
      <c r="B149" s="50">
        <f>'11.individulas FC'!B149+'12.legal entities FC'!B149</f>
        <v>13279987.5</v>
      </c>
      <c r="C149" s="51">
        <f>('11.individulas FC'!B149*'11.individulas FC'!C149+'12.legal entities FC'!B149*'12.legal entities FC'!C149)/('11.individulas FC'!B149+'12.legal entities FC'!B149)</f>
        <v>1.969811784084887</v>
      </c>
      <c r="D149" s="50"/>
      <c r="E149" s="51"/>
      <c r="F149" s="50">
        <f>'11.individulas FC'!F149+'12.legal entities FC'!F149</f>
        <v>9756441.2999999989</v>
      </c>
      <c r="G149" s="51">
        <f>('11.individulas FC'!F149*'11.individulas FC'!G149+'12.legal entities FC'!F149*'12.legal entities FC'!G149)/('11.individulas FC'!F149+'12.legal entities FC'!F149)</f>
        <v>0.1401102797594857</v>
      </c>
      <c r="H149" s="50">
        <f t="shared" si="4"/>
        <v>3523546.2</v>
      </c>
      <c r="I149" s="51">
        <f t="shared" si="5"/>
        <v>7.0361212093657235</v>
      </c>
      <c r="J149" s="50">
        <f>'11.individulas FC'!J149+'12.legal entities FC'!J149</f>
        <v>309883.7</v>
      </c>
      <c r="K149" s="51">
        <f>('11.individulas FC'!J149*'11.individulas FC'!K149+'12.legal entities FC'!J149*'12.legal entities FC'!K149)/('11.individulas FC'!J149+'12.legal entities FC'!J149)</f>
        <v>5.4969000596030053</v>
      </c>
      <c r="L149" s="50">
        <f>'11.individulas FC'!L149+'12.legal entities FC'!L149</f>
        <v>577931.89999999991</v>
      </c>
      <c r="M149" s="51">
        <f>('11.individulas FC'!L149*'11.individulas FC'!M149+'12.legal entities FC'!L149*'12.legal entities FC'!M149)/('11.individulas FC'!L149+'12.legal entities FC'!L149)</f>
        <v>5.6260208962336238</v>
      </c>
      <c r="N149" s="50">
        <f>'11.individulas FC'!N149+'12.legal entities FC'!N149</f>
        <v>446465.9</v>
      </c>
      <c r="O149" s="51">
        <f>('11.individulas FC'!N149*'11.individulas FC'!O149+'12.legal entities FC'!N149*'12.legal entities FC'!O149)/('11.individulas FC'!N149+'12.legal entities FC'!N149)</f>
        <v>6.3872940195432619</v>
      </c>
      <c r="P149" s="50">
        <f>'11.individulas FC'!P149+'12.legal entities FC'!P149</f>
        <v>1486736.7</v>
      </c>
      <c r="Q149" s="51">
        <f>('11.individulas FC'!P149*'11.individulas FC'!Q149+'12.legal entities FC'!P149*'12.legal entities FC'!Q149)/('11.individulas FC'!P149+'12.legal entities FC'!P149)</f>
        <v>9.0228165020746456</v>
      </c>
      <c r="R149" s="50">
        <f>'11.individulas FC'!R149+'12.legal entities FC'!R149</f>
        <v>368558.3</v>
      </c>
      <c r="S149" s="51">
        <f>('11.individulas FC'!R149*'11.individulas FC'!S149+'12.legal entities FC'!R149*'12.legal entities FC'!S149)/('11.individulas FC'!R149+'12.legal entities FC'!R149)</f>
        <v>8.6856779266672319</v>
      </c>
      <c r="T149" s="50">
        <f>'11.individulas FC'!T149+'12.legal entities FC'!T149</f>
        <v>333969.7</v>
      </c>
      <c r="U149" s="51">
        <f>('11.individulas FC'!T149*'11.individulas FC'!U149+'12.legal entities FC'!T149*'12.legal entities FC'!U149)/('11.individulas FC'!T149+'12.legal entities FC'!T149)</f>
        <v>1.1072902122557824</v>
      </c>
    </row>
    <row r="150" spans="1:21" ht="14.25" customHeight="1" x14ac:dyDescent="0.2">
      <c r="A150" s="49" t="s">
        <v>28</v>
      </c>
      <c r="B150" s="50">
        <f>'11.individulas FC'!B150+'12.legal entities FC'!B150</f>
        <v>12129768.5</v>
      </c>
      <c r="C150" s="51">
        <f>('11.individulas FC'!B150*'11.individulas FC'!C150+'12.legal entities FC'!B150*'12.legal entities FC'!C150)/('11.individulas FC'!B150+'12.legal entities FC'!B150)</f>
        <v>2.0392938744049398</v>
      </c>
      <c r="D150" s="50"/>
      <c r="E150" s="51"/>
      <c r="F150" s="50">
        <f>'11.individulas FC'!F150+'12.legal entities FC'!F150</f>
        <v>8476395.9999999981</v>
      </c>
      <c r="G150" s="51">
        <f>('11.individulas FC'!F150*'11.individulas FC'!G150+'12.legal entities FC'!F150*'12.legal entities FC'!G150)/('11.individulas FC'!F150+'12.legal entities FC'!F150)</f>
        <v>0.12762590539658603</v>
      </c>
      <c r="H150" s="50">
        <f t="shared" si="4"/>
        <v>3653372.5</v>
      </c>
      <c r="I150" s="51">
        <f t="shared" si="5"/>
        <v>6.4746627632413611</v>
      </c>
      <c r="J150" s="50">
        <f>'11.individulas FC'!J150+'12.legal entities FC'!J150</f>
        <v>278809.3</v>
      </c>
      <c r="K150" s="51">
        <f>('11.individulas FC'!J150*'11.individulas FC'!K150+'12.legal entities FC'!J150*'12.legal entities FC'!K150)/('11.individulas FC'!J150+'12.legal entities FC'!J150)</f>
        <v>6.4246262660535347</v>
      </c>
      <c r="L150" s="50">
        <f>'11.individulas FC'!L150+'12.legal entities FC'!L150</f>
        <v>552608.6</v>
      </c>
      <c r="M150" s="51">
        <f>('11.individulas FC'!L150*'11.individulas FC'!M150+'12.legal entities FC'!L150*'12.legal entities FC'!M150)/('11.individulas FC'!L150+'12.legal entities FC'!L150)</f>
        <v>5.1259930536730698</v>
      </c>
      <c r="N150" s="50">
        <f>'11.individulas FC'!N150+'12.legal entities FC'!N150</f>
        <v>479592.89999999997</v>
      </c>
      <c r="O150" s="51">
        <f>('11.individulas FC'!N150*'11.individulas FC'!O150+'12.legal entities FC'!N150*'12.legal entities FC'!O150)/('11.individulas FC'!N150+'12.legal entities FC'!N150)</f>
        <v>6.5161601349811482</v>
      </c>
      <c r="P150" s="50">
        <f>'11.individulas FC'!P150+'12.legal entities FC'!P150</f>
        <v>1338289.5</v>
      </c>
      <c r="Q150" s="51">
        <f>('11.individulas FC'!P150*'11.individulas FC'!Q150+'12.legal entities FC'!P150*'12.legal entities FC'!Q150)/('11.individulas FC'!P150+'12.legal entities FC'!P150)</f>
        <v>9.2203501746072121</v>
      </c>
      <c r="R150" s="50">
        <f>'11.individulas FC'!R150+'12.legal entities FC'!R150</f>
        <v>703564.6</v>
      </c>
      <c r="S150" s="51">
        <f>('11.individulas FC'!R150*'11.individulas FC'!S150+'12.legal entities FC'!R150*'12.legal entities FC'!S150)/('11.individulas FC'!R150+'12.legal entities FC'!R150)</f>
        <v>4.5816249708981953</v>
      </c>
      <c r="T150" s="50">
        <f>'11.individulas FC'!T150+'12.legal entities FC'!T150</f>
        <v>300507.60000000003</v>
      </c>
      <c r="U150" s="51">
        <f>('11.individulas FC'!T150*'11.individulas FC'!U150+'12.legal entities FC'!T150*'12.legal entities FC'!U150)/('11.individulas FC'!T150+'12.legal entities FC'!T150)</f>
        <v>1.139306919359111</v>
      </c>
    </row>
    <row r="151" spans="1:21" ht="14.25" customHeight="1" x14ac:dyDescent="0.2">
      <c r="A151" s="49" t="s">
        <v>29</v>
      </c>
      <c r="B151" s="50">
        <f>'11.individulas FC'!B151+'12.legal entities FC'!B151</f>
        <v>11341563.899999997</v>
      </c>
      <c r="C151" s="51">
        <f>('11.individulas FC'!B151*'11.individulas FC'!C151+'12.legal entities FC'!B151*'12.legal entities FC'!C151)/('11.individulas FC'!B151+'12.legal entities FC'!B151)</f>
        <v>2.2675812319851238</v>
      </c>
      <c r="D151" s="50"/>
      <c r="E151" s="51"/>
      <c r="F151" s="50">
        <f>'11.individulas FC'!F151+'12.legal entities FC'!F151</f>
        <v>7638193.799999998</v>
      </c>
      <c r="G151" s="51">
        <f>('11.individulas FC'!F151*'11.individulas FC'!G151+'12.legal entities FC'!F151*'12.legal entities FC'!G151)/('11.individulas FC'!F151+'12.legal entities FC'!F151)</f>
        <v>0.17374516551282063</v>
      </c>
      <c r="H151" s="50">
        <f t="shared" si="4"/>
        <v>3703370.1</v>
      </c>
      <c r="I151" s="51">
        <f t="shared" si="5"/>
        <v>6.5861141437092652</v>
      </c>
      <c r="J151" s="50">
        <f>'11.individulas FC'!J151+'12.legal entities FC'!J151</f>
        <v>356881.69999999995</v>
      </c>
      <c r="K151" s="51">
        <f>('11.individulas FC'!J151*'11.individulas FC'!K151+'12.legal entities FC'!J151*'12.legal entities FC'!K151)/('11.individulas FC'!J151+'12.legal entities FC'!J151)</f>
        <v>4.042407069345388</v>
      </c>
      <c r="L151" s="50">
        <f>'11.individulas FC'!L151+'12.legal entities FC'!L151</f>
        <v>451421.1</v>
      </c>
      <c r="M151" s="51">
        <f>('11.individulas FC'!L151*'11.individulas FC'!M151+'12.legal entities FC'!L151*'12.legal entities FC'!M151)/('11.individulas FC'!L151+'12.legal entities FC'!L151)</f>
        <v>5.9994203483177913</v>
      </c>
      <c r="N151" s="50">
        <f>'11.individulas FC'!N151+'12.legal entities FC'!N151</f>
        <v>519776.6</v>
      </c>
      <c r="O151" s="51">
        <f>('11.individulas FC'!N151*'11.individulas FC'!O151+'12.legal entities FC'!N151*'12.legal entities FC'!O151)/('11.individulas FC'!N151+'12.legal entities FC'!N151)</f>
        <v>6.881564056558144</v>
      </c>
      <c r="P151" s="50">
        <f>'11.individulas FC'!P151+'12.legal entities FC'!P151</f>
        <v>1287678.8999999999</v>
      </c>
      <c r="Q151" s="51">
        <f>('11.individulas FC'!P151*'11.individulas FC'!Q151+'12.legal entities FC'!P151*'12.legal entities FC'!Q151)/('11.individulas FC'!P151+'12.legal entities FC'!P151)</f>
        <v>9.2196253374967938</v>
      </c>
      <c r="R151" s="50">
        <f>'11.individulas FC'!R151+'12.legal entities FC'!R151</f>
        <v>793241.7</v>
      </c>
      <c r="S151" s="51">
        <f>('11.individulas FC'!R151*'11.individulas FC'!S151+'12.legal entities FC'!R151*'12.legal entities FC'!S151)/('11.individulas FC'!R151+'12.legal entities FC'!R151)</f>
        <v>5.5789063093884259</v>
      </c>
      <c r="T151" s="50">
        <f>'11.individulas FC'!T151+'12.legal entities FC'!T151</f>
        <v>294370.09999999998</v>
      </c>
      <c r="U151" s="51">
        <f>('11.individulas FC'!T151*'11.individulas FC'!U151+'12.legal entities FC'!T151*'12.legal entities FC'!U151)/('11.individulas FC'!T151+'12.legal entities FC'!T151)</f>
        <v>1.2422391030882551</v>
      </c>
    </row>
    <row r="152" spans="1:21" ht="14.25" customHeight="1" thickBot="1" x14ac:dyDescent="0.25">
      <c r="A152" s="52" t="s">
        <v>30</v>
      </c>
      <c r="B152" s="53">
        <f>'11.individulas FC'!B152+'12.legal entities FC'!B152</f>
        <v>12212374.400000002</v>
      </c>
      <c r="C152" s="54">
        <f>('11.individulas FC'!B152*'11.individulas FC'!C152+'12.legal entities FC'!B152*'12.legal entities FC'!C152)/('11.individulas FC'!B152+'12.legal entities FC'!B152)</f>
        <v>2.1925617916692755</v>
      </c>
      <c r="D152" s="53"/>
      <c r="E152" s="54"/>
      <c r="F152" s="53">
        <f>'11.individulas FC'!F152+'12.legal entities FC'!F152</f>
        <v>8506270.4000000004</v>
      </c>
      <c r="G152" s="54">
        <f>('11.individulas FC'!F152*'11.individulas FC'!G152+'12.legal entities FC'!F152*'12.legal entities FC'!G152)/('11.individulas FC'!F152+'12.legal entities FC'!F152)</f>
        <v>0.15193304165360177</v>
      </c>
      <c r="H152" s="53">
        <f t="shared" si="4"/>
        <v>3706104.0000000005</v>
      </c>
      <c r="I152" s="54">
        <f t="shared" si="5"/>
        <v>6.8762241858296473</v>
      </c>
      <c r="J152" s="53">
        <f>'11.individulas FC'!J152+'12.legal entities FC'!J152</f>
        <v>276053.90000000002</v>
      </c>
      <c r="K152" s="54">
        <f>('11.individulas FC'!J152*'11.individulas FC'!K152+'12.legal entities FC'!J152*'12.legal entities FC'!K152)/('11.individulas FC'!J152+'12.legal entities FC'!J152)</f>
        <v>6.0447468048812212</v>
      </c>
      <c r="L152" s="53">
        <f>'11.individulas FC'!L152+'12.legal entities FC'!L152</f>
        <v>433862.69999999995</v>
      </c>
      <c r="M152" s="54">
        <f>('11.individulas FC'!L152*'11.individulas FC'!M152+'12.legal entities FC'!L152*'12.legal entities FC'!M152)/('11.individulas FC'!L152+'12.legal entities FC'!L152)</f>
        <v>5.7862062836929748</v>
      </c>
      <c r="N152" s="53">
        <f>'11.individulas FC'!N152+'12.legal entities FC'!N152</f>
        <v>673981.8</v>
      </c>
      <c r="O152" s="54">
        <f>('11.individulas FC'!N152*'11.individulas FC'!O152+'12.legal entities FC'!N152*'12.legal entities FC'!O152)/('11.individulas FC'!N152+'12.legal entities FC'!N152)</f>
        <v>7.6995489507283432</v>
      </c>
      <c r="P152" s="53">
        <f>'11.individulas FC'!P152+'12.legal entities FC'!P152</f>
        <v>1352262.3</v>
      </c>
      <c r="Q152" s="54">
        <f>('11.individulas FC'!P152*'11.individulas FC'!Q152+'12.legal entities FC'!P152*'12.legal entities FC'!Q152)/('11.individulas FC'!P152+'12.legal entities FC'!P152)</f>
        <v>8.4159862565125128</v>
      </c>
      <c r="R152" s="53">
        <f>'11.individulas FC'!R152+'12.legal entities FC'!R152</f>
        <v>673238.1</v>
      </c>
      <c r="S152" s="54">
        <f>('11.individulas FC'!R152*'11.individulas FC'!S152+'12.legal entities FC'!R152*'12.legal entities FC'!S152)/('11.individulas FC'!R152+'12.legal entities FC'!R152)</f>
        <v>6.4287765442864861</v>
      </c>
      <c r="T152" s="53">
        <f>'11.individulas FC'!T152+'12.legal entities FC'!T152</f>
        <v>296705.2</v>
      </c>
      <c r="U152" s="54">
        <f>('11.individulas FC'!T152*'11.individulas FC'!U152+'12.legal entities FC'!T152*'12.legal entities FC'!U152)/('11.individulas FC'!T152+'12.legal entities FC'!T152)</f>
        <v>1.3711685875407644</v>
      </c>
    </row>
    <row r="153" spans="1:21" ht="14.25" customHeight="1" x14ac:dyDescent="0.2">
      <c r="A153" s="49" t="s">
        <v>42</v>
      </c>
      <c r="B153" s="50">
        <f>'11.individulas FC'!B153+'12.legal entities FC'!B153</f>
        <v>11934053.4</v>
      </c>
      <c r="C153" s="51">
        <f>('11.individulas FC'!B153*'11.individulas FC'!C153+'12.legal entities FC'!B153*'12.legal entities FC'!C153)/('11.individulas FC'!B153+'12.legal entities FC'!B153)</f>
        <v>2.3124458621912991</v>
      </c>
      <c r="D153" s="50"/>
      <c r="E153" s="51"/>
      <c r="F153" s="50">
        <f>'11.individulas FC'!F153+'12.legal entities FC'!F153</f>
        <v>8020936.299999998</v>
      </c>
      <c r="G153" s="51">
        <f>('11.individulas FC'!F153*'11.individulas FC'!G153+'12.legal entities FC'!F153*'12.legal entities FC'!G153)/('11.individulas FC'!F153+'12.legal entities FC'!F153)</f>
        <v>0.19585035390444383</v>
      </c>
      <c r="H153" s="50">
        <f t="shared" si="4"/>
        <v>3913117.0999999996</v>
      </c>
      <c r="I153" s="51">
        <f t="shared" si="5"/>
        <v>6.6509507704228943</v>
      </c>
      <c r="J153" s="50">
        <f>'11.individulas FC'!J153+'12.legal entities FC'!J153</f>
        <v>241042.1</v>
      </c>
      <c r="K153" s="51">
        <f>('11.individulas FC'!J153*'11.individulas FC'!K153+'12.legal entities FC'!J153*'12.legal entities FC'!K153)/('11.individulas FC'!J153+'12.legal entities FC'!J153)</f>
        <v>5.7275010672409508</v>
      </c>
      <c r="L153" s="50">
        <f>'11.individulas FC'!L153+'12.legal entities FC'!L153</f>
        <v>529857.1</v>
      </c>
      <c r="M153" s="51">
        <f>('11.individulas FC'!L153*'11.individulas FC'!M153+'12.legal entities FC'!L153*'12.legal entities FC'!M153)/('11.individulas FC'!L153+'12.legal entities FC'!L153)</f>
        <v>5.499334786681163</v>
      </c>
      <c r="N153" s="50">
        <f>'11.individulas FC'!N153+'12.legal entities FC'!N153</f>
        <v>681549</v>
      </c>
      <c r="O153" s="51">
        <f>('11.individulas FC'!N153*'11.individulas FC'!O153+'12.legal entities FC'!N153*'12.legal entities FC'!O153)/('11.individulas FC'!N153+'12.legal entities FC'!N153)</f>
        <v>7.528925754421179</v>
      </c>
      <c r="P153" s="50">
        <f>'11.individulas FC'!P153+'12.legal entities FC'!P153</f>
        <v>1475326.9</v>
      </c>
      <c r="Q153" s="51">
        <f>('11.individulas FC'!P153*'11.individulas FC'!Q153+'12.legal entities FC'!P153*'12.legal entities FC'!Q153)/('11.individulas FC'!P153+'12.legal entities FC'!P153)</f>
        <v>7.9032410769436936</v>
      </c>
      <c r="R153" s="50">
        <f>'11.individulas FC'!R153+'12.legal entities FC'!R153</f>
        <v>694836.70000000007</v>
      </c>
      <c r="S153" s="51">
        <f>('11.individulas FC'!R153*'11.individulas FC'!S153+'12.legal entities FC'!R153*'12.legal entities FC'!S153)/('11.individulas FC'!R153+'12.legal entities FC'!R153)</f>
        <v>6.5208372571569688</v>
      </c>
      <c r="T153" s="50">
        <f>'11.individulas FC'!T153+'12.legal entities FC'!T153</f>
        <v>290505.30000000005</v>
      </c>
      <c r="U153" s="51">
        <f>('11.individulas FC'!T153*'11.individulas FC'!U153+'12.legal entities FC'!T153*'12.legal entities FC'!U153)/('11.individulas FC'!T153+'12.legal entities FC'!T153)</f>
        <v>1.4092882505069615</v>
      </c>
    </row>
    <row r="154" spans="1:21" ht="14.25" customHeight="1" x14ac:dyDescent="0.2">
      <c r="A154" s="49" t="s">
        <v>20</v>
      </c>
      <c r="B154" s="50">
        <f>'11.individulas FC'!B154+'12.legal entities FC'!B154</f>
        <v>11569552.4</v>
      </c>
      <c r="C154" s="51">
        <f>('11.individulas FC'!B154*'11.individulas FC'!C154+'12.legal entities FC'!B154*'12.legal entities FC'!C154)/('11.individulas FC'!B154+'12.legal entities FC'!B154)</f>
        <v>2.4315010927302594</v>
      </c>
      <c r="D154" s="50"/>
      <c r="E154" s="51"/>
      <c r="F154" s="50">
        <f>'11.individulas FC'!F154+'12.legal entities FC'!F154</f>
        <v>7618530</v>
      </c>
      <c r="G154" s="51">
        <f>('11.individulas FC'!F154*'11.individulas FC'!G154+'12.legal entities FC'!F154*'12.legal entities FC'!G154)/('11.individulas FC'!F154+'12.legal entities FC'!F154)</f>
        <v>0.18662936734514401</v>
      </c>
      <c r="H154" s="50">
        <f t="shared" si="4"/>
        <v>3951022.3999999994</v>
      </c>
      <c r="I154" s="51">
        <f t="shared" si="5"/>
        <v>6.7601585526318466</v>
      </c>
      <c r="J154" s="50">
        <f>'11.individulas FC'!J154+'12.legal entities FC'!J154</f>
        <v>333092.09999999998</v>
      </c>
      <c r="K154" s="51">
        <f>('11.individulas FC'!J154*'11.individulas FC'!K154+'12.legal entities FC'!J154*'12.legal entities FC'!K154)/('11.individulas FC'!J154+'12.legal entities FC'!J154)</f>
        <v>5.0243185263174963</v>
      </c>
      <c r="L154" s="50">
        <f>'11.individulas FC'!L154+'12.legal entities FC'!L154</f>
        <v>471155.6</v>
      </c>
      <c r="M154" s="51">
        <f>('11.individulas FC'!L154*'11.individulas FC'!M154+'12.legal entities FC'!L154*'12.legal entities FC'!M154)/('11.individulas FC'!L154+'12.legal entities FC'!L154)</f>
        <v>6.5208133109316746</v>
      </c>
      <c r="N154" s="50">
        <f>'11.individulas FC'!N154+'12.legal entities FC'!N154</f>
        <v>1010983</v>
      </c>
      <c r="O154" s="51">
        <f>('11.individulas FC'!N154*'11.individulas FC'!O154+'12.legal entities FC'!N154*'12.legal entities FC'!O154)/('11.individulas FC'!N154+'12.legal entities FC'!N154)</f>
        <v>8.3541533952598606</v>
      </c>
      <c r="P154" s="50">
        <f>'11.individulas FC'!P154+'12.legal entities FC'!P154</f>
        <v>1169474.8999999999</v>
      </c>
      <c r="Q154" s="51">
        <f>('11.individulas FC'!P154*'11.individulas FC'!Q154+'12.legal entities FC'!P154*'12.legal entities FC'!Q154)/('11.individulas FC'!P154+'12.legal entities FC'!P154)</f>
        <v>7.3570089516243593</v>
      </c>
      <c r="R154" s="50">
        <f>'11.individulas FC'!R154+'12.legal entities FC'!R154</f>
        <v>686342.4</v>
      </c>
      <c r="S154" s="51">
        <f>('11.individulas FC'!R154*'11.individulas FC'!S154+'12.legal entities FC'!R154*'12.legal entities FC'!S154)/('11.individulas FC'!R154+'12.legal entities FC'!R154)</f>
        <v>6.5630788335384782</v>
      </c>
      <c r="T154" s="50">
        <f>'11.individulas FC'!T154+'12.legal entities FC'!T154</f>
        <v>279974.40000000002</v>
      </c>
      <c r="U154" s="51">
        <f>('11.individulas FC'!T154*'11.individulas FC'!U154+'12.legal entities FC'!T154*'12.legal entities FC'!U154)/('11.individulas FC'!T154+'12.legal entities FC'!T154)</f>
        <v>1.4622612067389018</v>
      </c>
    </row>
    <row r="155" spans="1:21" ht="14.25" customHeight="1" x14ac:dyDescent="0.2">
      <c r="A155" s="49" t="s">
        <v>21</v>
      </c>
      <c r="B155" s="50">
        <f>'11.individulas FC'!B155+'12.legal entities FC'!B155</f>
        <v>11420369.199999999</v>
      </c>
      <c r="C155" s="51">
        <f>('11.individulas FC'!B155*'11.individulas FC'!C155+'12.legal entities FC'!B155*'12.legal entities FC'!C155)/('11.individulas FC'!B155+'12.legal entities FC'!B155)</f>
        <v>2.4231649489930676</v>
      </c>
      <c r="D155" s="50"/>
      <c r="E155" s="51"/>
      <c r="F155" s="50">
        <f>'11.individulas FC'!F155+'12.legal entities FC'!F155</f>
        <v>7408722.3999999985</v>
      </c>
      <c r="G155" s="51">
        <f>('11.individulas FC'!F155*'11.individulas FC'!G155+'12.legal entities FC'!F155*'12.legal entities FC'!G155)/('11.individulas FC'!F155+'12.legal entities FC'!F155)</f>
        <v>0.19412777120654437</v>
      </c>
      <c r="H155" s="50">
        <f t="shared" si="4"/>
        <v>4011646.8000000003</v>
      </c>
      <c r="I155" s="51">
        <f t="shared" si="5"/>
        <v>6.5397580821422254</v>
      </c>
      <c r="J155" s="50">
        <f>'11.individulas FC'!J155+'12.legal entities FC'!J155</f>
        <v>348826.1</v>
      </c>
      <c r="K155" s="51">
        <f>('11.individulas FC'!J155*'11.individulas FC'!K155+'12.legal entities FC'!J155*'12.legal entities FC'!K155)/('11.individulas FC'!J155+'12.legal entities FC'!J155)</f>
        <v>5.0502887541958588</v>
      </c>
      <c r="L155" s="50">
        <f>'11.individulas FC'!L155+'12.legal entities FC'!L155</f>
        <v>576594.10000000009</v>
      </c>
      <c r="M155" s="51">
        <f>('11.individulas FC'!L155*'11.individulas FC'!M155+'12.legal entities FC'!L155*'12.legal entities FC'!M155)/('11.individulas FC'!L155+'12.legal entities FC'!L155)</f>
        <v>7.4961316496301293</v>
      </c>
      <c r="N155" s="50">
        <f>'11.individulas FC'!N155+'12.legal entities FC'!N155</f>
        <v>1165975.3999999999</v>
      </c>
      <c r="O155" s="51">
        <f>('11.individulas FC'!N155*'11.individulas FC'!O155+'12.legal entities FC'!N155*'12.legal entities FC'!O155)/('11.individulas FC'!N155+'12.legal entities FC'!N155)</f>
        <v>7.8669737629112912</v>
      </c>
      <c r="P155" s="50">
        <f>'11.individulas FC'!P155+'12.legal entities FC'!P155</f>
        <v>961607</v>
      </c>
      <c r="Q155" s="51">
        <f>('11.individulas FC'!P155*'11.individulas FC'!Q155+'12.legal entities FC'!P155*'12.legal entities FC'!Q155)/('11.individulas FC'!P155+'12.legal entities FC'!P155)</f>
        <v>6.547308902701416</v>
      </c>
      <c r="R155" s="50">
        <f>'11.individulas FC'!R155+'12.legal entities FC'!R155</f>
        <v>685461.3</v>
      </c>
      <c r="S155" s="51">
        <f>('11.individulas FC'!R155*'11.individulas FC'!S155+'12.legal entities FC'!R155*'12.legal entities FC'!S155)/('11.individulas FC'!R155+'12.legal entities FC'!R155)</f>
        <v>6.2368448182267908</v>
      </c>
      <c r="T155" s="50">
        <f>'11.individulas FC'!T155+'12.legal entities FC'!T155</f>
        <v>273182.90000000002</v>
      </c>
      <c r="U155" s="51">
        <f>('11.individulas FC'!T155*'11.individulas FC'!U155+'12.legal entities FC'!T155*'12.legal entities FC'!U155)/('11.individulas FC'!T155+'12.legal entities FC'!T155)</f>
        <v>1.4918578798306923</v>
      </c>
    </row>
    <row r="156" spans="1:21" ht="14.25" customHeight="1" x14ac:dyDescent="0.2">
      <c r="A156" s="49" t="s">
        <v>22</v>
      </c>
      <c r="B156" s="50">
        <f>'11.individulas FC'!B156+'12.legal entities FC'!B156</f>
        <v>11721516.500000002</v>
      </c>
      <c r="C156" s="51">
        <f>('11.individulas FC'!B156*'11.individulas FC'!C156+'12.legal entities FC'!B156*'12.legal entities FC'!C156)/('11.individulas FC'!B156+'12.legal entities FC'!B156)</f>
        <v>2.4627866268839873</v>
      </c>
      <c r="D156" s="50"/>
      <c r="E156" s="51"/>
      <c r="F156" s="50">
        <f>'11.individulas FC'!F156+'12.legal entities FC'!F156</f>
        <v>7514722.3000000007</v>
      </c>
      <c r="G156" s="51">
        <f>('11.individulas FC'!F156*'11.individulas FC'!G156+'12.legal entities FC'!F156*'12.legal entities FC'!G156)/('11.individulas FC'!F156+'12.legal entities FC'!F156)</f>
        <v>0.18551907420451186</v>
      </c>
      <c r="H156" s="50">
        <f t="shared" si="4"/>
        <v>4206794.2</v>
      </c>
      <c r="I156" s="51">
        <f t="shared" si="5"/>
        <v>6.5307377667773725</v>
      </c>
      <c r="J156" s="50">
        <f>'11.individulas FC'!J156+'12.legal entities FC'!J156</f>
        <v>293239.40000000002</v>
      </c>
      <c r="K156" s="51">
        <f>('11.individulas FC'!J156*'11.individulas FC'!K156+'12.legal entities FC'!J156*'12.legal entities FC'!K156)/('11.individulas FC'!J156+'12.legal entities FC'!J156)</f>
        <v>6.5506454760172064</v>
      </c>
      <c r="L156" s="50">
        <f>'11.individulas FC'!L156+'12.legal entities FC'!L156</f>
        <v>713329.1</v>
      </c>
      <c r="M156" s="51">
        <f>('11.individulas FC'!L156*'11.individulas FC'!M156+'12.legal entities FC'!L156*'12.legal entities FC'!M156)/('11.individulas FC'!L156+'12.legal entities FC'!L156)</f>
        <v>6.5403784718722395</v>
      </c>
      <c r="N156" s="50">
        <f>'11.individulas FC'!N156+'12.legal entities FC'!N156</f>
        <v>1106665.2</v>
      </c>
      <c r="O156" s="51">
        <f>('11.individulas FC'!N156*'11.individulas FC'!O156+'12.legal entities FC'!N156*'12.legal entities FC'!O156)/('11.individulas FC'!N156+'12.legal entities FC'!N156)</f>
        <v>8.2132229693316496</v>
      </c>
      <c r="P156" s="50">
        <f>'11.individulas FC'!P156+'12.legal entities FC'!P156</f>
        <v>1026977.2999999999</v>
      </c>
      <c r="Q156" s="51">
        <f>('11.individulas FC'!P156*'11.individulas FC'!Q156+'12.legal entities FC'!P156*'12.legal entities FC'!Q156)/('11.individulas FC'!P156+'12.legal entities FC'!P156)</f>
        <v>6.1996847914749438</v>
      </c>
      <c r="R156" s="50">
        <f>'11.individulas FC'!R156+'12.legal entities FC'!R156</f>
        <v>792564</v>
      </c>
      <c r="S156" s="51">
        <f>('11.individulas FC'!R156*'11.individulas FC'!S156+'12.legal entities FC'!R156*'12.legal entities FC'!S156)/('11.individulas FC'!R156+'12.legal entities FC'!R156)</f>
        <v>6.4616141724832312</v>
      </c>
      <c r="T156" s="50">
        <f>'11.individulas FC'!T156+'12.legal entities FC'!T156</f>
        <v>274019.20000000001</v>
      </c>
      <c r="U156" s="51">
        <f>('11.individulas FC'!T156*'11.individulas FC'!U156+'12.legal entities FC'!T156*'12.legal entities FC'!U156)/('11.individulas FC'!T156+'12.legal entities FC'!T156)</f>
        <v>1.1300440188132803</v>
      </c>
    </row>
    <row r="157" spans="1:21" ht="14.25" customHeight="1" x14ac:dyDescent="0.2">
      <c r="A157" s="49" t="s">
        <v>23</v>
      </c>
      <c r="B157" s="50">
        <f>'11.individulas FC'!B157+'12.legal entities FC'!B157</f>
        <v>13131228.900000002</v>
      </c>
      <c r="C157" s="51">
        <f>('11.individulas FC'!B157*'11.individulas FC'!C157+'12.legal entities FC'!B157*'12.legal entities FC'!C157)/('11.individulas FC'!B157+'12.legal entities FC'!B157)</f>
        <v>2.2384544158696369</v>
      </c>
      <c r="D157" s="50"/>
      <c r="E157" s="51"/>
      <c r="F157" s="50">
        <f>'11.individulas FC'!F157+'12.legal entities FC'!F157</f>
        <v>8622667.8000000007</v>
      </c>
      <c r="G157" s="51">
        <f>('11.individulas FC'!F157*'11.individulas FC'!G157+'12.legal entities FC'!F157*'12.legal entities FC'!G157)/('11.individulas FC'!F157+'12.legal entities FC'!F157)</f>
        <v>0.18581196343897186</v>
      </c>
      <c r="H157" s="50">
        <f t="shared" si="4"/>
        <v>4508561.0999999996</v>
      </c>
      <c r="I157" s="51">
        <f t="shared" si="5"/>
        <v>6.1641534553008492</v>
      </c>
      <c r="J157" s="50">
        <f>'11.individulas FC'!J157+'12.legal entities FC'!J157</f>
        <v>427562.30000000005</v>
      </c>
      <c r="K157" s="51">
        <f>('11.individulas FC'!J157*'11.individulas FC'!K157+'12.legal entities FC'!J157*'12.legal entities FC'!K157)/('11.individulas FC'!J157+'12.legal entities FC'!J157)</f>
        <v>6.7412568718055832</v>
      </c>
      <c r="L157" s="50">
        <f>'11.individulas FC'!L157+'12.legal entities FC'!L157</f>
        <v>944745</v>
      </c>
      <c r="M157" s="51">
        <f>('11.individulas FC'!L157*'11.individulas FC'!M157+'12.legal entities FC'!L157*'12.legal entities FC'!M157)/('11.individulas FC'!L157+'12.legal entities FC'!L157)</f>
        <v>7.0469832219276087</v>
      </c>
      <c r="N157" s="50">
        <f>'11.individulas FC'!N157+'12.legal entities FC'!N157</f>
        <v>1076096.2</v>
      </c>
      <c r="O157" s="51">
        <f>('11.individulas FC'!N157*'11.individulas FC'!O157+'12.legal entities FC'!N157*'12.legal entities FC'!O157)/('11.individulas FC'!N157+'12.legal entities FC'!N157)</f>
        <v>5.7066823533063316</v>
      </c>
      <c r="P157" s="50">
        <f>'11.individulas FC'!P157+'12.legal entities FC'!P157</f>
        <v>1011927.5</v>
      </c>
      <c r="Q157" s="51">
        <f>('11.individulas FC'!P157*'11.individulas FC'!Q157+'12.legal entities FC'!P157*'12.legal entities FC'!Q157)/('11.individulas FC'!P157+'12.legal entities FC'!P157)</f>
        <v>6.3648398961388049</v>
      </c>
      <c r="R157" s="50">
        <f>'11.individulas FC'!R157+'12.legal entities FC'!R157</f>
        <v>772994.29999999993</v>
      </c>
      <c r="S157" s="51">
        <f>('11.individulas FC'!R157*'11.individulas FC'!S157+'12.legal entities FC'!R157*'12.legal entities FC'!S157)/('11.individulas FC'!R157+'12.legal entities FC'!R157)</f>
        <v>6.9349229535069012</v>
      </c>
      <c r="T157" s="50">
        <f>'11.individulas FC'!T157+'12.legal entities FC'!T157</f>
        <v>275235.80000000005</v>
      </c>
      <c r="U157" s="51">
        <f>('11.individulas FC'!T157*'11.individulas FC'!U157+'12.legal entities FC'!T157*'12.legal entities FC'!U157)/('11.individulas FC'!T157+'12.legal entities FC'!T157)</f>
        <v>1.1234054327235046</v>
      </c>
    </row>
    <row r="158" spans="1:21" ht="14.25" customHeight="1" x14ac:dyDescent="0.2">
      <c r="A158" s="49" t="s">
        <v>24</v>
      </c>
      <c r="B158" s="50">
        <f>'11.individulas FC'!B158+'12.legal entities FC'!B158</f>
        <v>13537417</v>
      </c>
      <c r="C158" s="51">
        <f>('11.individulas FC'!B158*'11.individulas FC'!C158+'12.legal entities FC'!B158*'12.legal entities FC'!C158)/('11.individulas FC'!B158+'12.legal entities FC'!B158)</f>
        <v>2.0019097682371751</v>
      </c>
      <c r="D158" s="50"/>
      <c r="E158" s="51"/>
      <c r="F158" s="50">
        <f>'11.individulas FC'!F158+'12.legal entities FC'!F158</f>
        <v>9205841.1999999993</v>
      </c>
      <c r="G158" s="51">
        <f>('11.individulas FC'!F158*'11.individulas FC'!G158+'12.legal entities FC'!F158*'12.legal entities FC'!G158)/('11.individulas FC'!F158+'12.legal entities FC'!F158)</f>
        <v>0.13677341457943029</v>
      </c>
      <c r="H158" s="50">
        <f t="shared" si="4"/>
        <v>4331575.8</v>
      </c>
      <c r="I158" s="51">
        <f t="shared" si="5"/>
        <v>5.9658595825565381</v>
      </c>
      <c r="J158" s="50">
        <f>'11.individulas FC'!J158+'12.legal entities FC'!J158</f>
        <v>450874.5</v>
      </c>
      <c r="K158" s="51">
        <f>('11.individulas FC'!J158*'11.individulas FC'!K158+'12.legal entities FC'!J158*'12.legal entities FC'!K158)/('11.individulas FC'!J158+'12.legal entities FC'!J158)</f>
        <v>4.3779986892139604</v>
      </c>
      <c r="L158" s="50">
        <f>'11.individulas FC'!L158+'12.legal entities FC'!L158</f>
        <v>1159139.5</v>
      </c>
      <c r="M158" s="51">
        <f>('11.individulas FC'!L158*'11.individulas FC'!M158+'12.legal entities FC'!L158*'12.legal entities FC'!M158)/('11.individulas FC'!L158+'12.legal entities FC'!L158)</f>
        <v>6.9934495968776824</v>
      </c>
      <c r="N158" s="50">
        <f>'11.individulas FC'!N158+'12.legal entities FC'!N158</f>
        <v>998566.40000000002</v>
      </c>
      <c r="O158" s="51">
        <f>('11.individulas FC'!N158*'11.individulas FC'!O158+'12.legal entities FC'!N158*'12.legal entities FC'!O158)/('11.individulas FC'!N158+'12.legal entities FC'!N158)</f>
        <v>4.4713037230173178</v>
      </c>
      <c r="P158" s="50">
        <f>'11.individulas FC'!P158+'12.legal entities FC'!P158</f>
        <v>655295.9</v>
      </c>
      <c r="Q158" s="51">
        <f>('11.individulas FC'!P158*'11.individulas FC'!Q158+'12.legal entities FC'!P158*'12.legal entities FC'!Q158)/('11.individulas FC'!P158+'12.legal entities FC'!P158)</f>
        <v>8.5680764521798487</v>
      </c>
      <c r="R158" s="50">
        <f>'11.individulas FC'!R158+'12.legal entities FC'!R158</f>
        <v>802251.6</v>
      </c>
      <c r="S158" s="51">
        <f>('11.individulas FC'!R158*'11.individulas FC'!S158+'12.legal entities FC'!R158*'12.legal entities FC'!S158)/('11.individulas FC'!R158+'12.legal entities FC'!R158)</f>
        <v>6.704311027862083</v>
      </c>
      <c r="T158" s="50">
        <f>'11.individulas FC'!T158+'12.legal entities FC'!T158</f>
        <v>265447.90000000002</v>
      </c>
      <c r="U158" s="51">
        <f>('11.individulas FC'!T158*'11.individulas FC'!U158+'12.legal entities FC'!T158*'12.legal entities FC'!U158)/('11.individulas FC'!T158+'12.legal entities FC'!T158)</f>
        <v>1.1422131197873482</v>
      </c>
    </row>
    <row r="159" spans="1:21" ht="14.25" customHeight="1" x14ac:dyDescent="0.2">
      <c r="A159" s="49" t="s">
        <v>25</v>
      </c>
      <c r="B159" s="50">
        <f>'11.individulas FC'!B159+'12.legal entities FC'!B159</f>
        <v>13245732.899999999</v>
      </c>
      <c r="C159" s="51">
        <f>('11.individulas FC'!B159*'11.individulas FC'!C159+'12.legal entities FC'!B159*'12.legal entities FC'!C159)/('11.individulas FC'!B159+'12.legal entities FC'!B159)</f>
        <v>1.9909800713254613</v>
      </c>
      <c r="D159" s="50"/>
      <c r="E159" s="51"/>
      <c r="F159" s="50">
        <f>'11.individulas FC'!F159+'12.legal entities FC'!F159</f>
        <v>9181316</v>
      </c>
      <c r="G159" s="51">
        <f>('11.individulas FC'!F159*'11.individulas FC'!G159+'12.legal entities FC'!F159*'12.legal entities FC'!G159)/('11.individulas FC'!F159+'12.legal entities FC'!F159)</f>
        <v>0.1337562984434911</v>
      </c>
      <c r="H159" s="50">
        <f t="shared" si="4"/>
        <v>4064416.9</v>
      </c>
      <c r="I159" s="51">
        <f t="shared" si="5"/>
        <v>6.1863563727923676</v>
      </c>
      <c r="J159" s="50">
        <f>'11.individulas FC'!J159+'12.legal entities FC'!J159</f>
        <v>577229.6</v>
      </c>
      <c r="K159" s="51">
        <f>('11.individulas FC'!J159*'11.individulas FC'!K159+'12.legal entities FC'!J159*'12.legal entities FC'!K159)/('11.individulas FC'!J159+'12.legal entities FC'!J159)</f>
        <v>8.347542170394588</v>
      </c>
      <c r="L159" s="50">
        <f>'11.individulas FC'!L159+'12.legal entities FC'!L159</f>
        <v>908240.70000000007</v>
      </c>
      <c r="M159" s="51">
        <f>('11.individulas FC'!L159*'11.individulas FC'!M159+'12.legal entities FC'!L159*'12.legal entities FC'!M159)/('11.individulas FC'!L159+'12.legal entities FC'!L159)</f>
        <v>4.7824403762130467</v>
      </c>
      <c r="N159" s="50">
        <f>'11.individulas FC'!N159+'12.legal entities FC'!N159</f>
        <v>936619.39999999991</v>
      </c>
      <c r="O159" s="51">
        <f>('11.individulas FC'!N159*'11.individulas FC'!O159+'12.legal entities FC'!N159*'12.legal entities FC'!O159)/('11.individulas FC'!N159+'12.legal entities FC'!N159)</f>
        <v>4.7431679111066893</v>
      </c>
      <c r="P159" s="50">
        <f>'11.individulas FC'!P159+'12.legal entities FC'!P159</f>
        <v>639326.4</v>
      </c>
      <c r="Q159" s="51">
        <f>('11.individulas FC'!P159*'11.individulas FC'!Q159+'12.legal entities FC'!P159*'12.legal entities FC'!Q159)/('11.individulas FC'!P159+'12.legal entities FC'!P159)</f>
        <v>9.0031148314851386</v>
      </c>
      <c r="R159" s="50">
        <f>'11.individulas FC'!R159+'12.legal entities FC'!R159</f>
        <v>744181.4</v>
      </c>
      <c r="S159" s="51">
        <f>('11.individulas FC'!R159*'11.individulas FC'!S159+'12.legal entities FC'!R159*'12.legal entities FC'!S159)/('11.individulas FC'!R159+'12.legal entities FC'!R159)</f>
        <v>7.3666034101362916</v>
      </c>
      <c r="T159" s="50">
        <f>'11.individulas FC'!T159+'12.legal entities FC'!T159</f>
        <v>258819.4</v>
      </c>
      <c r="U159" s="51">
        <f>('11.individulas FC'!T159*'11.individulas FC'!U159+'12.legal entities FC'!T159*'12.legal entities FC'!U159)/('11.individulas FC'!T159+'12.legal entities FC'!T159)</f>
        <v>1.16418882046709</v>
      </c>
    </row>
    <row r="160" spans="1:21" ht="14.25" customHeight="1" x14ac:dyDescent="0.2">
      <c r="A160" s="49" t="s">
        <v>26</v>
      </c>
      <c r="B160" s="50">
        <f>'11.individulas FC'!B160+'12.legal entities FC'!B160</f>
        <v>12483760.499999998</v>
      </c>
      <c r="C160" s="51">
        <f>('11.individulas FC'!B160*'11.individulas FC'!C160+'12.legal entities FC'!B160*'12.legal entities FC'!C160)/('11.individulas FC'!B160+'12.legal entities FC'!B160)</f>
        <v>2.0684465947580462</v>
      </c>
      <c r="D160" s="50"/>
      <c r="E160" s="51"/>
      <c r="F160" s="50">
        <f>'11.individulas FC'!F160+'12.legal entities FC'!F160</f>
        <v>8636610.5999999996</v>
      </c>
      <c r="G160" s="51">
        <f>('11.individulas FC'!F160*'11.individulas FC'!G160+'12.legal entities FC'!F160*'12.legal entities FC'!G160)/('11.individulas FC'!F160+'12.legal entities FC'!F160)</f>
        <v>9.4452693166460475E-2</v>
      </c>
      <c r="H160" s="50">
        <f t="shared" si="4"/>
        <v>3847149.9000000004</v>
      </c>
      <c r="I160" s="51">
        <f t="shared" si="5"/>
        <v>6.4999392836239611</v>
      </c>
      <c r="J160" s="50">
        <f>'11.individulas FC'!J160+'12.legal entities FC'!J160</f>
        <v>641892.80000000005</v>
      </c>
      <c r="K160" s="51">
        <f>('11.individulas FC'!J160*'11.individulas FC'!K160+'12.legal entities FC'!J160*'12.legal entities FC'!K160)/('11.individulas FC'!J160+'12.legal entities FC'!J160)</f>
        <v>5.373099188836516</v>
      </c>
      <c r="L160" s="50">
        <f>'11.individulas FC'!L160+'12.legal entities FC'!L160</f>
        <v>734281.9</v>
      </c>
      <c r="M160" s="51">
        <f>('11.individulas FC'!L160*'11.individulas FC'!M160+'12.legal entities FC'!L160*'12.legal entities FC'!M160)/('11.individulas FC'!L160+'12.legal entities FC'!L160)</f>
        <v>6.8601617948093221</v>
      </c>
      <c r="N160" s="50">
        <f>'11.individulas FC'!N160+'12.legal entities FC'!N160</f>
        <v>845306.4</v>
      </c>
      <c r="O160" s="51">
        <f>('11.individulas FC'!N160*'11.individulas FC'!O160+'12.legal entities FC'!N160*'12.legal entities FC'!O160)/('11.individulas FC'!N160+'12.legal entities FC'!N160)</f>
        <v>5.4571918229886824</v>
      </c>
      <c r="P160" s="50">
        <f>'11.individulas FC'!P160+'12.legal entities FC'!P160</f>
        <v>620024.5</v>
      </c>
      <c r="Q160" s="51">
        <f>('11.individulas FC'!P160*'11.individulas FC'!Q160+'12.legal entities FC'!P160*'12.legal entities FC'!Q160)/('11.individulas FC'!P160+'12.legal entities FC'!P160)</f>
        <v>9.0419117841311092</v>
      </c>
      <c r="R160" s="50">
        <f>'11.individulas FC'!R160+'12.legal entities FC'!R160</f>
        <v>756753.3</v>
      </c>
      <c r="S160" s="51">
        <f>('11.individulas FC'!R160*'11.individulas FC'!S160+'12.legal entities FC'!R160*'12.legal entities FC'!S160)/('11.individulas FC'!R160+'12.legal entities FC'!R160)</f>
        <v>7.0539347102946204</v>
      </c>
      <c r="T160" s="50">
        <f>'11.individulas FC'!T160+'12.legal entities FC'!T160</f>
        <v>248891</v>
      </c>
      <c r="U160" s="51">
        <f>('11.individulas FC'!T160*'11.individulas FC'!U160+'12.legal entities FC'!T160*'12.legal entities FC'!U160)/('11.individulas FC'!T160+'12.legal entities FC'!T160)</f>
        <v>3.8679585360659892</v>
      </c>
    </row>
    <row r="161" spans="1:21" ht="14.25" customHeight="1" x14ac:dyDescent="0.2">
      <c r="A161" s="49" t="s">
        <v>27</v>
      </c>
      <c r="B161" s="50">
        <f>'11.individulas FC'!B161+'12.legal entities FC'!B161</f>
        <v>12934386.199999999</v>
      </c>
      <c r="C161" s="51">
        <f>('11.individulas FC'!B161*'11.individulas FC'!C161+'12.legal entities FC'!B161*'12.legal entities FC'!C161)/('11.individulas FC'!B161+'12.legal entities FC'!B161)</f>
        <v>1.8855167482164714</v>
      </c>
      <c r="D161" s="50"/>
      <c r="E161" s="51"/>
      <c r="F161" s="50">
        <f>'11.individulas FC'!F161+'12.legal entities FC'!F161</f>
        <v>8785643</v>
      </c>
      <c r="G161" s="51">
        <f>('11.individulas FC'!F161*'11.individulas FC'!G161+'12.legal entities FC'!F161*'12.legal entities FC'!G161)/('11.individulas FC'!F161+'12.legal entities FC'!F161)</f>
        <v>0.12339441290751287</v>
      </c>
      <c r="H161" s="50">
        <f t="shared" si="4"/>
        <v>4148743.1999999997</v>
      </c>
      <c r="I161" s="51">
        <f t="shared" si="5"/>
        <v>5.6170993056403207</v>
      </c>
      <c r="J161" s="50">
        <f>'11.individulas FC'!J161+'12.legal entities FC'!J161</f>
        <v>429681.3</v>
      </c>
      <c r="K161" s="51">
        <f>('11.individulas FC'!J161*'11.individulas FC'!K161+'12.legal entities FC'!J161*'12.legal entities FC'!K161)/('11.individulas FC'!J161+'12.legal entities FC'!J161)</f>
        <v>3.4165424909112865</v>
      </c>
      <c r="L161" s="50">
        <f>'11.individulas FC'!L161+'12.legal entities FC'!L161</f>
        <v>997383.79999999993</v>
      </c>
      <c r="M161" s="51">
        <f>('11.individulas FC'!L161*'11.individulas FC'!M161+'12.legal entities FC'!L161*'12.legal entities FC'!M161)/('11.individulas FC'!L161+'12.legal entities FC'!L161)</f>
        <v>3.9027794776694789</v>
      </c>
      <c r="N161" s="50">
        <f>'11.individulas FC'!N161+'12.legal entities FC'!N161</f>
        <v>726124.5</v>
      </c>
      <c r="O161" s="51">
        <f>('11.individulas FC'!N161*'11.individulas FC'!O161+'12.legal entities FC'!N161*'12.legal entities FC'!O161)/('11.individulas FC'!N161+'12.legal entities FC'!N161)</f>
        <v>5.8927428698522091</v>
      </c>
      <c r="P161" s="50">
        <f>'11.individulas FC'!P161+'12.legal entities FC'!P161</f>
        <v>692408.5</v>
      </c>
      <c r="Q161" s="51">
        <f>('11.individulas FC'!P161*'11.individulas FC'!Q161+'12.legal entities FC'!P161*'12.legal entities FC'!Q161)/('11.individulas FC'!P161+'12.legal entities FC'!P161)</f>
        <v>9.1441446212748669</v>
      </c>
      <c r="R161" s="50">
        <f>'11.individulas FC'!R161+'12.legal entities FC'!R161</f>
        <v>1042146.6</v>
      </c>
      <c r="S161" s="51">
        <f>('11.individulas FC'!R161*'11.individulas FC'!S161+'12.legal entities FC'!R161*'12.legal entities FC'!S161)/('11.individulas FC'!R161+'12.legal entities FC'!R161)</f>
        <v>6.7275846219716122</v>
      </c>
      <c r="T161" s="50">
        <f>'11.individulas FC'!T161+'12.legal entities FC'!T161</f>
        <v>260998.5</v>
      </c>
      <c r="U161" s="51">
        <f>('11.individulas FC'!T161*'11.individulas FC'!U161+'12.legal entities FC'!T161*'12.legal entities FC'!U161)/('11.individulas FC'!T161+'12.legal entities FC'!T161)</f>
        <v>1.2330769410552167</v>
      </c>
    </row>
    <row r="162" spans="1:21" ht="14.25" customHeight="1" x14ac:dyDescent="0.2">
      <c r="A162" s="49" t="s">
        <v>28</v>
      </c>
      <c r="B162" s="50">
        <f>'11.individulas FC'!B162+'12.legal entities FC'!B162</f>
        <v>13598258.999999998</v>
      </c>
      <c r="C162" s="51">
        <f>('11.individulas FC'!B162*'11.individulas FC'!C162+'12.legal entities FC'!B162*'12.legal entities FC'!C162)/('11.individulas FC'!B162+'12.legal entities FC'!B162)</f>
        <v>1.8445050894382877</v>
      </c>
      <c r="D162" s="50"/>
      <c r="E162" s="51"/>
      <c r="F162" s="50">
        <f>'11.individulas FC'!F162+'12.legal entities FC'!F162</f>
        <v>9360117.8999999985</v>
      </c>
      <c r="G162" s="51">
        <f>('11.individulas FC'!F162*'11.individulas FC'!G162+'12.legal entities FC'!F162*'12.legal entities FC'!G162)/('11.individulas FC'!F162+'12.legal entities FC'!F162)</f>
        <v>0.10014800518698597</v>
      </c>
      <c r="H162" s="50">
        <f t="shared" si="4"/>
        <v>4238141.0999999996</v>
      </c>
      <c r="I162" s="51">
        <f t="shared" si="5"/>
        <v>5.6969931456505787</v>
      </c>
      <c r="J162" s="50">
        <f>'11.individulas FC'!J162+'12.legal entities FC'!J162</f>
        <v>363719.6</v>
      </c>
      <c r="K162" s="51">
        <f>('11.individulas FC'!J162*'11.individulas FC'!K162+'12.legal entities FC'!J162*'12.legal entities FC'!K162)/('11.individulas FC'!J162+'12.legal entities FC'!J162)</f>
        <v>5.1783361908459149</v>
      </c>
      <c r="L162" s="50">
        <f>'11.individulas FC'!L162+'12.legal entities FC'!L162</f>
        <v>1046768.7</v>
      </c>
      <c r="M162" s="51">
        <f>('11.individulas FC'!L162*'11.individulas FC'!M162+'12.legal entities FC'!L162*'12.legal entities FC'!M162)/('11.individulas FC'!L162+'12.legal entities FC'!L162)</f>
        <v>3.8404504844288909</v>
      </c>
      <c r="N162" s="50">
        <f>'11.individulas FC'!N162+'12.legal entities FC'!N162</f>
        <v>815448.6</v>
      </c>
      <c r="O162" s="51">
        <f>('11.individulas FC'!N162*'11.individulas FC'!O162+'12.legal entities FC'!N162*'12.legal entities FC'!O162)/('11.individulas FC'!N162+'12.legal entities FC'!N162)</f>
        <v>5.3821254816060744</v>
      </c>
      <c r="P162" s="50">
        <f>'11.individulas FC'!P162+'12.legal entities FC'!P162</f>
        <v>734921.60000000009</v>
      </c>
      <c r="Q162" s="51">
        <f>('11.individulas FC'!P162*'11.individulas FC'!Q162+'12.legal entities FC'!P162*'12.legal entities FC'!Q162)/('11.individulas FC'!P162+'12.legal entities FC'!P162)</f>
        <v>9.3957386243648298</v>
      </c>
      <c r="R162" s="50">
        <f>'11.individulas FC'!R162+'12.legal entities FC'!R162</f>
        <v>1010459.7999999999</v>
      </c>
      <c r="S162" s="51">
        <f>('11.individulas FC'!R162*'11.individulas FC'!S162+'12.legal entities FC'!R162*'12.legal entities FC'!S162)/('11.individulas FC'!R162+'12.legal entities FC'!R162)</f>
        <v>6.539489149395159</v>
      </c>
      <c r="T162" s="50">
        <f>'11.individulas FC'!T162+'12.legal entities FC'!T162</f>
        <v>266822.8</v>
      </c>
      <c r="U162" s="51">
        <f>('11.individulas FC'!T162*'11.individulas FC'!U162+'12.legal entities FC'!T162*'12.legal entities FC'!U162)/('11.individulas FC'!T162+'12.legal entities FC'!T162)</f>
        <v>1.2715038519946571</v>
      </c>
    </row>
    <row r="163" spans="1:21" ht="14.25" customHeight="1" x14ac:dyDescent="0.2">
      <c r="A163" s="49" t="s">
        <v>29</v>
      </c>
      <c r="B163" s="50">
        <f>'11.individulas FC'!B163+'12.legal entities FC'!B163</f>
        <v>16534161.599999998</v>
      </c>
      <c r="C163" s="51">
        <f>('11.individulas FC'!B163*'11.individulas FC'!C163+'12.legal entities FC'!B163*'12.legal entities FC'!C163)/('11.individulas FC'!B163+'12.legal entities FC'!B163)</f>
        <v>1.596505763316115</v>
      </c>
      <c r="D163" s="50"/>
      <c r="E163" s="51"/>
      <c r="F163" s="50">
        <f>'11.individulas FC'!F163+'12.legal entities FC'!F163</f>
        <v>12211301.4</v>
      </c>
      <c r="G163" s="51">
        <f>('11.individulas FC'!F163*'11.individulas FC'!G163+'12.legal entities FC'!F163*'12.legal entities FC'!G163)/('11.individulas FC'!F163+'12.legal entities FC'!F163)</f>
        <v>8.4343241990571124E-2</v>
      </c>
      <c r="H163" s="50">
        <f t="shared" si="4"/>
        <v>4322860.1999999993</v>
      </c>
      <c r="I163" s="51">
        <f t="shared" si="5"/>
        <v>5.8680925043562606</v>
      </c>
      <c r="J163" s="50">
        <f>'11.individulas FC'!J163+'12.legal entities FC'!J163</f>
        <v>981793.6</v>
      </c>
      <c r="K163" s="51">
        <f>('11.individulas FC'!J163*'11.individulas FC'!K163+'12.legal entities FC'!J163*'12.legal entities FC'!K163)/('11.individulas FC'!J163+'12.legal entities FC'!J163)</f>
        <v>4.105228602019813</v>
      </c>
      <c r="L163" s="50">
        <f>'11.individulas FC'!L163+'12.legal entities FC'!L163</f>
        <v>579511.69999999995</v>
      </c>
      <c r="M163" s="51">
        <f>('11.individulas FC'!L163*'11.individulas FC'!M163+'12.legal entities FC'!L163*'12.legal entities FC'!M163)/('11.individulas FC'!L163+'12.legal entities FC'!L163)</f>
        <v>5.4323736345616487</v>
      </c>
      <c r="N163" s="50">
        <f>'11.individulas FC'!N163+'12.legal entities FC'!N163</f>
        <v>815048.5</v>
      </c>
      <c r="O163" s="51">
        <f>('11.individulas FC'!N163*'11.individulas FC'!O163+'12.legal entities FC'!N163*'12.legal entities FC'!O163)/('11.individulas FC'!N163+'12.legal entities FC'!N163)</f>
        <v>5.4294855545406193</v>
      </c>
      <c r="P163" s="50">
        <f>'11.individulas FC'!P163+'12.legal entities FC'!P163</f>
        <v>640684.1</v>
      </c>
      <c r="Q163" s="51">
        <f>('11.individulas FC'!P163*'11.individulas FC'!Q163+'12.legal entities FC'!P163*'12.legal entities FC'!Q163)/('11.individulas FC'!P163+'12.legal entities FC'!P163)</f>
        <v>9.8663821842933217</v>
      </c>
      <c r="R163" s="50">
        <f>'11.individulas FC'!R163+'12.legal entities FC'!R163</f>
        <v>1041941.7</v>
      </c>
      <c r="S163" s="51">
        <f>('11.individulas FC'!R163*'11.individulas FC'!S163+'12.legal entities FC'!R163*'12.legal entities FC'!S163)/('11.individulas FC'!R163+'12.legal entities FC'!R163)</f>
        <v>6.8106874290567303</v>
      </c>
      <c r="T163" s="50">
        <f>'11.individulas FC'!T163+'12.legal entities FC'!T163</f>
        <v>263880.59999999998</v>
      </c>
      <c r="U163" s="51">
        <f>('11.individulas FC'!T163*'11.individulas FC'!U163+'12.legal entities FC'!T163*'12.legal entities FC'!U163)/('11.individulas FC'!T163+'12.legal entities FC'!T163)</f>
        <v>1.3091709053261209</v>
      </c>
    </row>
    <row r="164" spans="1:21" ht="14.25" customHeight="1" thickBot="1" x14ac:dyDescent="0.25">
      <c r="A164" s="52" t="s">
        <v>30</v>
      </c>
      <c r="B164" s="53">
        <f>'11.individulas FC'!B164+'12.legal entities FC'!B164</f>
        <v>17031209.700000003</v>
      </c>
      <c r="C164" s="54">
        <f>('11.individulas FC'!B164*'11.individulas FC'!C164+'12.legal entities FC'!B164*'12.legal entities FC'!C164)/('11.individulas FC'!B164+'12.legal entities FC'!B164)</f>
        <v>1.6353548348359539</v>
      </c>
      <c r="D164" s="53"/>
      <c r="E164" s="54"/>
      <c r="F164" s="53">
        <f>'11.individulas FC'!F164+'12.legal entities FC'!F164</f>
        <v>12814110.200000003</v>
      </c>
      <c r="G164" s="54">
        <f>('11.individulas FC'!F164*'11.individulas FC'!G164+'12.legal entities FC'!F164*'12.legal entities FC'!G164)/('11.individulas FC'!F164+'12.legal entities FC'!F164)</f>
        <v>7.4026694885143088E-2</v>
      </c>
      <c r="H164" s="53">
        <f t="shared" si="4"/>
        <v>4217099.5</v>
      </c>
      <c r="I164" s="54">
        <f t="shared" si="5"/>
        <v>6.3796182423487995</v>
      </c>
      <c r="J164" s="53">
        <f>'11.individulas FC'!J164+'12.legal entities FC'!J164</f>
        <v>635566.39999999991</v>
      </c>
      <c r="K164" s="54">
        <f>('11.individulas FC'!J164*'11.individulas FC'!K164+'12.legal entities FC'!J164*'12.legal entities FC'!K164)/('11.individulas FC'!J164+'12.legal entities FC'!J164)</f>
        <v>4.6067512473913039</v>
      </c>
      <c r="L164" s="53">
        <f>'11.individulas FC'!L164+'12.legal entities FC'!L164</f>
        <v>714307.3</v>
      </c>
      <c r="M164" s="54">
        <f>('11.individulas FC'!L164*'11.individulas FC'!M164+'12.legal entities FC'!L164*'12.legal entities FC'!M164)/('11.individulas FC'!L164+'12.legal entities FC'!L164)</f>
        <v>4.8491596109965558</v>
      </c>
      <c r="N164" s="53">
        <f>'11.individulas FC'!N164+'12.legal entities FC'!N164</f>
        <v>778532.8</v>
      </c>
      <c r="O164" s="54">
        <f>('11.individulas FC'!N164*'11.individulas FC'!O164+'12.legal entities FC'!N164*'12.legal entities FC'!O164)/('11.individulas FC'!N164+'12.legal entities FC'!N164)</f>
        <v>6.2771887607047496</v>
      </c>
      <c r="P164" s="53">
        <f>'11.individulas FC'!P164+'12.legal entities FC'!P164</f>
        <v>694813</v>
      </c>
      <c r="Q164" s="54">
        <f>('11.individulas FC'!P164*'11.individulas FC'!Q164+'12.legal entities FC'!P164*'12.legal entities FC'!Q164)/('11.individulas FC'!P164+'12.legal entities FC'!P164)</f>
        <v>9.6640080424517141</v>
      </c>
      <c r="R164" s="53">
        <f>'11.individulas FC'!R164+'12.legal entities FC'!R164</f>
        <v>1136260</v>
      </c>
      <c r="S164" s="54">
        <f>('11.individulas FC'!R164*'11.individulas FC'!S164+'12.legal entities FC'!R164*'12.legal entities FC'!S164)/('11.individulas FC'!R164+'12.legal entities FC'!R164)</f>
        <v>7.5375999674370302</v>
      </c>
      <c r="T164" s="53">
        <f>'11.individulas FC'!T164+'12.legal entities FC'!T164</f>
        <v>257620</v>
      </c>
      <c r="U164" s="54">
        <f>('11.individulas FC'!T164*'11.individulas FC'!U164+'12.legal entities FC'!T164*'12.legal entities FC'!U164)/('11.individulas FC'!T164+'12.legal entities FC'!T164)</f>
        <v>1.3409261082214112</v>
      </c>
    </row>
    <row r="165" spans="1:21" ht="14.25" customHeight="1" x14ac:dyDescent="0.2">
      <c r="A165" s="49" t="s">
        <v>43</v>
      </c>
      <c r="B165" s="50">
        <f>'11.individulas FC'!B165+'12.legal entities FC'!B165</f>
        <v>17655508</v>
      </c>
      <c r="C165" s="51">
        <f>('11.individulas FC'!B165*'11.individulas FC'!C165+'12.legal entities FC'!B165*'12.legal entities FC'!C165)/('11.individulas FC'!B165+'12.legal entities FC'!B165)</f>
        <v>1.7598911869315796</v>
      </c>
      <c r="D165" s="50"/>
      <c r="E165" s="51"/>
      <c r="F165" s="50">
        <f>'11.individulas FC'!F165+'12.legal entities FC'!F165</f>
        <v>13199556.899999997</v>
      </c>
      <c r="G165" s="51">
        <f>('11.individulas FC'!F165*'11.individulas FC'!G165+'12.legal entities FC'!F165*'12.legal entities FC'!G165)/('11.individulas FC'!F165+'12.legal entities FC'!F165)</f>
        <v>9.1790732005556971E-2</v>
      </c>
      <c r="H165" s="50">
        <f t="shared" si="4"/>
        <v>4455951.1000000015</v>
      </c>
      <c r="I165" s="51">
        <f t="shared" si="5"/>
        <v>6.7011902217688135</v>
      </c>
      <c r="J165" s="50">
        <f>'11.individulas FC'!J165+'12.legal entities FC'!J165</f>
        <v>558323.30000000005</v>
      </c>
      <c r="K165" s="51">
        <f>('11.individulas FC'!J165*'11.individulas FC'!K165+'12.legal entities FC'!J165*'12.legal entities FC'!K165)/('11.individulas FC'!J165+'12.legal entities FC'!J165)</f>
        <v>5.0395610750975282</v>
      </c>
      <c r="L165" s="50">
        <f>'11.individulas FC'!L165+'12.legal entities FC'!L165</f>
        <v>1001100.4</v>
      </c>
      <c r="M165" s="51">
        <f>('11.individulas FC'!L165*'11.individulas FC'!M165+'12.legal entities FC'!L165*'12.legal entities FC'!M165)/('11.individulas FC'!L165+'12.legal entities FC'!L165)</f>
        <v>4.4388244206075633</v>
      </c>
      <c r="N165" s="50">
        <f>'11.individulas FC'!N165+'12.legal entities FC'!N165</f>
        <v>742236.1</v>
      </c>
      <c r="O165" s="51">
        <f>('11.individulas FC'!N165*'11.individulas FC'!O165+'12.legal entities FC'!N165*'12.legal entities FC'!O165)/('11.individulas FC'!N165+'12.legal entities FC'!N165)</f>
        <v>6.8465504156965702</v>
      </c>
      <c r="P165" s="50">
        <f>'11.individulas FC'!P165+'12.legal entities FC'!P165</f>
        <v>853571.8</v>
      </c>
      <c r="Q165" s="51">
        <f>('11.individulas FC'!P165*'11.individulas FC'!Q165+'12.legal entities FC'!P165*'12.legal entities FC'!Q165)/('11.individulas FC'!P165+'12.legal entities FC'!P165)</f>
        <v>9.4988905526166629</v>
      </c>
      <c r="R165" s="50">
        <f>'11.individulas FC'!R165+'12.legal entities FC'!R165</f>
        <v>1045832.1000000001</v>
      </c>
      <c r="S165" s="51">
        <f>('11.individulas FC'!R165*'11.individulas FC'!S165+'12.legal entities FC'!R165*'12.legal entities FC'!S165)/('11.individulas FC'!R165+'12.legal entities FC'!R165)</f>
        <v>8.6647858341697468</v>
      </c>
      <c r="T165" s="50">
        <f>'11.individulas FC'!T165+'12.legal entities FC'!T165</f>
        <v>254887.4</v>
      </c>
      <c r="U165" s="51">
        <f>('11.individulas FC'!T165*'11.individulas FC'!U165+'12.legal entities FC'!T165*'12.legal entities FC'!U165)/('11.individulas FC'!T165+'12.legal entities FC'!T165)</f>
        <v>1.3775083272064448</v>
      </c>
    </row>
    <row r="166" spans="1:21" ht="14.25" customHeight="1" x14ac:dyDescent="0.2">
      <c r="A166" s="49" t="s">
        <v>20</v>
      </c>
      <c r="B166" s="50">
        <f>'11.individulas FC'!B166+'12.legal entities FC'!B166</f>
        <v>17576559.699999999</v>
      </c>
      <c r="C166" s="51">
        <f>('11.individulas FC'!B166*'11.individulas FC'!C166+'12.legal entities FC'!B166*'12.legal entities FC'!C166)/('11.individulas FC'!B166+'12.legal entities FC'!B166)</f>
        <v>1.7006763338334063</v>
      </c>
      <c r="D166" s="50"/>
      <c r="E166" s="51"/>
      <c r="F166" s="50">
        <f>'11.individulas FC'!F166+'12.legal entities FC'!F166</f>
        <v>13319970.300000001</v>
      </c>
      <c r="G166" s="51">
        <f>('11.individulas FC'!F166*'11.individulas FC'!G166+'12.legal entities FC'!F166*'12.legal entities FC'!G166)/('11.individulas FC'!F166+'12.legal entities FC'!F166)</f>
        <v>0.10485867126895922</v>
      </c>
      <c r="H166" s="50">
        <f t="shared" si="4"/>
        <v>4256589.3999999994</v>
      </c>
      <c r="I166" s="51">
        <f t="shared" si="5"/>
        <v>6.6944029708385786</v>
      </c>
      <c r="J166" s="50">
        <f>'11.individulas FC'!J166+'12.legal entities FC'!J166</f>
        <v>550619.4</v>
      </c>
      <c r="K166" s="51">
        <f>('11.individulas FC'!J166*'11.individulas FC'!K166+'12.legal entities FC'!J166*'12.legal entities FC'!K166)/('11.individulas FC'!J166+'12.legal entities FC'!J166)</f>
        <v>4.1338164383601441</v>
      </c>
      <c r="L166" s="50">
        <f>'11.individulas FC'!L166+'12.legal entities FC'!L166</f>
        <v>1070684.3999999999</v>
      </c>
      <c r="M166" s="51">
        <f>('11.individulas FC'!L166*'11.individulas FC'!M166+'12.legal entities FC'!L166*'12.legal entities FC'!M166)/('11.individulas FC'!L166+'12.legal entities FC'!L166)</f>
        <v>4.6696138255119806</v>
      </c>
      <c r="N166" s="50">
        <f>'11.individulas FC'!N166+'12.legal entities FC'!N166</f>
        <v>631348.4</v>
      </c>
      <c r="O166" s="51">
        <f>('11.individulas FC'!N166*'11.individulas FC'!O166+'12.legal entities FC'!N166*'12.legal entities FC'!O166)/('11.individulas FC'!N166+'12.legal entities FC'!N166)</f>
        <v>8.1647356356648721</v>
      </c>
      <c r="P166" s="50">
        <f>'11.individulas FC'!P166+'12.legal entities FC'!P166</f>
        <v>861680.4</v>
      </c>
      <c r="Q166" s="51">
        <f>('11.individulas FC'!P166*'11.individulas FC'!Q166+'12.legal entities FC'!P166*'12.legal entities FC'!Q166)/('11.individulas FC'!P166+'12.legal entities FC'!P166)</f>
        <v>9.7109893505759217</v>
      </c>
      <c r="R166" s="50">
        <f>'11.individulas FC'!R166+'12.legal entities FC'!R166</f>
        <v>889294.60000000009</v>
      </c>
      <c r="S166" s="51">
        <f>('11.individulas FC'!R166*'11.individulas FC'!S166+'12.legal entities FC'!R166*'12.legal entities FC'!S166)/('11.individulas FC'!R166+'12.legal entities FC'!R166)</f>
        <v>8.2548130990562623</v>
      </c>
      <c r="T166" s="50">
        <f>'11.individulas FC'!T166+'12.legal entities FC'!T166</f>
        <v>252962.2</v>
      </c>
      <c r="U166" s="51">
        <f>('11.individulas FC'!T166*'11.individulas FC'!U166+'12.legal entities FC'!T166*'12.legal entities FC'!U166)/('11.individulas FC'!T166+'12.legal entities FC'!T166)</f>
        <v>1.4071661299593379</v>
      </c>
    </row>
    <row r="167" spans="1:21" ht="14.25" customHeight="1" x14ac:dyDescent="0.2">
      <c r="A167" s="49" t="s">
        <v>21</v>
      </c>
      <c r="B167" s="50">
        <f>'11.individulas FC'!B167+'12.legal entities FC'!B167</f>
        <v>17936264.399999999</v>
      </c>
      <c r="C167" s="51">
        <f>('11.individulas FC'!B167*'11.individulas FC'!C167+'12.legal entities FC'!B167*'12.legal entities FC'!C167)/('11.individulas FC'!B167+'12.legal entities FC'!B167)</f>
        <v>1.6871158765366998</v>
      </c>
      <c r="D167" s="50"/>
      <c r="E167" s="51"/>
      <c r="F167" s="50">
        <f>'11.individulas FC'!F167+'12.legal entities FC'!F167</f>
        <v>13977379.1</v>
      </c>
      <c r="G167" s="51">
        <f>('11.individulas FC'!F167*'11.individulas FC'!G167+'12.legal entities FC'!F167*'12.legal entities FC'!G167)/('11.individulas FC'!F167+'12.legal entities FC'!F167)</f>
        <v>0.10147068651804687</v>
      </c>
      <c r="H167" s="50">
        <f t="shared" si="4"/>
        <v>3958885.3</v>
      </c>
      <c r="I167" s="51">
        <f t="shared" si="5"/>
        <v>7.285450321584209</v>
      </c>
      <c r="J167" s="50">
        <f>'11.individulas FC'!J167+'12.legal entities FC'!J167</f>
        <v>686671.7</v>
      </c>
      <c r="K167" s="51">
        <f>('11.individulas FC'!J167*'11.individulas FC'!K167+'12.legal entities FC'!J167*'12.legal entities FC'!K167)/('11.individulas FC'!J167+'12.legal entities FC'!J167)</f>
        <v>3.5384703461639666</v>
      </c>
      <c r="L167" s="50">
        <f>'11.individulas FC'!L167+'12.legal entities FC'!L167</f>
        <v>872913.2</v>
      </c>
      <c r="M167" s="51">
        <f>('11.individulas FC'!L167*'11.individulas FC'!M167+'12.legal entities FC'!L167*'12.legal entities FC'!M167)/('11.individulas FC'!L167+'12.legal entities FC'!L167)</f>
        <v>5.8636355401659639</v>
      </c>
      <c r="N167" s="50">
        <f>'11.individulas FC'!N167+'12.legal entities FC'!N167</f>
        <v>593746.69999999995</v>
      </c>
      <c r="O167" s="51">
        <f>('11.individulas FC'!N167*'11.individulas FC'!O167+'12.legal entities FC'!N167*'12.legal entities FC'!O167)/('11.individulas FC'!N167+'12.legal entities FC'!N167)</f>
        <v>8.4873001753104482</v>
      </c>
      <c r="P167" s="50">
        <f>'11.individulas FC'!P167+'12.legal entities FC'!P167</f>
        <v>809897.4</v>
      </c>
      <c r="Q167" s="51">
        <f>('11.individulas FC'!P167*'11.individulas FC'!Q167+'12.legal entities FC'!P167*'12.legal entities FC'!Q167)/('11.individulas FC'!P167+'12.legal entities FC'!P167)</f>
        <v>9.4275412218881058</v>
      </c>
      <c r="R167" s="50">
        <f>'11.individulas FC'!R167+'12.legal entities FC'!R167</f>
        <v>742493.3</v>
      </c>
      <c r="S167" s="51">
        <f>('11.individulas FC'!R167*'11.individulas FC'!S167+'12.legal entities FC'!R167*'12.legal entities FC'!S167)/('11.individulas FC'!R167+'12.legal entities FC'!R167)</f>
        <v>11.233189305546597</v>
      </c>
      <c r="T167" s="50">
        <f>'11.individulas FC'!T167+'12.legal entities FC'!T167</f>
        <v>253163</v>
      </c>
      <c r="U167" s="51">
        <f>('11.individulas FC'!T167*'11.individulas FC'!U167+'12.legal entities FC'!T167*'12.legal entities FC'!U167)/('11.individulas FC'!T167+'12.legal entities FC'!T167)</f>
        <v>1.1014029656782389</v>
      </c>
    </row>
    <row r="168" spans="1:21" ht="14.25" customHeight="1" x14ac:dyDescent="0.2">
      <c r="A168" s="49" t="s">
        <v>22</v>
      </c>
      <c r="B168" s="50">
        <f>'11.individulas FC'!B168+'12.legal entities FC'!B168</f>
        <v>18383954.5</v>
      </c>
      <c r="C168" s="51">
        <f>('11.individulas FC'!B168*'11.individulas FC'!C168+'12.legal entities FC'!B168*'12.legal entities FC'!C168)/('11.individulas FC'!B168+'12.legal entities FC'!B168)</f>
        <v>1.8399159042196278</v>
      </c>
      <c r="D168" s="50"/>
      <c r="E168" s="51"/>
      <c r="F168" s="50">
        <f>'11.individulas FC'!F168+'12.legal entities FC'!F168</f>
        <v>14291087.199999999</v>
      </c>
      <c r="G168" s="51">
        <f>('11.individulas FC'!F168*'11.individulas FC'!G168+'12.legal entities FC'!F168*'12.legal entities FC'!G168)/('11.individulas FC'!F168+'12.legal entities FC'!F168)</f>
        <v>8.8251122839695509E-2</v>
      </c>
      <c r="H168" s="50">
        <f t="shared" si="4"/>
        <v>4092867.3000000003</v>
      </c>
      <c r="I168" s="51">
        <f t="shared" si="5"/>
        <v>7.9562134289083835</v>
      </c>
      <c r="J168" s="50">
        <f>'11.individulas FC'!J168+'12.legal entities FC'!J168</f>
        <v>691879.2</v>
      </c>
      <c r="K168" s="51">
        <f>('11.individulas FC'!J168*'11.individulas FC'!K168+'12.legal entities FC'!J168*'12.legal entities FC'!K168)/('11.individulas FC'!J168+'12.legal entities FC'!J168)</f>
        <v>4.5858444696704295</v>
      </c>
      <c r="L168" s="50">
        <f>'11.individulas FC'!L168+'12.legal entities FC'!L168</f>
        <v>907613.6</v>
      </c>
      <c r="M168" s="51">
        <f>('11.individulas FC'!L168*'11.individulas FC'!M168+'12.legal entities FC'!L168*'12.legal entities FC'!M168)/('11.individulas FC'!L168+'12.legal entities FC'!L168)</f>
        <v>6.297325985419346</v>
      </c>
      <c r="N168" s="50">
        <f>'11.individulas FC'!N168+'12.legal entities FC'!N168</f>
        <v>577807.6</v>
      </c>
      <c r="O168" s="51">
        <f>('11.individulas FC'!N168*'11.individulas FC'!O168+'12.legal entities FC'!N168*'12.legal entities FC'!O168)/('11.individulas FC'!N168+'12.legal entities FC'!N168)</f>
        <v>9.5508959902915773</v>
      </c>
      <c r="P168" s="50">
        <f>'11.individulas FC'!P168+'12.legal entities FC'!P168</f>
        <v>964661.60000000009</v>
      </c>
      <c r="Q168" s="51">
        <f>('11.individulas FC'!P168*'11.individulas FC'!Q168+'12.legal entities FC'!P168*'12.legal entities FC'!Q168)/('11.individulas FC'!P168+'12.legal entities FC'!P168)</f>
        <v>9.4477145716176523</v>
      </c>
      <c r="R168" s="50">
        <f>'11.individulas FC'!R168+'12.legal entities FC'!R168</f>
        <v>703928.60000000009</v>
      </c>
      <c r="S168" s="51">
        <f>('11.individulas FC'!R168*'11.individulas FC'!S168+'12.legal entities FC'!R168*'12.legal entities FC'!S168)/('11.individulas FC'!R168+'12.legal entities FC'!R168)</f>
        <v>12.449414054209472</v>
      </c>
      <c r="T168" s="50">
        <f>'11.individulas FC'!T168+'12.legal entities FC'!T168</f>
        <v>246976.7</v>
      </c>
      <c r="U168" s="51">
        <f>('11.individulas FC'!T168*'11.individulas FC'!U168+'12.legal entities FC'!T168*'12.legal entities FC'!U168)/('11.individulas FC'!T168+'12.legal entities FC'!T168)</f>
        <v>1.1313225620068612</v>
      </c>
    </row>
    <row r="169" spans="1:21" ht="14.25" customHeight="1" x14ac:dyDescent="0.2">
      <c r="A169" s="49" t="s">
        <v>23</v>
      </c>
      <c r="B169" s="50">
        <f>'11.individulas FC'!B169+'12.legal entities FC'!B169</f>
        <v>18790638</v>
      </c>
      <c r="C169" s="51">
        <f>('11.individulas FC'!B169*'11.individulas FC'!C169+'12.legal entities FC'!B169*'12.legal entities FC'!C169)/('11.individulas FC'!B169+'12.legal entities FC'!B169)</f>
        <v>1.838965971778074</v>
      </c>
      <c r="D169" s="50"/>
      <c r="E169" s="51"/>
      <c r="F169" s="50">
        <f>'11.individulas FC'!F169+'12.legal entities FC'!F169</f>
        <v>14692242.9</v>
      </c>
      <c r="G169" s="51">
        <f>('11.individulas FC'!F169*'11.individulas FC'!G169+'12.legal entities FC'!F169*'12.legal entities FC'!G169)/('11.individulas FC'!F169+'12.legal entities FC'!F169)</f>
        <v>0.10909035168483365</v>
      </c>
      <c r="H169" s="50">
        <f t="shared" si="4"/>
        <v>4098395.1</v>
      </c>
      <c r="I169" s="51">
        <f t="shared" si="5"/>
        <v>8.0403575353191297</v>
      </c>
      <c r="J169" s="50">
        <f>'11.individulas FC'!J169+'12.legal entities FC'!J169</f>
        <v>497083.9</v>
      </c>
      <c r="K169" s="51">
        <f>('11.individulas FC'!J169*'11.individulas FC'!K169+'12.legal entities FC'!J169*'12.legal entities FC'!K169)/('11.individulas FC'!J169+'12.legal entities FC'!J169)</f>
        <v>5.3417522917157454</v>
      </c>
      <c r="L169" s="50">
        <f>'11.individulas FC'!L169+'12.legal entities FC'!L169</f>
        <v>866177</v>
      </c>
      <c r="M169" s="51">
        <f>('11.individulas FC'!L169*'11.individulas FC'!M169+'12.legal entities FC'!L169*'12.legal entities FC'!M169)/('11.individulas FC'!L169+'12.legal entities FC'!L169)</f>
        <v>6.1372956208719458</v>
      </c>
      <c r="N169" s="50">
        <f>'11.individulas FC'!N169+'12.legal entities FC'!N169</f>
        <v>593386.69999999995</v>
      </c>
      <c r="O169" s="51">
        <f>('11.individulas FC'!N169*'11.individulas FC'!O169+'12.legal entities FC'!N169*'12.legal entities FC'!O169)/('11.individulas FC'!N169+'12.legal entities FC'!N169)</f>
        <v>9.4500002190814207</v>
      </c>
      <c r="P169" s="50">
        <f>'11.individulas FC'!P169+'12.legal entities FC'!P169</f>
        <v>1080407.3</v>
      </c>
      <c r="Q169" s="51">
        <f>('11.individulas FC'!P169*'11.individulas FC'!Q169+'12.legal entities FC'!P169*'12.legal entities FC'!Q169)/('11.individulas FC'!P169+'12.legal entities FC'!P169)</f>
        <v>9.1533052433096298</v>
      </c>
      <c r="R169" s="50">
        <f>'11.individulas FC'!R169+'12.legal entities FC'!R169</f>
        <v>826230.5</v>
      </c>
      <c r="S169" s="51">
        <f>('11.individulas FC'!R169*'11.individulas FC'!S169+'12.legal entities FC'!R169*'12.legal entities FC'!S169)/('11.individulas FC'!R169+'12.legal entities FC'!R169)</f>
        <v>11.15116539754947</v>
      </c>
      <c r="T169" s="50">
        <f>'11.individulas FC'!T169+'12.legal entities FC'!T169</f>
        <v>235109.69999999998</v>
      </c>
      <c r="U169" s="51">
        <f>('11.individulas FC'!T169*'11.individulas FC'!U169+'12.legal entities FC'!T169*'12.legal entities FC'!U169)/('11.individulas FC'!T169+'12.legal entities FC'!T169)</f>
        <v>1.1528377731756707</v>
      </c>
    </row>
    <row r="170" spans="1:21" ht="14.25" customHeight="1" x14ac:dyDescent="0.2">
      <c r="A170" s="49" t="s">
        <v>24</v>
      </c>
      <c r="B170" s="50">
        <f>'11.individulas FC'!B170+'12.legal entities FC'!B170</f>
        <v>19261570.800000001</v>
      </c>
      <c r="C170" s="51">
        <f>('11.individulas FC'!B170*'11.individulas FC'!C170+'12.legal entities FC'!B170*'12.legal entities FC'!C170)/('11.individulas FC'!B170+'12.legal entities FC'!B170)</f>
        <v>1.7958195088118154</v>
      </c>
      <c r="D170" s="50"/>
      <c r="E170" s="51"/>
      <c r="F170" s="50">
        <f>'11.individulas FC'!F170+'12.legal entities FC'!F170</f>
        <v>15301436.200000001</v>
      </c>
      <c r="G170" s="51">
        <f>('11.individulas FC'!F170*'11.individulas FC'!G170+'12.legal entities FC'!F170*'12.legal entities FC'!G170)/('11.individulas FC'!F170+'12.legal entities FC'!F170)</f>
        <v>8.3236947718672308E-2</v>
      </c>
      <c r="H170" s="50">
        <f t="shared" si="4"/>
        <v>3960134.6</v>
      </c>
      <c r="I170" s="51">
        <f t="shared" si="5"/>
        <v>8.4130119637852729</v>
      </c>
      <c r="J170" s="50">
        <f>'11.individulas FC'!J170+'12.legal entities FC'!J170</f>
        <v>564941.69999999995</v>
      </c>
      <c r="K170" s="51">
        <f>('11.individulas FC'!J170*'11.individulas FC'!K170+'12.legal entities FC'!J170*'12.legal entities FC'!K170)/('11.individulas FC'!J170+'12.legal entities FC'!J170)</f>
        <v>5.0816573037536452</v>
      </c>
      <c r="L170" s="50">
        <f>'11.individulas FC'!L170+'12.legal entities FC'!L170</f>
        <v>529226.5</v>
      </c>
      <c r="M170" s="51">
        <f>('11.individulas FC'!L170*'11.individulas FC'!M170+'12.legal entities FC'!L170*'12.legal entities FC'!M170)/('11.individulas FC'!L170+'12.legal entities FC'!L170)</f>
        <v>7.73721807581442</v>
      </c>
      <c r="N170" s="50">
        <f>'11.individulas FC'!N170+'12.legal entities FC'!N170</f>
        <v>711241.2</v>
      </c>
      <c r="O170" s="51">
        <f>('11.individulas FC'!N170*'11.individulas FC'!O170+'12.legal entities FC'!N170*'12.legal entities FC'!O170)/('11.individulas FC'!N170+'12.legal entities FC'!N170)</f>
        <v>8.5964099394129594</v>
      </c>
      <c r="P170" s="50">
        <f>'11.individulas FC'!P170+'12.legal entities FC'!P170</f>
        <v>1082589.3</v>
      </c>
      <c r="Q170" s="51">
        <f>('11.individulas FC'!P170*'11.individulas FC'!Q170+'12.legal entities FC'!P170*'12.legal entities FC'!Q170)/('11.individulas FC'!P170+'12.legal entities FC'!P170)</f>
        <v>9.6839290652512489</v>
      </c>
      <c r="R170" s="50">
        <f>'11.individulas FC'!R170+'12.legal entities FC'!R170</f>
        <v>844184.3</v>
      </c>
      <c r="S170" s="51">
        <f>('11.individulas FC'!R170*'11.individulas FC'!S170+'12.legal entities FC'!R170*'12.legal entities FC'!S170)/('11.individulas FC'!R170+'12.legal entities FC'!R170)</f>
        <v>11.236523940329143</v>
      </c>
      <c r="T170" s="50">
        <f>'11.individulas FC'!T170+'12.legal entities FC'!T170</f>
        <v>227951.6</v>
      </c>
      <c r="U170" s="51">
        <f>('11.individulas FC'!T170*'11.individulas FC'!U170+'12.legal entities FC'!T170*'12.legal entities FC'!U170)/('11.individulas FC'!T170+'12.legal entities FC'!T170)</f>
        <v>1.1736825010221468</v>
      </c>
    </row>
    <row r="171" spans="1:21" ht="14.25" customHeight="1" x14ac:dyDescent="0.2">
      <c r="A171" s="49" t="s">
        <v>25</v>
      </c>
      <c r="B171" s="50">
        <f>'11.individulas FC'!B171+'12.legal entities FC'!B171</f>
        <v>19685412.199999999</v>
      </c>
      <c r="C171" s="51">
        <f>('11.individulas FC'!B171*'11.individulas FC'!C171+'12.legal entities FC'!B171*'12.legal entities FC'!C171)/('11.individulas FC'!B171+'12.legal entities FC'!B171)</f>
        <v>1.9041938949594357</v>
      </c>
      <c r="D171" s="50"/>
      <c r="E171" s="51"/>
      <c r="F171" s="50">
        <f>'11.individulas FC'!F171+'12.legal entities FC'!F171</f>
        <v>15522506.6</v>
      </c>
      <c r="G171" s="51">
        <f>('11.individulas FC'!F171*'11.individulas FC'!G171+'12.legal entities FC'!F171*'12.legal entities FC'!G171)/('11.individulas FC'!F171+'12.legal entities FC'!F171)</f>
        <v>0.10540481039318739</v>
      </c>
      <c r="H171" s="50">
        <f t="shared" si="4"/>
        <v>4162905.6</v>
      </c>
      <c r="I171" s="51">
        <f t="shared" si="5"/>
        <v>8.6114599538360892</v>
      </c>
      <c r="J171" s="50">
        <f>'11.individulas FC'!J171+'12.legal entities FC'!J171</f>
        <v>454916.4</v>
      </c>
      <c r="K171" s="51">
        <f>('11.individulas FC'!J171*'11.individulas FC'!K171+'12.legal entities FC'!J171*'12.legal entities FC'!K171)/('11.individulas FC'!J171+'12.legal entities FC'!J171)</f>
        <v>5.7667277504174388</v>
      </c>
      <c r="L171" s="50">
        <f>'11.individulas FC'!L171+'12.legal entities FC'!L171</f>
        <v>640757</v>
      </c>
      <c r="M171" s="51">
        <f>('11.individulas FC'!L171*'11.individulas FC'!M171+'12.legal entities FC'!L171*'12.legal entities FC'!M171)/('11.individulas FC'!L171+'12.legal entities FC'!L171)</f>
        <v>7.319553880800366</v>
      </c>
      <c r="N171" s="50">
        <f>'11.individulas FC'!N171+'12.legal entities FC'!N171</f>
        <v>755666.1</v>
      </c>
      <c r="O171" s="51">
        <f>('11.individulas FC'!N171*'11.individulas FC'!O171+'12.legal entities FC'!N171*'12.legal entities FC'!O171)/('11.individulas FC'!N171+'12.legal entities FC'!N171)</f>
        <v>8.6643537827090551</v>
      </c>
      <c r="P171" s="50">
        <f>'11.individulas FC'!P171+'12.legal entities FC'!P171</f>
        <v>1271995.5</v>
      </c>
      <c r="Q171" s="51">
        <f>('11.individulas FC'!P171*'11.individulas FC'!Q171+'12.legal entities FC'!P171*'12.legal entities FC'!Q171)/('11.individulas FC'!P171+'12.legal entities FC'!P171)</f>
        <v>10.000610483291801</v>
      </c>
      <c r="R171" s="50">
        <f>'11.individulas FC'!R171+'12.legal entities FC'!R171</f>
        <v>813776.60000000009</v>
      </c>
      <c r="S171" s="51">
        <f>('11.individulas FC'!R171*'11.individulas FC'!S171+'12.legal entities FC'!R171*'12.legal entities FC'!S171)/('11.individulas FC'!R171+'12.legal entities FC'!R171)</f>
        <v>11.063114845032405</v>
      </c>
      <c r="T171" s="50">
        <f>'11.individulas FC'!T171+'12.legal entities FC'!T171</f>
        <v>225794</v>
      </c>
      <c r="U171" s="51">
        <f>('11.individulas FC'!T171*'11.individulas FC'!U171+'12.legal entities FC'!T171*'12.legal entities FC'!U171)/('11.individulas FC'!T171+'12.legal entities FC'!T171)</f>
        <v>1.1703876276606109</v>
      </c>
    </row>
    <row r="172" spans="1:21" ht="14.25" customHeight="1" x14ac:dyDescent="0.2">
      <c r="A172" s="49" t="s">
        <v>26</v>
      </c>
      <c r="B172" s="50">
        <f>'11.individulas FC'!B172+'12.legal entities FC'!B172</f>
        <v>20410869.399999999</v>
      </c>
      <c r="C172" s="51">
        <f>('11.individulas FC'!B172*'11.individulas FC'!C172+'12.legal entities FC'!B172*'12.legal entities FC'!C172)/('11.individulas FC'!B172+'12.legal entities FC'!B172)</f>
        <v>2.1105095016187794</v>
      </c>
      <c r="D172" s="50"/>
      <c r="E172" s="51"/>
      <c r="F172" s="50">
        <f>'11.individulas FC'!F172+'12.legal entities FC'!F172</f>
        <v>15853580.100000001</v>
      </c>
      <c r="G172" s="51">
        <f>('11.individulas FC'!F172*'11.individulas FC'!G172+'12.legal entities FC'!F172*'12.legal entities FC'!G172)/('11.individulas FC'!F172+'12.legal entities FC'!F172)</f>
        <v>8.9936565747695055E-2</v>
      </c>
      <c r="H172" s="50">
        <f t="shared" si="4"/>
        <v>4557289.3</v>
      </c>
      <c r="I172" s="51">
        <f t="shared" si="5"/>
        <v>9.1395376756090503</v>
      </c>
      <c r="J172" s="50">
        <f>'11.individulas FC'!J172+'12.legal entities FC'!J172</f>
        <v>410308.9</v>
      </c>
      <c r="K172" s="51">
        <f>('11.individulas FC'!J172*'11.individulas FC'!K172+'12.legal entities FC'!J172*'12.legal entities FC'!K172)/('11.individulas FC'!J172+'12.legal entities FC'!J172)</f>
        <v>7.3579974770227983</v>
      </c>
      <c r="L172" s="50">
        <f>'11.individulas FC'!L172+'12.legal entities FC'!L172</f>
        <v>763356</v>
      </c>
      <c r="M172" s="51">
        <f>('11.individulas FC'!L172*'11.individulas FC'!M172+'12.legal entities FC'!L172*'12.legal entities FC'!M172)/('11.individulas FC'!L172+'12.legal entities FC'!L172)</f>
        <v>7.1471181860101964</v>
      </c>
      <c r="N172" s="50">
        <f>'11.individulas FC'!N172+'12.legal entities FC'!N172</f>
        <v>862396.8</v>
      </c>
      <c r="O172" s="51">
        <f>('11.individulas FC'!N172*'11.individulas FC'!O172+'12.legal entities FC'!N172*'12.legal entities FC'!O172)/('11.individulas FC'!N172+'12.legal entities FC'!N172)</f>
        <v>8.9662557769231057</v>
      </c>
      <c r="P172" s="50">
        <f>'11.individulas FC'!P172+'12.legal entities FC'!P172</f>
        <v>1478291</v>
      </c>
      <c r="Q172" s="51">
        <f>('11.individulas FC'!P172*'11.individulas FC'!Q172+'12.legal entities FC'!P172*'12.legal entities FC'!Q172)/('11.individulas FC'!P172+'12.legal entities FC'!P172)</f>
        <v>10.186162360455416</v>
      </c>
      <c r="R172" s="50">
        <f>'11.individulas FC'!R172+'12.legal entities FC'!R172</f>
        <v>797847.3</v>
      </c>
      <c r="S172" s="51">
        <f>('11.individulas FC'!R172*'11.individulas FC'!S172+'12.legal entities FC'!R172*'12.legal entities FC'!S172)/('11.individulas FC'!R172+'12.legal entities FC'!R172)</f>
        <v>12.437416839036743</v>
      </c>
      <c r="T172" s="50">
        <f>'11.individulas FC'!T172+'12.legal entities FC'!T172</f>
        <v>245089.3</v>
      </c>
      <c r="U172" s="51">
        <f>('11.individulas FC'!T172*'11.individulas FC'!U172+'12.legal entities FC'!T172*'12.legal entities FC'!U172)/('11.individulas FC'!T172+'12.legal entities FC'!T172)</f>
        <v>1.8888135018542227</v>
      </c>
    </row>
    <row r="173" spans="1:21" ht="14.25" customHeight="1" x14ac:dyDescent="0.2">
      <c r="A173" s="49" t="s">
        <v>27</v>
      </c>
      <c r="B173" s="50">
        <f>'11.individulas FC'!B173+'12.legal entities FC'!B173</f>
        <v>22577378.5</v>
      </c>
      <c r="C173" s="51">
        <f>('11.individulas FC'!B173*'11.individulas FC'!C173+'12.legal entities FC'!B173*'12.legal entities FC'!C173)/('11.individulas FC'!B173+'12.legal entities FC'!B173)</f>
        <v>2.2226839035364532</v>
      </c>
      <c r="D173" s="50"/>
      <c r="E173" s="51"/>
      <c r="F173" s="50">
        <f>'11.individulas FC'!F173+'12.legal entities FC'!F173</f>
        <v>16335862.799999997</v>
      </c>
      <c r="G173" s="51">
        <f>('11.individulas FC'!F173*'11.individulas FC'!G173+'12.legal entities FC'!F173*'12.legal entities FC'!G173)/('11.individulas FC'!F173+'12.legal entities FC'!F173)</f>
        <v>0.13607845378084343</v>
      </c>
      <c r="H173" s="50">
        <f t="shared" si="4"/>
        <v>6241515.7000000002</v>
      </c>
      <c r="I173" s="51">
        <f t="shared" si="5"/>
        <v>7.6839375450100995</v>
      </c>
      <c r="J173" s="50">
        <f>'11.individulas FC'!J173+'12.legal entities FC'!J173</f>
        <v>639380.5</v>
      </c>
      <c r="K173" s="51">
        <f>('11.individulas FC'!J173*'11.individulas FC'!K173+'12.legal entities FC'!J173*'12.legal entities FC'!K173)/('11.individulas FC'!J173+'12.legal entities FC'!J173)</f>
        <v>5.8656076921332456</v>
      </c>
      <c r="L173" s="50">
        <f>'11.individulas FC'!L173+'12.legal entities FC'!L173</f>
        <v>1331627.8</v>
      </c>
      <c r="M173" s="51">
        <f>('11.individulas FC'!L173*'11.individulas FC'!M173+'12.legal entities FC'!L173*'12.legal entities FC'!M173)/('11.individulas FC'!L173+'12.legal entities FC'!L173)</f>
        <v>5.3691488545072428</v>
      </c>
      <c r="N173" s="50">
        <f>'11.individulas FC'!N173+'12.legal entities FC'!N173</f>
        <v>1826680.7</v>
      </c>
      <c r="O173" s="51">
        <f>('11.individulas FC'!N173*'11.individulas FC'!O173+'12.legal entities FC'!N173*'12.legal entities FC'!O173)/('11.individulas FC'!N173+'12.legal entities FC'!N173)</f>
        <v>6.2653075395168933</v>
      </c>
      <c r="P173" s="50">
        <f>'11.individulas FC'!P173+'12.legal entities FC'!P173</f>
        <v>1467378.1</v>
      </c>
      <c r="Q173" s="51">
        <f>('11.individulas FC'!P173*'11.individulas FC'!Q173+'12.legal entities FC'!P173*'12.legal entities FC'!Q173)/('11.individulas FC'!P173+'12.legal entities FC'!P173)</f>
        <v>10.28452230750888</v>
      </c>
      <c r="R173" s="50">
        <f>'11.individulas FC'!R173+'12.legal entities FC'!R173</f>
        <v>775997.39999999991</v>
      </c>
      <c r="S173" s="51">
        <f>('11.individulas FC'!R173*'11.individulas FC'!S173+'12.legal entities FC'!R173*'12.legal entities FC'!S173)/('11.individulas FC'!R173+'12.legal entities FC'!R173)</f>
        <v>12.722710925320111</v>
      </c>
      <c r="T173" s="50">
        <f>'11.individulas FC'!T173+'12.legal entities FC'!T173</f>
        <v>200451.20000000001</v>
      </c>
      <c r="U173" s="51">
        <f>('11.individulas FC'!T173*'11.individulas FC'!U173+'12.legal entities FC'!T173*'12.legal entities FC'!U173)/('11.individulas FC'!T173+'12.legal entities FC'!T173)</f>
        <v>3.2454981811034318</v>
      </c>
    </row>
    <row r="174" spans="1:21" ht="14.25" customHeight="1" x14ac:dyDescent="0.2">
      <c r="A174" s="49" t="s">
        <v>28</v>
      </c>
      <c r="B174" s="50">
        <f>'11.individulas FC'!B174+'12.legal entities FC'!B174</f>
        <v>21094642.699999999</v>
      </c>
      <c r="C174" s="51">
        <f>('11.individulas FC'!B174*'11.individulas FC'!C174+'12.legal entities FC'!B174*'12.legal entities FC'!C174)/('11.individulas FC'!B174+'12.legal entities FC'!B174)</f>
        <v>2.287204619066622</v>
      </c>
      <c r="D174" s="50"/>
      <c r="E174" s="51"/>
      <c r="F174" s="50">
        <f>'11.individulas FC'!F174+'12.legal entities FC'!F174</f>
        <v>15732015.800000001</v>
      </c>
      <c r="G174" s="51">
        <f>('11.individulas FC'!F174*'11.individulas FC'!G174+'12.legal entities FC'!F174*'12.legal entities FC'!G174)/('11.individulas FC'!F174+'12.legal entities FC'!F174)</f>
        <v>0.1447435904558397</v>
      </c>
      <c r="H174" s="50">
        <f t="shared" si="4"/>
        <v>5362626.9000000004</v>
      </c>
      <c r="I174" s="51">
        <f t="shared" si="5"/>
        <v>8.5724135999466977</v>
      </c>
      <c r="J174" s="50">
        <f>'11.individulas FC'!J174+'12.legal entities FC'!J174</f>
        <v>433401.4</v>
      </c>
      <c r="K174" s="51">
        <f>('11.individulas FC'!J174*'11.individulas FC'!K174+'12.legal entities FC'!J174*'12.legal entities FC'!K174)/('11.individulas FC'!J174+'12.legal entities FC'!J174)</f>
        <v>6.8468292903530079</v>
      </c>
      <c r="L174" s="50">
        <f>'11.individulas FC'!L174+'12.legal entities FC'!L174</f>
        <v>1537702.5</v>
      </c>
      <c r="M174" s="51">
        <f>('11.individulas FC'!L174*'11.individulas FC'!M174+'12.legal entities FC'!L174*'12.legal entities FC'!M174)/('11.individulas FC'!L174+'12.legal entities FC'!L174)</f>
        <v>5.3409325314877227</v>
      </c>
      <c r="N174" s="50">
        <f>'11.individulas FC'!N174+'12.legal entities FC'!N174</f>
        <v>1139361.8</v>
      </c>
      <c r="O174" s="51">
        <f>('11.individulas FC'!N174*'11.individulas FC'!O174+'12.legal entities FC'!N174*'12.legal entities FC'!O174)/('11.individulas FC'!N174+'12.legal entities FC'!N174)</f>
        <v>8.8146172006117816</v>
      </c>
      <c r="P174" s="50">
        <f>'11.individulas FC'!P174+'12.legal entities FC'!P174</f>
        <v>1216300</v>
      </c>
      <c r="Q174" s="51">
        <f>('11.individulas FC'!P174*'11.individulas FC'!Q174+'12.legal entities FC'!P174*'12.legal entities FC'!Q174)/('11.individulas FC'!P174+'12.legal entities FC'!P174)</f>
        <v>10.876204447915812</v>
      </c>
      <c r="R174" s="50">
        <f>'11.individulas FC'!R174+'12.legal entities FC'!R174</f>
        <v>876825.60000000009</v>
      </c>
      <c r="S174" s="51">
        <f>('11.individulas FC'!R174*'11.individulas FC'!S174+'12.legal entities FC'!R174*'12.legal entities FC'!S174)/('11.individulas FC'!R174+'12.legal entities FC'!R174)</f>
        <v>12.833443604976864</v>
      </c>
      <c r="T174" s="50">
        <f>'11.individulas FC'!T174+'12.legal entities FC'!T174</f>
        <v>159035.6</v>
      </c>
      <c r="U174" s="51">
        <f>('11.individulas FC'!T174*'11.individulas FC'!U174+'12.legal entities FC'!T174*'12.legal entities FC'!U174)/('11.individulas FC'!T174+'12.legal entities FC'!T174)</f>
        <v>1.6726291723362565</v>
      </c>
    </row>
    <row r="175" spans="1:21" ht="14.25" customHeight="1" x14ac:dyDescent="0.2">
      <c r="A175" s="49" t="s">
        <v>29</v>
      </c>
      <c r="B175" s="50">
        <f>'11.individulas FC'!B175+'12.legal entities FC'!B175</f>
        <v>23305512.000000004</v>
      </c>
      <c r="C175" s="51">
        <f>('11.individulas FC'!B175*'11.individulas FC'!C175+'12.legal entities FC'!B175*'12.legal entities FC'!C175)/('11.individulas FC'!B175+'12.legal entities FC'!B175)</f>
        <v>2.2460552544822869</v>
      </c>
      <c r="D175" s="50"/>
      <c r="E175" s="51"/>
      <c r="F175" s="50">
        <f>'11.individulas FC'!F175+'12.legal entities FC'!F175</f>
        <v>17568041</v>
      </c>
      <c r="G175" s="51">
        <f>('11.individulas FC'!F175*'11.individulas FC'!G175+'12.legal entities FC'!F175*'12.legal entities FC'!G175)/('11.individulas FC'!F175+'12.legal entities FC'!F175)</f>
        <v>0.13302731505464954</v>
      </c>
      <c r="H175" s="50">
        <f t="shared" si="4"/>
        <v>5737471</v>
      </c>
      <c r="I175" s="51">
        <f t="shared" si="5"/>
        <v>8.716111743484193</v>
      </c>
      <c r="J175" s="50">
        <f>'11.individulas FC'!J175+'12.legal entities FC'!J175</f>
        <v>1241329.7</v>
      </c>
      <c r="K175" s="51">
        <f>('11.individulas FC'!J175*'11.individulas FC'!K175+'12.legal entities FC'!J175*'12.legal entities FC'!K175)/('11.individulas FC'!J175+'12.legal entities FC'!J175)</f>
        <v>4.5949694581544298</v>
      </c>
      <c r="L175" s="50">
        <f>'11.individulas FC'!L175+'12.legal entities FC'!L175</f>
        <v>844110.5</v>
      </c>
      <c r="M175" s="51">
        <f>('11.individulas FC'!L175*'11.individulas FC'!M175+'12.legal entities FC'!L175*'12.legal entities FC'!M175)/('11.individulas FC'!L175+'12.legal entities FC'!L175)</f>
        <v>7.7537568007979969</v>
      </c>
      <c r="N175" s="50">
        <f>'11.individulas FC'!N175+'12.legal entities FC'!N175</f>
        <v>1352157.1</v>
      </c>
      <c r="O175" s="51">
        <f>('11.individulas FC'!N175*'11.individulas FC'!O175+'12.legal entities FC'!N175*'12.legal entities FC'!O175)/('11.individulas FC'!N175+'12.legal entities FC'!N175)</f>
        <v>9.1848410972364061</v>
      </c>
      <c r="P175" s="50">
        <f>'11.individulas FC'!P175+'12.legal entities FC'!P175</f>
        <v>1116588.7</v>
      </c>
      <c r="Q175" s="51">
        <f>('11.individulas FC'!P175*'11.individulas FC'!Q175+'12.legal entities FC'!P175*'12.legal entities FC'!Q175)/('11.individulas FC'!P175+'12.legal entities FC'!P175)</f>
        <v>10.66045871769972</v>
      </c>
      <c r="R175" s="50">
        <f>'11.individulas FC'!R175+'12.legal entities FC'!R175</f>
        <v>1041358.7</v>
      </c>
      <c r="S175" s="51">
        <f>('11.individulas FC'!R175*'11.individulas FC'!S175+'12.legal entities FC'!R175*'12.legal entities FC'!S175)/('11.individulas FC'!R175+'12.legal entities FC'!R175)</f>
        <v>12.81126991976924</v>
      </c>
      <c r="T175" s="50">
        <f>'11.individulas FC'!T175+'12.legal entities FC'!T175</f>
        <v>141926.30000000002</v>
      </c>
      <c r="U175" s="51">
        <f>('11.individulas FC'!T175*'11.individulas FC'!U175+'12.legal entities FC'!T175*'12.legal entities FC'!U175)/('11.individulas FC'!T175+'12.legal entities FC'!T175)</f>
        <v>0.67440312331118335</v>
      </c>
    </row>
    <row r="176" spans="1:21" ht="14.25" customHeight="1" thickBot="1" x14ac:dyDescent="0.25">
      <c r="A176" s="52" t="s">
        <v>30</v>
      </c>
      <c r="B176" s="53">
        <f>'11.individulas FC'!B176+'12.legal entities FC'!B176</f>
        <v>24772621.399999999</v>
      </c>
      <c r="C176" s="54">
        <f>('11.individulas FC'!B176*'11.individulas FC'!C176+'12.legal entities FC'!B176*'12.legal entities FC'!C176)/('11.individulas FC'!B176+'12.legal entities FC'!B176)</f>
        <v>2.1485906109637636</v>
      </c>
      <c r="D176" s="53"/>
      <c r="E176" s="54"/>
      <c r="F176" s="53">
        <f>'11.individulas FC'!F176+'12.legal entities FC'!F176</f>
        <v>18986905.099999998</v>
      </c>
      <c r="G176" s="54">
        <f>('11.individulas FC'!F176*'11.individulas FC'!G176+'12.legal entities FC'!F176*'12.legal entities FC'!G176)/('11.individulas FC'!F176+'12.legal entities FC'!F176)</f>
        <v>9.3834542945074303E-2</v>
      </c>
      <c r="H176" s="53">
        <f t="shared" si="4"/>
        <v>5785716.2999999998</v>
      </c>
      <c r="I176" s="54">
        <f t="shared" si="5"/>
        <v>8.8916551589299324</v>
      </c>
      <c r="J176" s="53">
        <f>'11.individulas FC'!J176+'12.legal entities FC'!J176</f>
        <v>766507.5</v>
      </c>
      <c r="K176" s="54">
        <f>('11.individulas FC'!J176*'11.individulas FC'!K176+'12.legal entities FC'!J176*'12.legal entities FC'!K176)/('11.individulas FC'!J176+'12.legal entities FC'!J176)</f>
        <v>5.9443241390332124</v>
      </c>
      <c r="L176" s="53">
        <f>'11.individulas FC'!L176+'12.legal entities FC'!L176</f>
        <v>1259601.2999999998</v>
      </c>
      <c r="M176" s="54">
        <f>('11.individulas FC'!L176*'11.individulas FC'!M176+'12.legal entities FC'!L176*'12.legal entities FC'!M176)/('11.individulas FC'!L176+'12.legal entities FC'!L176)</f>
        <v>6.2781249360412703</v>
      </c>
      <c r="N176" s="53">
        <f>'11.individulas FC'!N176+'12.legal entities FC'!N176</f>
        <v>1296846</v>
      </c>
      <c r="O176" s="54">
        <f>('11.individulas FC'!N176*'11.individulas FC'!O176+'12.legal entities FC'!N176*'12.legal entities FC'!O176)/('11.individulas FC'!N176+'12.legal entities FC'!N176)</f>
        <v>8.9191241496677307</v>
      </c>
      <c r="P176" s="53">
        <f>'11.individulas FC'!P176+'12.legal entities FC'!P176</f>
        <v>1249011.2000000002</v>
      </c>
      <c r="Q176" s="54">
        <f>('11.individulas FC'!P176*'11.individulas FC'!Q176+'12.legal entities FC'!P176*'12.legal entities FC'!Q176)/('11.individulas FC'!P176+'12.legal entities FC'!P176)</f>
        <v>10.84868409506656</v>
      </c>
      <c r="R176" s="53">
        <f>'11.individulas FC'!R176+'12.legal entities FC'!R176</f>
        <v>1080420</v>
      </c>
      <c r="S176" s="54">
        <f>('11.individulas FC'!R176*'11.individulas FC'!S176+'12.legal entities FC'!R176*'12.legal entities FC'!S176)/('11.individulas FC'!R176+'12.legal entities FC'!R176)</f>
        <v>12.740430861146592</v>
      </c>
      <c r="T176" s="53">
        <f>'11.individulas FC'!T176+'12.legal entities FC'!T176</f>
        <v>133330.29999999999</v>
      </c>
      <c r="U176" s="54">
        <f>('11.individulas FC'!T176*'11.individulas FC'!U176+'12.legal entities FC'!T176*'12.legal entities FC'!U176)/('11.individulas FC'!T176+'12.legal entities FC'!T176)</f>
        <v>0.73813749012790053</v>
      </c>
    </row>
    <row r="177" spans="1:21" ht="14.25" customHeight="1" x14ac:dyDescent="0.2">
      <c r="A177" s="49" t="s">
        <v>44</v>
      </c>
      <c r="B177" s="50">
        <f>'11.individulas FC'!B177+'12.legal entities FC'!B177+'13.non-residents FC'!B9</f>
        <v>26188653.999999996</v>
      </c>
      <c r="C177" s="51">
        <f>('11.individulas FC'!B177*'11.individulas FC'!C177+'12.legal entities FC'!B177*'12.legal entities FC'!C177+'13.non-residents FC'!B9*'13.non-residents FC'!C9)/('11.individulas FC'!B177+'12.legal entities FC'!B177+'13.non-residents FC'!B9)</f>
        <v>2.1464298444280492</v>
      </c>
      <c r="D177" s="50">
        <f>'11.individulas FC'!D177+'12.legal entities FC'!D177+'13.non-residents FC'!D9</f>
        <v>17302516.899999999</v>
      </c>
      <c r="E177" s="51">
        <f>('11.individulas FC'!D177*'11.individulas FC'!E177+'12.legal entities FC'!D177*'12.legal entities FC'!E177+'13.non-residents FC'!D9*'13.non-residents FC'!E9)/('11.individulas FC'!D177+'12.legal entities FC'!D177+'13.non-residents FC'!D9)</f>
        <v>8.9154020014278954E-2</v>
      </c>
      <c r="F177" s="50">
        <f>'11.individulas FC'!F177+'12.legal entities FC'!F177+'13.non-residents FC'!F9</f>
        <v>3038743.7</v>
      </c>
      <c r="G177" s="51">
        <f>('11.individulas FC'!F177*'11.individulas FC'!G177+'12.legal entities FC'!F177*'12.legal entities FC'!G177+'13.non-residents FC'!F9*'13.non-residents FC'!G9)/('11.individulas FC'!F177+'12.legal entities FC'!F177+'13.non-residents FC'!F9)</f>
        <v>0.46071110274946941</v>
      </c>
      <c r="H177" s="50">
        <f t="shared" si="4"/>
        <v>5847393.4000000004</v>
      </c>
      <c r="I177" s="51">
        <f t="shared" si="5"/>
        <v>9.109962848061496</v>
      </c>
      <c r="J177" s="50">
        <f>'11.individulas FC'!J177+'12.legal entities FC'!J177+'13.non-residents FC'!J9</f>
        <v>533821.4</v>
      </c>
      <c r="K177" s="51">
        <f>('11.individulas FC'!J177*'11.individulas FC'!K177+'12.legal entities FC'!J177*'12.legal entities FC'!K177+'13.non-residents FC'!J9*'13.non-residents FC'!K9)/('11.individulas FC'!J177+'12.legal entities FC'!J177+'13.non-residents FC'!J9)</f>
        <v>7.1753694400411829</v>
      </c>
      <c r="L177" s="50">
        <f>'11.individulas FC'!L177+'12.legal entities FC'!L177+'13.non-residents FC'!L9</f>
        <v>1601080.9</v>
      </c>
      <c r="M177" s="51">
        <f>('11.individulas FC'!L177*'11.individulas FC'!M177+'12.legal entities FC'!L177*'12.legal entities FC'!M177+'13.non-residents FC'!L9*'13.non-residents FC'!M9)/('11.individulas FC'!L177+'12.legal entities FC'!L177+'13.non-residents FC'!L9)</f>
        <v>6.2785970190513183</v>
      </c>
      <c r="N177" s="50">
        <f>'11.individulas FC'!N177+'12.legal entities FC'!N177+'13.non-residents FC'!N9</f>
        <v>1146818.3999999999</v>
      </c>
      <c r="O177" s="51">
        <f>('11.individulas FC'!N177*'11.individulas FC'!O177+'12.legal entities FC'!N177*'12.legal entities FC'!O177+'13.non-residents FC'!N9*'13.non-residents FC'!O9)/('11.individulas FC'!N177+'12.legal entities FC'!N177+'13.non-residents FC'!N9)</f>
        <v>9.6425917974458475</v>
      </c>
      <c r="P177" s="50">
        <f>'11.individulas FC'!P177+'12.legal entities FC'!P177+'13.non-residents FC'!P9</f>
        <v>1386663.7</v>
      </c>
      <c r="Q177" s="51">
        <f>('11.individulas FC'!P177*'11.individulas FC'!Q177+'12.legal entities FC'!P177*'12.legal entities FC'!Q177+'13.non-residents FC'!P9*'13.non-residents FC'!Q9)/('11.individulas FC'!P177+'12.legal entities FC'!P177+'13.non-residents FC'!P9)</f>
        <v>10.522075906364336</v>
      </c>
      <c r="R177" s="50">
        <f>'11.individulas FC'!R177+'12.legal entities FC'!R177+'13.non-residents FC'!R9</f>
        <v>1046939.6000000001</v>
      </c>
      <c r="S177" s="51">
        <f>('11.individulas FC'!R177*'11.individulas FC'!S177+'12.legal entities FC'!R177*'12.legal entities FC'!S177+'13.non-residents FC'!R9*'13.non-residents FC'!S9)/('11.individulas FC'!R177+'12.legal entities FC'!R177+'13.non-residents FC'!R9)</f>
        <v>13.023053060558606</v>
      </c>
      <c r="T177" s="50">
        <f>'11.individulas FC'!T177+'12.legal entities FC'!T177+'13.non-residents FC'!T9</f>
        <v>132069.4</v>
      </c>
      <c r="U177" s="51">
        <f>('11.individulas FC'!T177*'11.individulas FC'!U177+'12.legal entities FC'!T177*'12.legal entities FC'!U177+'13.non-residents FC'!T9*'13.non-residents FC'!U9)/('11.individulas FC'!T177+'12.legal entities FC'!T177+'13.non-residents FC'!T9)</f>
        <v>0.78289701475133544</v>
      </c>
    </row>
    <row r="178" spans="1:21" ht="14.25" customHeight="1" x14ac:dyDescent="0.2">
      <c r="A178" s="49" t="s">
        <v>20</v>
      </c>
      <c r="B178" s="50">
        <f>'11.individulas FC'!B178+'12.legal entities FC'!B178+'13.non-residents FC'!B10</f>
        <v>25754502.599999998</v>
      </c>
      <c r="C178" s="51">
        <f>('11.individulas FC'!B178*'11.individulas FC'!C178+'12.legal entities FC'!B178*'12.legal entities FC'!C178+'13.non-residents FC'!B10*'13.non-residents FC'!C10)/('11.individulas FC'!B178+'12.legal entities FC'!B178+'13.non-residents FC'!B10)</f>
        <v>2.2355250001605582</v>
      </c>
      <c r="D178" s="50">
        <f>'11.individulas FC'!D178+'12.legal entities FC'!D178+'13.non-residents FC'!D10</f>
        <v>16422108.9</v>
      </c>
      <c r="E178" s="51">
        <f>('11.individulas FC'!D178*'11.individulas FC'!E178+'12.legal entities FC'!D178*'12.legal entities FC'!E178+'13.non-residents FC'!D10*'13.non-residents FC'!E10)/('11.individulas FC'!D178+'12.legal entities FC'!D178+'13.non-residents FC'!D10)</f>
        <v>4.7591761250590579E-2</v>
      </c>
      <c r="F178" s="50">
        <f>'11.individulas FC'!F178+'12.legal entities FC'!F178+'13.non-residents FC'!F10</f>
        <v>3221201.3</v>
      </c>
      <c r="G178" s="51">
        <f>('11.individulas FC'!F178*'11.individulas FC'!G178+'12.legal entities FC'!F178*'12.legal entities FC'!G178+'13.non-residents FC'!F10*'13.non-residents FC'!G10)/('11.individulas FC'!F178+'12.legal entities FC'!F178+'13.non-residents FC'!F10)</f>
        <v>0.42500809465089906</v>
      </c>
      <c r="H178" s="50">
        <f t="shared" si="4"/>
        <v>6111192.4000000004</v>
      </c>
      <c r="I178" s="51">
        <f t="shared" si="5"/>
        <v>9.0693005698855238</v>
      </c>
      <c r="J178" s="50">
        <f>'11.individulas FC'!J178+'12.legal entities FC'!J178+'13.non-residents FC'!J10</f>
        <v>1123709.8</v>
      </c>
      <c r="K178" s="51">
        <f>('11.individulas FC'!J178*'11.individulas FC'!K178+'12.legal entities FC'!J178*'12.legal entities FC'!K178+'13.non-residents FC'!J10*'13.non-residents FC'!K10)/('11.individulas FC'!J178+'12.legal entities FC'!J178+'13.non-residents FC'!J10)</f>
        <v>5.4801045260973948</v>
      </c>
      <c r="L178" s="50">
        <f>'11.individulas FC'!L178+'12.legal entities FC'!L178+'13.non-residents FC'!L10</f>
        <v>1188380.3</v>
      </c>
      <c r="M178" s="51">
        <f>('11.individulas FC'!L178*'11.individulas FC'!M178+'12.legal entities FC'!L178*'12.legal entities FC'!M178+'13.non-residents FC'!L10*'13.non-residents FC'!M10)/('11.individulas FC'!L178+'12.legal entities FC'!L178+'13.non-residents FC'!L10)</f>
        <v>8.2184603119052042</v>
      </c>
      <c r="N178" s="50">
        <f>'11.individulas FC'!N178+'12.legal entities FC'!N178+'13.non-residents FC'!N10</f>
        <v>1059391.8</v>
      </c>
      <c r="O178" s="51">
        <f>('11.individulas FC'!N178*'11.individulas FC'!O178+'12.legal entities FC'!N178*'12.legal entities FC'!O178+'13.non-residents FC'!N10*'13.non-residents FC'!O10)/('11.individulas FC'!N178+'12.legal entities FC'!N178+'13.non-residents FC'!N10)</f>
        <v>8.9032868377875189</v>
      </c>
      <c r="P178" s="50">
        <f>'11.individulas FC'!P178+'12.legal entities FC'!P178+'13.non-residents FC'!P10</f>
        <v>1529489.9000000001</v>
      </c>
      <c r="Q178" s="51">
        <f>('11.individulas FC'!P178*'11.individulas FC'!Q178+'12.legal entities FC'!P178*'12.legal entities FC'!Q178+'13.non-residents FC'!P10*'13.non-residents FC'!Q10)/('11.individulas FC'!P178+'12.legal entities FC'!P178+'13.non-residents FC'!P10)</f>
        <v>10.395849654842467</v>
      </c>
      <c r="R178" s="50">
        <f>'11.individulas FC'!R178+'12.legal entities FC'!R178+'13.non-residents FC'!R10</f>
        <v>1088952.1000000001</v>
      </c>
      <c r="S178" s="51">
        <f>('11.individulas FC'!R178*'11.individulas FC'!S178+'12.legal entities FC'!R178*'12.legal entities FC'!S178+'13.non-residents FC'!R10*'13.non-residents FC'!S10)/('11.individulas FC'!R178+'12.legal entities FC'!R178+'13.non-residents FC'!R10)</f>
        <v>12.92069853210258</v>
      </c>
      <c r="T178" s="50">
        <f>'11.individulas FC'!T178+'12.legal entities FC'!T178+'13.non-residents FC'!T10</f>
        <v>121268.5</v>
      </c>
      <c r="U178" s="51">
        <f>('11.individulas FC'!T178*'11.individulas FC'!U178+'12.legal entities FC'!T178*'12.legal entities FC'!U178+'13.non-residents FC'!T10*'13.non-residents FC'!U10)/('11.individulas FC'!T178+'12.legal entities FC'!T178+'13.non-residents FC'!T10)</f>
        <v>0.80069685037746829</v>
      </c>
    </row>
    <row r="179" spans="1:21" ht="14.25" customHeight="1" x14ac:dyDescent="0.2">
      <c r="A179" s="49" t="s">
        <v>21</v>
      </c>
      <c r="B179" s="50">
        <f>'11.individulas FC'!B179+'12.legal entities FC'!B179+'13.non-residents FC'!B11</f>
        <v>27491268.5</v>
      </c>
      <c r="C179" s="51">
        <f>('11.individulas FC'!B179*'11.individulas FC'!C179+'12.legal entities FC'!B179*'12.legal entities FC'!C179+'13.non-residents FC'!B11*'13.non-residents FC'!C11)/('11.individulas FC'!B179+'12.legal entities FC'!B179+'13.non-residents FC'!B11)</f>
        <v>2.1517150884834573</v>
      </c>
      <c r="D179" s="50">
        <f>'11.individulas FC'!D179+'12.legal entities FC'!D179+'13.non-residents FC'!D11</f>
        <v>17642500</v>
      </c>
      <c r="E179" s="51">
        <f>('11.individulas FC'!D179*'11.individulas FC'!E179+'12.legal entities FC'!D179*'12.legal entities FC'!E179+'13.non-residents FC'!D11*'13.non-residents FC'!E11)/('11.individulas FC'!D179+'12.legal entities FC'!D179+'13.non-residents FC'!D11)</f>
        <v>6.0462766501346327E-2</v>
      </c>
      <c r="F179" s="50">
        <f>'11.individulas FC'!F179+'12.legal entities FC'!F179+'13.non-residents FC'!F11</f>
        <v>3448807</v>
      </c>
      <c r="G179" s="51">
        <f>('11.individulas FC'!F179*'11.individulas FC'!G179+'12.legal entities FC'!F179*'12.legal entities FC'!G179+'13.non-residents FC'!F11*'13.non-residents FC'!G11)/('11.individulas FC'!F179+'12.legal entities FC'!F179+'13.non-residents FC'!F11)</f>
        <v>0.34272240110855684</v>
      </c>
      <c r="H179" s="50">
        <f t="shared" si="4"/>
        <v>6399961.5</v>
      </c>
      <c r="I179" s="51">
        <f t="shared" si="5"/>
        <v>8.8914096528549411</v>
      </c>
      <c r="J179" s="50">
        <f>'11.individulas FC'!J179+'12.legal entities FC'!J179+'13.non-residents FC'!J11</f>
        <v>913085.3</v>
      </c>
      <c r="K179" s="51">
        <f>('11.individulas FC'!J179*'11.individulas FC'!K179+'12.legal entities FC'!J179*'12.legal entities FC'!K179+'13.non-residents FC'!J11*'13.non-residents FC'!K11)/('11.individulas FC'!J179+'12.legal entities FC'!J179+'13.non-residents FC'!J11)</f>
        <v>6.5392755704204166</v>
      </c>
      <c r="L179" s="50">
        <f>'11.individulas FC'!L179+'12.legal entities FC'!L179+'13.non-residents FC'!L11</f>
        <v>931283.50000000012</v>
      </c>
      <c r="M179" s="51">
        <f>('11.individulas FC'!L179*'11.individulas FC'!M179+'12.legal entities FC'!L179*'12.legal entities FC'!M179+'13.non-residents FC'!L11*'13.non-residents FC'!M11)/('11.individulas FC'!L179+'12.legal entities FC'!L179+'13.non-residents FC'!L11)</f>
        <v>8.197028811312558</v>
      </c>
      <c r="N179" s="50">
        <f>'11.individulas FC'!N179+'12.legal entities FC'!N179+'13.non-residents FC'!N11</f>
        <v>1095259.6000000001</v>
      </c>
      <c r="O179" s="51">
        <f>('11.individulas FC'!N179*'11.individulas FC'!O179+'12.legal entities FC'!N179*'12.legal entities FC'!O179+'13.non-residents FC'!N11*'13.non-residents FC'!O11)/('11.individulas FC'!N179+'12.legal entities FC'!N179+'13.non-residents FC'!N11)</f>
        <v>9.3005523923278179</v>
      </c>
      <c r="P179" s="50">
        <f>'11.individulas FC'!P179+'12.legal entities FC'!P179+'13.non-residents FC'!P11</f>
        <v>2129474.5</v>
      </c>
      <c r="Q179" s="51">
        <f>('11.individulas FC'!P179*'11.individulas FC'!Q179+'12.legal entities FC'!P179*'12.legal entities FC'!Q179+'13.non-residents FC'!P11*'13.non-residents FC'!Q11)/('11.individulas FC'!P179+'12.legal entities FC'!P179+'13.non-residents FC'!P11)</f>
        <v>8.3740798675917301</v>
      </c>
      <c r="R179" s="50">
        <f>'11.individulas FC'!R179+'12.legal entities FC'!R179+'13.non-residents FC'!R11</f>
        <v>1171385.5</v>
      </c>
      <c r="S179" s="51">
        <f>('11.individulas FC'!R179*'11.individulas FC'!S179+'12.legal entities FC'!R179*'12.legal entities FC'!S179+'13.non-residents FC'!R11*'13.non-residents FC'!S11)/('11.individulas FC'!R179+'12.legal entities FC'!R179+'13.non-residents FC'!R11)</f>
        <v>12.729839059814219</v>
      </c>
      <c r="T179" s="50">
        <f>'11.individulas FC'!T179+'12.legal entities FC'!T179+'13.non-residents FC'!T11</f>
        <v>159473.1</v>
      </c>
      <c r="U179" s="51">
        <f>('11.individulas FC'!T179*'11.individulas FC'!U179+'12.legal entities FC'!T179*'12.legal entities FC'!U179+'13.non-residents FC'!T11*'13.non-residents FC'!U11)/('11.individulas FC'!T179+'12.legal entities FC'!T179+'13.non-residents FC'!T11)</f>
        <v>2.3173040343481093</v>
      </c>
    </row>
    <row r="180" spans="1:21" ht="14.25" customHeight="1" x14ac:dyDescent="0.2">
      <c r="A180" s="49" t="s">
        <v>22</v>
      </c>
      <c r="B180" s="50">
        <f>'11.individulas FC'!B180+'12.legal entities FC'!B180+'13.non-residents FC'!B12</f>
        <v>14963038.600000001</v>
      </c>
      <c r="C180" s="51">
        <f>('11.individulas FC'!B180*'11.individulas FC'!C180+'12.legal entities FC'!B180*'12.legal entities FC'!C180+'13.non-residents FC'!B12*'13.non-residents FC'!C12)/('11.individulas FC'!B180+'12.legal entities FC'!B180+'13.non-residents FC'!B12)</f>
        <v>3.6793822375757301</v>
      </c>
      <c r="D180" s="50">
        <f>'11.individulas FC'!D180+'12.legal entities FC'!D180+'13.non-residents FC'!D12</f>
        <v>5831400.1999999993</v>
      </c>
      <c r="E180" s="51">
        <f>('11.individulas FC'!D180*'11.individulas FC'!E180+'12.legal entities FC'!D180*'12.legal entities FC'!E180+'13.non-residents FC'!D12*'13.non-residents FC'!E12)/('11.individulas FC'!D180+'12.legal entities FC'!D180+'13.non-residents FC'!D12)</f>
        <v>0.28154194459162635</v>
      </c>
      <c r="F180" s="50">
        <f>'11.individulas FC'!F180+'12.legal entities FC'!F180+'13.non-residents FC'!F12</f>
        <v>3166566.8000000003</v>
      </c>
      <c r="G180" s="51">
        <f>('11.individulas FC'!F180*'11.individulas FC'!G180+'12.legal entities FC'!F180*'12.legal entities FC'!G180+'13.non-residents FC'!F12*'13.non-residents FC'!G12)/('11.individulas FC'!F180+'12.legal entities FC'!F180+'13.non-residents FC'!F12)</f>
        <v>0.31939818512592238</v>
      </c>
      <c r="H180" s="50">
        <f t="shared" si="4"/>
        <v>5965071.6000000006</v>
      </c>
      <c r="I180" s="51">
        <f t="shared" si="5"/>
        <v>8.7847326097477207</v>
      </c>
      <c r="J180" s="50">
        <f>'11.individulas FC'!J180+'12.legal entities FC'!J180+'13.non-residents FC'!J12</f>
        <v>566828.19999999995</v>
      </c>
      <c r="K180" s="51">
        <f>('11.individulas FC'!J180*'11.individulas FC'!K180+'12.legal entities FC'!J180*'12.legal entities FC'!K180+'13.non-residents FC'!J12*'13.non-residents FC'!K12)/('11.individulas FC'!J180+'12.legal entities FC'!J180+'13.non-residents FC'!J12)</f>
        <v>8.2486534297340945</v>
      </c>
      <c r="L180" s="50">
        <f>'11.individulas FC'!L180+'12.legal entities FC'!L180+'13.non-residents FC'!L12</f>
        <v>854305.20000000007</v>
      </c>
      <c r="M180" s="51">
        <f>('11.individulas FC'!L180*'11.individulas FC'!M180+'12.legal entities FC'!L180*'12.legal entities FC'!M180+'13.non-residents FC'!L12*'13.non-residents FC'!M12)/('11.individulas FC'!L180+'12.legal entities FC'!L180+'13.non-residents FC'!L12)</f>
        <v>7.964024795822386</v>
      </c>
      <c r="N180" s="50">
        <f>'11.individulas FC'!N180+'12.legal entities FC'!N180+'13.non-residents FC'!N12</f>
        <v>801134.29999999993</v>
      </c>
      <c r="O180" s="51">
        <f>('11.individulas FC'!N180*'11.individulas FC'!O180+'12.legal entities FC'!N180*'12.legal entities FC'!O180+'13.non-residents FC'!N12*'13.non-residents FC'!O12)/('11.individulas FC'!N180+'12.legal entities FC'!N180+'13.non-residents FC'!N12)</f>
        <v>8.650029479451824</v>
      </c>
      <c r="P180" s="50">
        <f>'11.individulas FC'!P180+'12.legal entities FC'!P180+'13.non-residents FC'!P12</f>
        <v>2458084.2000000002</v>
      </c>
      <c r="Q180" s="51">
        <f>('11.individulas FC'!P180*'11.individulas FC'!Q180+'12.legal entities FC'!P180*'12.legal entities FC'!Q180+'13.non-residents FC'!P12*'13.non-residents FC'!Q12)/('11.individulas FC'!P180+'12.legal entities FC'!P180+'13.non-residents FC'!P12)</f>
        <v>7.9705819275840923</v>
      </c>
      <c r="R180" s="50">
        <f>'11.individulas FC'!R180+'12.legal entities FC'!R180+'13.non-residents FC'!R12</f>
        <v>1131013.5</v>
      </c>
      <c r="S180" s="51">
        <f>('11.individulas FC'!R180*'11.individulas FC'!S180+'12.legal entities FC'!R180*'12.legal entities FC'!S180+'13.non-residents FC'!R12*'13.non-residents FC'!S12)/('11.individulas FC'!R180+'12.legal entities FC'!R180+'13.non-residents FC'!R12)</f>
        <v>12.403496373827556</v>
      </c>
      <c r="T180" s="50">
        <f>'11.individulas FC'!T180+'12.legal entities FC'!T180+'13.non-residents FC'!T12</f>
        <v>153706.19999999998</v>
      </c>
      <c r="U180" s="51">
        <f>('11.individulas FC'!T180*'11.individulas FC'!U180+'12.legal entities FC'!T180*'12.legal entities FC'!U180+'13.non-residents FC'!T12*'13.non-residents FC'!U12)/('11.individulas FC'!T180+'12.legal entities FC'!T180+'13.non-residents FC'!T12)</f>
        <v>2.4173596966160069</v>
      </c>
    </row>
    <row r="181" spans="1:21" ht="14.25" customHeight="1" x14ac:dyDescent="0.2">
      <c r="A181" s="49" t="s">
        <v>23</v>
      </c>
      <c r="B181" s="50">
        <f>'11.individulas FC'!B181+'12.legal entities FC'!B181+'13.non-residents FC'!B13</f>
        <v>15192994.400000002</v>
      </c>
      <c r="C181" s="51">
        <f>('11.individulas FC'!B181*'11.individulas FC'!C181+'12.legal entities FC'!B181*'12.legal entities FC'!C181+'13.non-residents FC'!B13*'13.non-residents FC'!C13)/('11.individulas FC'!B181+'12.legal entities FC'!B181+'13.non-residents FC'!B13)</f>
        <v>3.4844337434890393</v>
      </c>
      <c r="D181" s="50">
        <f>'11.individulas FC'!D181+'12.legal entities FC'!D181+'13.non-residents FC'!D13</f>
        <v>6047000.2000000002</v>
      </c>
      <c r="E181" s="51">
        <f>('11.individulas FC'!D181*'11.individulas FC'!E181+'12.legal entities FC'!D181*'12.legal entities FC'!E181+'13.non-residents FC'!D13*'13.non-residents FC'!E13)/('11.individulas FC'!D181+'12.legal entities FC'!D181+'13.non-residents FC'!D13)</f>
        <v>0.20236146015010859</v>
      </c>
      <c r="F181" s="50">
        <f>'11.individulas FC'!F181+'12.legal entities FC'!F181+'13.non-residents FC'!F13</f>
        <v>3275097.5</v>
      </c>
      <c r="G181" s="51">
        <f>('11.individulas FC'!F181*'11.individulas FC'!G181+'12.legal entities FC'!F181*'12.legal entities FC'!G181+'13.non-residents FC'!F13*'13.non-residents FC'!G13)/('11.individulas FC'!F181+'12.legal entities FC'!F181+'13.non-residents FC'!F13)</f>
        <v>0.43294333466408269</v>
      </c>
      <c r="H181" s="50">
        <f t="shared" si="4"/>
        <v>5870896.7000000002</v>
      </c>
      <c r="I181" s="51">
        <f t="shared" si="5"/>
        <v>8.567238277076143</v>
      </c>
      <c r="J181" s="50">
        <f>'11.individulas FC'!J181+'12.legal entities FC'!J181+'13.non-residents FC'!J13</f>
        <v>461686.3</v>
      </c>
      <c r="K181" s="51">
        <f>('11.individulas FC'!J181*'11.individulas FC'!K181+'12.legal entities FC'!J181*'12.legal entities FC'!K181+'13.non-residents FC'!J13*'13.non-residents FC'!K13)/('11.individulas FC'!J181+'12.legal entities FC'!J181+'13.non-residents FC'!J13)</f>
        <v>6.3315442628468723</v>
      </c>
      <c r="L181" s="50">
        <f>'11.individulas FC'!L181+'12.legal entities FC'!L181+'13.non-residents FC'!L13</f>
        <v>877319.20000000007</v>
      </c>
      <c r="M181" s="51">
        <f>('11.individulas FC'!L181*'11.individulas FC'!M181+'12.legal entities FC'!L181*'12.legal entities FC'!M181+'13.non-residents FC'!L13*'13.non-residents FC'!M13)/('11.individulas FC'!L181+'12.legal entities FC'!L181+'13.non-residents FC'!L13)</f>
        <v>7.8261306306758103</v>
      </c>
      <c r="N181" s="50">
        <f>'11.individulas FC'!N181+'12.legal entities FC'!N181+'13.non-residents FC'!N13</f>
        <v>716430.5</v>
      </c>
      <c r="O181" s="51">
        <f>('11.individulas FC'!N181*'11.individulas FC'!O181+'12.legal entities FC'!N181*'12.legal entities FC'!O181+'13.non-residents FC'!N13*'13.non-residents FC'!O13)/('11.individulas FC'!N181+'12.legal entities FC'!N181+'13.non-residents FC'!N13)</f>
        <v>9.2140470582980516</v>
      </c>
      <c r="P181" s="50">
        <f>'11.individulas FC'!P181+'12.legal entities FC'!P181+'13.non-residents FC'!P13</f>
        <v>2618084.4</v>
      </c>
      <c r="Q181" s="51">
        <f>('11.individulas FC'!P181*'11.individulas FC'!Q181+'12.legal entities FC'!P181*'12.legal entities FC'!Q181+'13.non-residents FC'!P13*'13.non-residents FC'!Q13)/('11.individulas FC'!P181+'12.legal entities FC'!P181+'13.non-residents FC'!P13)</f>
        <v>7.7846067884595298</v>
      </c>
      <c r="R181" s="50">
        <f>'11.individulas FC'!R181+'12.legal entities FC'!R181+'13.non-residents FC'!R13</f>
        <v>1048469.6000000001</v>
      </c>
      <c r="S181" s="51">
        <f>('11.individulas FC'!R181*'11.individulas FC'!S181+'12.legal entities FC'!R181*'12.legal entities FC'!S181+'13.non-residents FC'!R13*'13.non-residents FC'!S13)/('11.individulas FC'!R181+'12.legal entities FC'!R181+'13.non-residents FC'!R13)</f>
        <v>12.544316670697956</v>
      </c>
      <c r="T181" s="50">
        <f>'11.individulas FC'!T181+'12.legal entities FC'!T181+'13.non-residents FC'!T13</f>
        <v>148906.70000000001</v>
      </c>
      <c r="U181" s="51">
        <f>('11.individulas FC'!T181*'11.individulas FC'!U181+'12.legal entities FC'!T181*'12.legal entities FC'!U181+'13.non-residents FC'!T13*'13.non-residents FC'!U13)/('11.individulas FC'!T181+'12.legal entities FC'!T181+'13.non-residents FC'!T13)</f>
        <v>2.5106486477774377</v>
      </c>
    </row>
    <row r="182" spans="1:21" ht="14.25" customHeight="1" x14ac:dyDescent="0.2">
      <c r="A182" s="49" t="s">
        <v>24</v>
      </c>
      <c r="B182" s="50">
        <f>'11.individulas FC'!B182+'12.legal entities FC'!B182+'13.non-residents FC'!B14</f>
        <v>14914439.6</v>
      </c>
      <c r="C182" s="51">
        <f>('11.individulas FC'!B182*'11.individulas FC'!C182+'12.legal entities FC'!B182*'12.legal entities FC'!C182+'13.non-residents FC'!B14*'13.non-residents FC'!C14)/('11.individulas FC'!B182+'12.legal entities FC'!B182+'13.non-residents FC'!B14)</f>
        <v>3.3369835810659603</v>
      </c>
      <c r="D182" s="50">
        <f>'11.individulas FC'!D182+'12.legal entities FC'!D182+'13.non-residents FC'!D14</f>
        <v>6326367.4000000004</v>
      </c>
      <c r="E182" s="51">
        <f>('11.individulas FC'!D182*'11.individulas FC'!E182+'12.legal entities FC'!D182*'12.legal entities FC'!E182+'13.non-residents FC'!D14*'13.non-residents FC'!E14)/('11.individulas FC'!D182+'12.legal entities FC'!D182+'13.non-residents FC'!D14)</f>
        <v>0.23683327149163039</v>
      </c>
      <c r="F182" s="50">
        <f>'11.individulas FC'!F182+'12.legal entities FC'!F182+'13.non-residents FC'!F14</f>
        <v>3404342.7</v>
      </c>
      <c r="G182" s="51">
        <f>('11.individulas FC'!F182*'11.individulas FC'!G182+'12.legal entities FC'!F182*'12.legal entities FC'!G182+'13.non-residents FC'!F14*'13.non-residents FC'!G14)/('11.individulas FC'!F182+'12.legal entities FC'!F182+'13.non-residents FC'!F14)</f>
        <v>0.41926064288416076</v>
      </c>
      <c r="H182" s="50">
        <f t="shared" si="4"/>
        <v>5183729.5000000009</v>
      </c>
      <c r="I182" s="51">
        <f t="shared" si="5"/>
        <v>9.0366673008304108</v>
      </c>
      <c r="J182" s="50">
        <f>'11.individulas FC'!J182+'12.legal entities FC'!J182+'13.non-residents FC'!J14</f>
        <v>577360.4</v>
      </c>
      <c r="K182" s="51">
        <f>('11.individulas FC'!J182*'11.individulas FC'!K182+'12.legal entities FC'!J182*'12.legal entities FC'!K182+'13.non-residents FC'!J14*'13.non-residents FC'!K14)/('11.individulas FC'!J182+'12.legal entities FC'!J182+'13.non-residents FC'!J14)</f>
        <v>7.3753819728543881</v>
      </c>
      <c r="L182" s="50">
        <f>'11.individulas FC'!L182+'12.legal entities FC'!L182+'13.non-residents FC'!L14</f>
        <v>689204.3</v>
      </c>
      <c r="M182" s="51">
        <f>('11.individulas FC'!L182*'11.individulas FC'!M182+'12.legal entities FC'!L182*'12.legal entities FC'!M182+'13.non-residents FC'!L14*'13.non-residents FC'!M14)/('11.individulas FC'!L182+'12.legal entities FC'!L182+'13.non-residents FC'!L14)</f>
        <v>7.329743772637519</v>
      </c>
      <c r="N182" s="50">
        <f>'11.individulas FC'!N182+'12.legal entities FC'!N182+'13.non-residents FC'!N14</f>
        <v>822025</v>
      </c>
      <c r="O182" s="51">
        <f>('11.individulas FC'!N182*'11.individulas FC'!O182+'12.legal entities FC'!N182*'12.legal entities FC'!O182+'13.non-residents FC'!N14*'13.non-residents FC'!O14)/('11.individulas FC'!N182+'12.legal entities FC'!N182+'13.non-residents FC'!N14)</f>
        <v>9.0889464201210384</v>
      </c>
      <c r="P182" s="50">
        <f>'11.individulas FC'!P182+'12.legal entities FC'!P182+'13.non-residents FC'!P14</f>
        <v>1960777.7000000002</v>
      </c>
      <c r="Q182" s="51">
        <f>('11.individulas FC'!P182*'11.individulas FC'!Q182+'12.legal entities FC'!P182*'12.legal entities FC'!Q182+'13.non-residents FC'!P14*'13.non-residents FC'!Q14)/('11.individulas FC'!P182+'12.legal entities FC'!P182+'13.non-residents FC'!P14)</f>
        <v>8.844006006902271</v>
      </c>
      <c r="R182" s="50">
        <f>'11.individulas FC'!R182+'12.legal entities FC'!R182+'13.non-residents FC'!R14</f>
        <v>990267.4</v>
      </c>
      <c r="S182" s="51">
        <f>('11.individulas FC'!R182*'11.individulas FC'!S182+'12.legal entities FC'!R182*'12.legal entities FC'!S182+'13.non-residents FC'!R14*'13.non-residents FC'!S14)/('11.individulas FC'!R182+'12.legal entities FC'!R182+'13.non-residents FC'!R14)</f>
        <v>12.45834078249972</v>
      </c>
      <c r="T182" s="50">
        <f>'11.individulas FC'!T182+'12.legal entities FC'!T182+'13.non-residents FC'!T14</f>
        <v>144094.70000000001</v>
      </c>
      <c r="U182" s="51">
        <f>('11.individulas FC'!T182*'11.individulas FC'!U182+'12.legal entities FC'!T182*'12.legal entities FC'!U182+'13.non-residents FC'!T14*'13.non-residents FC'!U14)/('11.individulas FC'!T182+'12.legal entities FC'!T182+'13.non-residents FC'!T14)</f>
        <v>2.6658495003632994</v>
      </c>
    </row>
    <row r="183" spans="1:21" ht="14.25" customHeight="1" x14ac:dyDescent="0.2">
      <c r="A183" s="49" t="s">
        <v>25</v>
      </c>
      <c r="B183" s="50">
        <f>'11.individulas FC'!B183+'12.legal entities FC'!B183+'13.non-residents FC'!B15</f>
        <v>15682681.000000002</v>
      </c>
      <c r="C183" s="51">
        <f>('11.individulas FC'!B183*'11.individulas FC'!C183+'12.legal entities FC'!B183*'12.legal entities FC'!C183+'13.non-residents FC'!B15*'13.non-residents FC'!C15)/('11.individulas FC'!B183+'12.legal entities FC'!B183+'13.non-residents FC'!B15)</f>
        <v>3.1011139995769827</v>
      </c>
      <c r="D183" s="50">
        <f>'11.individulas FC'!D183+'12.legal entities FC'!D183+'13.non-residents FC'!D15</f>
        <v>6380557</v>
      </c>
      <c r="E183" s="51">
        <f>('11.individulas FC'!D183*'11.individulas FC'!E183+'12.legal entities FC'!D183*'12.legal entities FC'!E183+'13.non-residents FC'!D15*'13.non-residents FC'!E15)/('11.individulas FC'!D183+'12.legal entities FC'!D183+'13.non-residents FC'!D15)</f>
        <v>0.13399826425812059</v>
      </c>
      <c r="F183" s="50">
        <f>'11.individulas FC'!F183+'12.legal entities FC'!F183+'13.non-residents FC'!F15</f>
        <v>4096366.6</v>
      </c>
      <c r="G183" s="51">
        <f>('11.individulas FC'!F183*'11.individulas FC'!G183+'12.legal entities FC'!F183*'12.legal entities FC'!G183+'13.non-residents FC'!F15*'13.non-residents FC'!G15)/('11.individulas FC'!F183+'12.legal entities FC'!F183+'13.non-residents FC'!F15)</f>
        <v>0.26055479848898311</v>
      </c>
      <c r="H183" s="50">
        <f t="shared" si="4"/>
        <v>5205757.3999999994</v>
      </c>
      <c r="I183" s="51">
        <f t="shared" si="5"/>
        <v>8.9730401311056038</v>
      </c>
      <c r="J183" s="50">
        <f>'11.individulas FC'!J183+'12.legal entities FC'!J183+'13.non-residents FC'!J15</f>
        <v>541497.69999999995</v>
      </c>
      <c r="K183" s="51">
        <f>('11.individulas FC'!J183*'11.individulas FC'!K183+'12.legal entities FC'!J183*'12.legal entities FC'!K183+'13.non-residents FC'!J15*'13.non-residents FC'!K15)/('11.individulas FC'!J183+'12.legal entities FC'!J183+'13.non-residents FC'!J15)</f>
        <v>7.4561158172970989</v>
      </c>
      <c r="L183" s="50">
        <f>'11.individulas FC'!L183+'12.legal entities FC'!L183+'13.non-residents FC'!L15</f>
        <v>766722.9</v>
      </c>
      <c r="M183" s="51">
        <f>('11.individulas FC'!L183*'11.individulas FC'!M183+'12.legal entities FC'!L183*'12.legal entities FC'!M183+'13.non-residents FC'!L15*'13.non-residents FC'!M15)/('11.individulas FC'!L183+'12.legal entities FC'!L183+'13.non-residents FC'!L15)</f>
        <v>6.5734934328947263</v>
      </c>
      <c r="N183" s="50">
        <f>'11.individulas FC'!N183+'12.legal entities FC'!N183+'13.non-residents FC'!N15</f>
        <v>987919.79999999993</v>
      </c>
      <c r="O183" s="51">
        <f>('11.individulas FC'!N183*'11.individulas FC'!O183+'12.legal entities FC'!N183*'12.legal entities FC'!O183+'13.non-residents FC'!N15*'13.non-residents FC'!O15)/('11.individulas FC'!N183+'12.legal entities FC'!N183+'13.non-residents FC'!N15)</f>
        <v>9.1939407287919579</v>
      </c>
      <c r="P183" s="50">
        <f>'11.individulas FC'!P183+'12.legal entities FC'!P183+'13.non-residents FC'!P15</f>
        <v>1738132.9000000001</v>
      </c>
      <c r="Q183" s="51">
        <f>('11.individulas FC'!P183*'11.individulas FC'!Q183+'12.legal entities FC'!P183*'12.legal entities FC'!Q183+'13.non-residents FC'!P15*'13.non-residents FC'!Q15)/('11.individulas FC'!P183+'12.legal entities FC'!P183+'13.non-residents FC'!P15)</f>
        <v>8.8916539782429673</v>
      </c>
      <c r="R183" s="50">
        <f>'11.individulas FC'!R183+'12.legal entities FC'!R183+'13.non-residents FC'!R15</f>
        <v>1038547.8</v>
      </c>
      <c r="S183" s="51">
        <f>('11.individulas FC'!R183*'11.individulas FC'!S183+'12.legal entities FC'!R183*'12.legal entities FC'!S183+'13.non-residents FC'!R15*'13.non-residents FC'!S15)/('11.individulas FC'!R183+'12.legal entities FC'!R183+'13.non-residents FC'!R15)</f>
        <v>12.239754519724535</v>
      </c>
      <c r="T183" s="50">
        <f>'11.individulas FC'!T183+'12.legal entities FC'!T183+'13.non-residents FC'!T15</f>
        <v>132936.29999999999</v>
      </c>
      <c r="U183" s="51">
        <f>('11.individulas FC'!T183*'11.individulas FC'!U183+'12.legal entities FC'!T183*'12.legal entities FC'!U183+'13.non-residents FC'!T15*'13.non-residents FC'!U15)/('11.individulas FC'!T183+'12.legal entities FC'!T183+'13.non-residents FC'!T15)</f>
        <v>2.893340788031558</v>
      </c>
    </row>
    <row r="184" spans="1:21" ht="14.25" customHeight="1" x14ac:dyDescent="0.2">
      <c r="A184" s="49" t="s">
        <v>26</v>
      </c>
      <c r="B184" s="50">
        <f>'11.individulas FC'!B184+'12.legal entities FC'!B184+'13.non-residents FC'!B16</f>
        <v>16188546.299999999</v>
      </c>
      <c r="C184" s="51">
        <f>('11.individulas FC'!B184*'11.individulas FC'!C184+'12.legal entities FC'!B184*'12.legal entities FC'!C184+'13.non-residents FC'!B16*'13.non-residents FC'!C16)/('11.individulas FC'!B184+'12.legal entities FC'!B184+'13.non-residents FC'!B16)</f>
        <v>3.0212116966920002</v>
      </c>
      <c r="D184" s="50">
        <f>'11.individulas FC'!D184+'12.legal entities FC'!D184+'13.non-residents FC'!D16</f>
        <v>6622283.0999999987</v>
      </c>
      <c r="E184" s="51">
        <f>('11.individulas FC'!D184*'11.individulas FC'!E184+'12.legal entities FC'!D184*'12.legal entities FC'!E184+'13.non-residents FC'!D16*'13.non-residents FC'!E16)/('11.individulas FC'!D184+'12.legal entities FC'!D184+'13.non-residents FC'!D16)</f>
        <v>9.8332246623524758E-2</v>
      </c>
      <c r="F184" s="50">
        <f>'11.individulas FC'!F184+'12.legal entities FC'!F184+'13.non-residents FC'!F16</f>
        <v>4355736.4999999991</v>
      </c>
      <c r="G184" s="51">
        <f>('11.individulas FC'!F184*'11.individulas FC'!G184+'12.legal entities FC'!F184*'12.legal entities FC'!G184+'13.non-residents FC'!F16*'13.non-residents FC'!G16)/('11.individulas FC'!F184+'12.legal entities FC'!F184+'13.non-residents FC'!F16)</f>
        <v>0.32657477145369107</v>
      </c>
      <c r="H184" s="50">
        <f t="shared" si="4"/>
        <v>5210526.7</v>
      </c>
      <c r="I184" s="51">
        <f t="shared" si="5"/>
        <v>8.988605279961428</v>
      </c>
      <c r="J184" s="50">
        <f>'11.individulas FC'!J184+'12.legal entities FC'!J184+'13.non-residents FC'!J16</f>
        <v>441129.9</v>
      </c>
      <c r="K184" s="51">
        <f>('11.individulas FC'!J184*'11.individulas FC'!K184+'12.legal entities FC'!J184*'12.legal entities FC'!K184+'13.non-residents FC'!J16*'13.non-residents FC'!K16)/('11.individulas FC'!J184+'12.legal entities FC'!J184+'13.non-residents FC'!J16)</f>
        <v>7.8481990882957602</v>
      </c>
      <c r="L184" s="50">
        <f>'11.individulas FC'!L184+'12.legal entities FC'!L184+'13.non-residents FC'!L16</f>
        <v>745524.4</v>
      </c>
      <c r="M184" s="51">
        <f>('11.individulas FC'!L184*'11.individulas FC'!M184+'12.legal entities FC'!L184*'12.legal entities FC'!M184+'13.non-residents FC'!L16*'13.non-residents FC'!M16)/('11.individulas FC'!L184+'12.legal entities FC'!L184+'13.non-residents FC'!L16)</f>
        <v>6.0757127197983047</v>
      </c>
      <c r="N184" s="50">
        <f>'11.individulas FC'!N184+'12.legal entities FC'!N184+'13.non-residents FC'!N16</f>
        <v>1108255.8999999999</v>
      </c>
      <c r="O184" s="51">
        <f>('11.individulas FC'!N184*'11.individulas FC'!O184+'12.legal entities FC'!N184*'12.legal entities FC'!O184+'13.non-residents FC'!N16*'13.non-residents FC'!O16)/('11.individulas FC'!N184+'12.legal entities FC'!N184+'13.non-residents FC'!N16)</f>
        <v>8.6988507401584769</v>
      </c>
      <c r="P184" s="50">
        <f>'11.individulas FC'!P184+'12.legal entities FC'!P184+'13.non-residents FC'!P16</f>
        <v>1675574</v>
      </c>
      <c r="Q184" s="51">
        <f>('11.individulas FC'!P184*'11.individulas FC'!Q184+'12.legal entities FC'!P184*'12.legal entities FC'!Q184+'13.non-residents FC'!P16*'13.non-residents FC'!Q16)/('11.individulas FC'!P184+'12.legal entities FC'!P184+'13.non-residents FC'!P16)</f>
        <v>9.153834945517179</v>
      </c>
      <c r="R184" s="50">
        <f>'11.individulas FC'!R184+'12.legal entities FC'!R184+'13.non-residents FC'!R16</f>
        <v>1108965.7999999998</v>
      </c>
      <c r="S184" s="51">
        <f>('11.individulas FC'!R184*'11.individulas FC'!S184+'12.legal entities FC'!R184*'12.legal entities FC'!S184+'13.non-residents FC'!R16*'13.non-residents FC'!S16)/('11.individulas FC'!R184+'12.legal entities FC'!R184+'13.non-residents FC'!R16)</f>
        <v>12.155167713918683</v>
      </c>
      <c r="T184" s="50">
        <f>'11.individulas FC'!T184+'12.legal entities FC'!T184+'13.non-residents FC'!T16</f>
        <v>131076.70000000001</v>
      </c>
      <c r="U184" s="51">
        <f>('11.individulas FC'!T184*'11.individulas FC'!U184+'12.legal entities FC'!T184*'12.legal entities FC'!U184+'13.non-residents FC'!T16*'13.non-residents FC'!U16)/('11.individulas FC'!T184+'12.legal entities FC'!T184+'13.non-residents FC'!T16)</f>
        <v>2.9414432084420801</v>
      </c>
    </row>
    <row r="185" spans="1:21" ht="14.25" customHeight="1" x14ac:dyDescent="0.2">
      <c r="A185" s="49" t="s">
        <v>27</v>
      </c>
      <c r="B185" s="50">
        <f>'11.individulas FC'!B185+'12.legal entities FC'!B185+'13.non-residents FC'!B17</f>
        <v>17123834.5</v>
      </c>
      <c r="C185" s="51">
        <f>('11.individulas FC'!B185*'11.individulas FC'!C185+'12.legal entities FC'!B185*'12.legal entities FC'!C185+'13.non-residents FC'!B17*'13.non-residents FC'!C17)/('11.individulas FC'!B185+'12.legal entities FC'!B185+'13.non-residents FC'!B17)</f>
        <v>2.8821116107493334</v>
      </c>
      <c r="D185" s="50">
        <f>'11.individulas FC'!D185+'12.legal entities FC'!D185+'13.non-residents FC'!D17</f>
        <v>6997252.7999999989</v>
      </c>
      <c r="E185" s="51">
        <f>('11.individulas FC'!D185*'11.individulas FC'!E185+'12.legal entities FC'!D185*'12.legal entities FC'!E185+'13.non-residents FC'!D17*'13.non-residents FC'!E17)/('11.individulas FC'!D185+'12.legal entities FC'!D185+'13.non-residents FC'!D17)</f>
        <v>8.8767655214629385E-2</v>
      </c>
      <c r="F185" s="50">
        <f>'11.individulas FC'!F185+'12.legal entities FC'!F185+'13.non-residents FC'!F17</f>
        <v>4752484.0999999996</v>
      </c>
      <c r="G185" s="51">
        <f>('11.individulas FC'!F185*'11.individulas FC'!G185+'12.legal entities FC'!F185*'12.legal entities FC'!G185+'13.non-residents FC'!F17*'13.non-residents FC'!G17)/('11.individulas FC'!F185+'12.legal entities FC'!F185+'13.non-residents FC'!F17)</f>
        <v>0.40351549035166689</v>
      </c>
      <c r="H185" s="50">
        <f t="shared" si="4"/>
        <v>5374097.5999999996</v>
      </c>
      <c r="I185" s="51">
        <f t="shared" si="5"/>
        <v>8.7110385857153041</v>
      </c>
      <c r="J185" s="50">
        <f>'11.individulas FC'!J185+'12.legal entities FC'!J185+'13.non-residents FC'!J17</f>
        <v>593084.69999999984</v>
      </c>
      <c r="K185" s="51">
        <f>('11.individulas FC'!J185*'11.individulas FC'!K185+'12.legal entities FC'!J185*'12.legal entities FC'!K185+'13.non-residents FC'!J17*'13.non-residents FC'!K17)/('11.individulas FC'!J185+'12.legal entities FC'!J185+'13.non-residents FC'!J17)</f>
        <v>5.0701396781943648</v>
      </c>
      <c r="L185" s="50">
        <f>'11.individulas FC'!L185+'12.legal entities FC'!L185+'13.non-residents FC'!L17</f>
        <v>763176.8</v>
      </c>
      <c r="M185" s="51">
        <f>('11.individulas FC'!L185*'11.individulas FC'!M185+'12.legal entities FC'!L185*'12.legal entities FC'!M185+'13.non-residents FC'!L17*'13.non-residents FC'!M17)/('11.individulas FC'!L185+'12.legal entities FC'!L185+'13.non-residents FC'!L17)</f>
        <v>8.1073102012534974</v>
      </c>
      <c r="N185" s="50">
        <f>'11.individulas FC'!N185+'12.legal entities FC'!N185+'13.non-residents FC'!N17</f>
        <v>1203721.8999999999</v>
      </c>
      <c r="O185" s="51">
        <f>('11.individulas FC'!N185*'11.individulas FC'!O185+'12.legal entities FC'!N185*'12.legal entities FC'!O185+'13.non-residents FC'!N17*'13.non-residents FC'!O17)/('11.individulas FC'!N185+'12.legal entities FC'!N185+'13.non-residents FC'!N17)</f>
        <v>7.1530343944062178</v>
      </c>
      <c r="P185" s="50">
        <f>'11.individulas FC'!P185+'12.legal entities FC'!P185+'13.non-residents FC'!P17</f>
        <v>1634785.9</v>
      </c>
      <c r="Q185" s="51">
        <f>('11.individulas FC'!P185*'11.individulas FC'!Q185+'12.legal entities FC'!P185*'12.legal entities FC'!Q185+'13.non-residents FC'!P17*'13.non-residents FC'!Q17)/('11.individulas FC'!P185+'12.legal entities FC'!P185+'13.non-residents FC'!P17)</f>
        <v>9.5804658928120201</v>
      </c>
      <c r="R185" s="50">
        <f>'11.individulas FC'!R185+'12.legal entities FC'!R185+'13.non-residents FC'!R17</f>
        <v>1051213.8000000003</v>
      </c>
      <c r="S185" s="51">
        <f>('11.individulas FC'!R185*'11.individulas FC'!S185+'12.legal entities FC'!R185*'12.legal entities FC'!S185+'13.non-residents FC'!R17*'13.non-residents FC'!S17)/('11.individulas FC'!R185+'12.legal entities FC'!R185+'13.non-residents FC'!R17)</f>
        <v>12.337123799173867</v>
      </c>
      <c r="T185" s="50">
        <f>'11.individulas FC'!T185+'12.legal entities FC'!T185+'13.non-residents FC'!T17</f>
        <v>128114.50000000001</v>
      </c>
      <c r="U185" s="51">
        <f>('11.individulas FC'!T185*'11.individulas FC'!U185+'12.legal entities FC'!T185*'12.legal entities FC'!U185+'13.non-residents FC'!T17*'13.non-residents FC'!U17)/('11.individulas FC'!T185+'12.legal entities FC'!T185+'13.non-residents FC'!T17)</f>
        <v>2.9536760632090817</v>
      </c>
    </row>
    <row r="186" spans="1:21" ht="14.25" customHeight="1" x14ac:dyDescent="0.2">
      <c r="A186" s="49" t="s">
        <v>28</v>
      </c>
      <c r="B186" s="50">
        <f>'11.individulas FC'!B186+'12.legal entities FC'!B186+'13.non-residents FC'!B18</f>
        <v>17950963.099999998</v>
      </c>
      <c r="C186" s="51">
        <f>('11.individulas FC'!B186*'11.individulas FC'!C186+'12.legal entities FC'!B186*'12.legal entities FC'!C186+'13.non-residents FC'!B18*'13.non-residents FC'!C18)/('11.individulas FC'!B186+'12.legal entities FC'!B186+'13.non-residents FC'!B18)</f>
        <v>2.755799332961697</v>
      </c>
      <c r="D186" s="50">
        <f>'11.individulas FC'!D186+'12.legal entities FC'!D186+'13.non-residents FC'!D18</f>
        <v>7961688</v>
      </c>
      <c r="E186" s="51">
        <f>('11.individulas FC'!D186*'11.individulas FC'!E186+'12.legal entities FC'!D186*'12.legal entities FC'!E186+'13.non-residents FC'!D18*'13.non-residents FC'!E18)/('11.individulas FC'!D186+'12.legal entities FC'!D186+'13.non-residents FC'!D18)</f>
        <v>9.8221143305289166E-2</v>
      </c>
      <c r="F186" s="50">
        <f>'11.individulas FC'!F186+'12.legal entities FC'!F186+'13.non-residents FC'!F18</f>
        <v>4503020.0999999996</v>
      </c>
      <c r="G186" s="51">
        <f>('11.individulas FC'!F186*'11.individulas FC'!G186+'12.legal entities FC'!F186*'12.legal entities FC'!G186+'13.non-residents FC'!F18*'13.non-residents FC'!G18)/('11.individulas FC'!F186+'12.legal entities FC'!F186+'13.non-residents FC'!F18)</f>
        <v>0.28725740753411239</v>
      </c>
      <c r="H186" s="50">
        <f t="shared" si="4"/>
        <v>5486255</v>
      </c>
      <c r="I186" s="51">
        <f t="shared" si="5"/>
        <v>8.6386287474789292</v>
      </c>
      <c r="J186" s="50">
        <f>'11.individulas FC'!J186+'12.legal entities FC'!J186+'13.non-residents FC'!J18</f>
        <v>554497.6</v>
      </c>
      <c r="K186" s="51">
        <f>('11.individulas FC'!J186*'11.individulas FC'!K186+'12.legal entities FC'!J186*'12.legal entities FC'!K186+'13.non-residents FC'!J18*'13.non-residents FC'!K18)/('11.individulas FC'!J186+'12.legal entities FC'!J186+'13.non-residents FC'!J18)</f>
        <v>5.737900845738559</v>
      </c>
      <c r="L186" s="50">
        <f>'11.individulas FC'!L186+'12.legal entities FC'!L186+'13.non-residents FC'!L18</f>
        <v>905383.1</v>
      </c>
      <c r="M186" s="51">
        <f>('11.individulas FC'!L186*'11.individulas FC'!M186+'12.legal entities FC'!L186*'12.legal entities FC'!M186+'13.non-residents FC'!L18*'13.non-residents FC'!M18)/('11.individulas FC'!L186+'12.legal entities FC'!L186+'13.non-residents FC'!L18)</f>
        <v>7.9598525618602745</v>
      </c>
      <c r="N186" s="50">
        <f>'11.individulas FC'!N186+'12.legal entities FC'!N186+'13.non-residents FC'!N18</f>
        <v>1459065.2000000002</v>
      </c>
      <c r="O186" s="51">
        <f>('11.individulas FC'!N186*'11.individulas FC'!O186+'12.legal entities FC'!N186*'12.legal entities FC'!O186+'13.non-residents FC'!N18*'13.non-residents FC'!O18)/('11.individulas FC'!N186+'12.legal entities FC'!N186+'13.non-residents FC'!N18)</f>
        <v>7.0390224042078424</v>
      </c>
      <c r="P186" s="50">
        <f>'11.individulas FC'!P186+'12.legal entities FC'!P186+'13.non-residents FC'!P18</f>
        <v>1290378.8</v>
      </c>
      <c r="Q186" s="51">
        <f>('11.individulas FC'!P186*'11.individulas FC'!Q186+'12.legal entities FC'!P186*'12.legal entities FC'!Q186+'13.non-residents FC'!P18*'13.non-residents FC'!Q18)/('11.individulas FC'!P186+'12.legal entities FC'!P186+'13.non-residents FC'!P18)</f>
        <v>10.204921249481156</v>
      </c>
      <c r="R186" s="50">
        <f>'11.individulas FC'!R186+'12.legal entities FC'!R186+'13.non-residents FC'!R18</f>
        <v>1154114.8</v>
      </c>
      <c r="S186" s="51">
        <f>('11.individulas FC'!R186*'11.individulas FC'!S186+'12.legal entities FC'!R186*'12.legal entities FC'!S186+'13.non-residents FC'!R18*'13.non-residents FC'!S18)/('11.individulas FC'!R186+'12.legal entities FC'!R186+'13.non-residents FC'!R18)</f>
        <v>11.426136833181618</v>
      </c>
      <c r="T186" s="50">
        <f>'11.individulas FC'!T186+'12.legal entities FC'!T186+'13.non-residents FC'!T18</f>
        <v>122815.5</v>
      </c>
      <c r="U186" s="51">
        <f>('11.individulas FC'!T186*'11.individulas FC'!U186+'12.legal entities FC'!T186*'12.legal entities FC'!U186+'13.non-residents FC'!T18*'13.non-residents FC'!U18)/('11.individulas FC'!T186+'12.legal entities FC'!T186+'13.non-residents FC'!T18)</f>
        <v>3.0913983088453771</v>
      </c>
    </row>
    <row r="187" spans="1:21" ht="14.25" customHeight="1" x14ac:dyDescent="0.2">
      <c r="A187" s="49" t="s">
        <v>54</v>
      </c>
      <c r="B187" s="50">
        <f>'11.individulas FC'!B187+'12.legal entities FC'!B187+'13.non-residents FC'!B19</f>
        <v>15890303.9</v>
      </c>
      <c r="C187" s="51">
        <f>('11.individulas FC'!B187*'11.individulas FC'!C187+'12.legal entities FC'!B187*'12.legal entities FC'!C187+'13.non-residents FC'!B19*'13.non-residents FC'!C19)/('11.individulas FC'!B187+'12.legal entities FC'!B187+'13.non-residents FC'!B19)</f>
        <v>2.8608748567735116</v>
      </c>
      <c r="D187" s="50">
        <f>'11.individulas FC'!D187+'12.legal entities FC'!D187+'13.non-residents FC'!D19</f>
        <v>6876993.5999999996</v>
      </c>
      <c r="E187" s="51">
        <f>('11.individulas FC'!D187*'11.individulas FC'!E187+'12.legal entities FC'!D187*'12.legal entities FC'!E187+'13.non-residents FC'!D19*'13.non-residents FC'!E19)/('11.individulas FC'!D187+'12.legal entities FC'!D187+'13.non-residents FC'!D19)</f>
        <v>4.479424730015745E-2</v>
      </c>
      <c r="F187" s="50">
        <f>'11.individulas FC'!F187+'12.legal entities FC'!F187+'13.non-residents FC'!F19</f>
        <v>3845422.4</v>
      </c>
      <c r="G187" s="51">
        <f>('11.individulas FC'!F187*'11.individulas FC'!G187+'12.legal entities FC'!F187*'12.legal entities FC'!G187+'13.non-residents FC'!F19*'13.non-residents FC'!G19)/('11.individulas FC'!F187+'12.legal entities FC'!F187+'13.non-residents FC'!F19)</f>
        <v>0.35381894457160318</v>
      </c>
      <c r="H187" s="50">
        <f t="shared" si="4"/>
        <v>5167887.9000000004</v>
      </c>
      <c r="I187" s="51">
        <f t="shared" si="5"/>
        <v>8.4737785908630237</v>
      </c>
      <c r="J187" s="50">
        <f>'11.individulas FC'!J187+'12.legal entities FC'!J187+'13.non-residents FC'!J19</f>
        <v>596941.1</v>
      </c>
      <c r="K187" s="51">
        <f>('11.individulas FC'!J187*'11.individulas FC'!K187+'12.legal entities FC'!J187*'12.legal entities FC'!K187+'13.non-residents FC'!J19*'13.non-residents FC'!K19)/('11.individulas FC'!J187+'12.legal entities FC'!J187+'13.non-residents FC'!J19)</f>
        <v>6.6564358292635548</v>
      </c>
      <c r="L187" s="50">
        <f>'11.individulas FC'!L187+'12.legal entities FC'!L187+'13.non-residents FC'!L19</f>
        <v>914263.4</v>
      </c>
      <c r="M187" s="51">
        <f>('11.individulas FC'!L187*'11.individulas FC'!M187+'12.legal entities FC'!L187*'12.legal entities FC'!M187+'13.non-residents FC'!L19*'13.non-residents FC'!M19)/('11.individulas FC'!L187+'12.legal entities FC'!L187+'13.non-residents FC'!L19)</f>
        <v>7.0052471738450857</v>
      </c>
      <c r="N187" s="50">
        <f>'11.individulas FC'!N187+'12.legal entities FC'!N187+'13.non-residents FC'!N19</f>
        <v>1358553.1</v>
      </c>
      <c r="O187" s="51">
        <f>('11.individulas FC'!N187*'11.individulas FC'!O187+'12.legal entities FC'!N187*'12.legal entities FC'!O187+'13.non-residents FC'!N19*'13.non-residents FC'!O19)/('11.individulas FC'!N187+'12.legal entities FC'!N187+'13.non-residents FC'!N19)</f>
        <v>7.3634005214812746</v>
      </c>
      <c r="P187" s="50">
        <f>'11.individulas FC'!P187+'12.legal entities FC'!P187+'13.non-residents FC'!P19</f>
        <v>1272616.8</v>
      </c>
      <c r="Q187" s="51">
        <f>('11.individulas FC'!P187*'11.individulas FC'!Q187+'12.legal entities FC'!P187*'12.legal entities FC'!Q187+'13.non-residents FC'!P19*'13.non-residents FC'!Q19)/('11.individulas FC'!P187+'12.legal entities FC'!P187+'13.non-residents FC'!P19)</f>
        <v>9.9324321767558317</v>
      </c>
      <c r="R187" s="50">
        <f>'11.individulas FC'!R187+'12.legal entities FC'!R187+'13.non-residents FC'!R19</f>
        <v>961321.3</v>
      </c>
      <c r="S187" s="51">
        <f>('11.individulas FC'!R187*'11.individulas FC'!S187+'12.legal entities FC'!R187*'12.legal entities FC'!S187+'13.non-residents FC'!R19*'13.non-residents FC'!S19)/('11.individulas FC'!R187+'12.legal entities FC'!R187+'13.non-residents FC'!R19)</f>
        <v>10.889643336728344</v>
      </c>
      <c r="T187" s="50">
        <f>'11.individulas FC'!T187+'12.legal entities FC'!T187+'13.non-residents FC'!T19</f>
        <v>64192.200000000004</v>
      </c>
      <c r="U187" s="51">
        <f>('11.individulas FC'!T187*'11.individulas FC'!U187+'12.legal entities FC'!T187*'12.legal entities FC'!U187+'13.non-residents FC'!T19*'13.non-residents FC'!U19)/('11.individulas FC'!T187+'12.legal entities FC'!T187+'13.non-residents FC'!T19)</f>
        <v>4.6921569131452063</v>
      </c>
    </row>
    <row r="188" spans="1:21" ht="14.25" customHeight="1" thickBot="1" x14ac:dyDescent="0.25">
      <c r="A188" s="52" t="s">
        <v>30</v>
      </c>
      <c r="B188" s="53">
        <f>'11.individulas FC'!B188+'12.legal entities FC'!B188+'13.non-residents FC'!B20</f>
        <v>17734872.599999998</v>
      </c>
      <c r="C188" s="54">
        <f>('11.individulas FC'!B188*'11.individulas FC'!C188+'12.legal entities FC'!B188*'12.legal entities FC'!C188+'13.non-residents FC'!B20*'13.non-residents FC'!C20)/('11.individulas FC'!B188+'12.legal entities FC'!B188+'13.non-residents FC'!B20)</f>
        <v>2.9414981076323059</v>
      </c>
      <c r="D188" s="53">
        <f>'11.individulas FC'!D188+'12.legal entities FC'!D188+'13.non-residents FC'!D20</f>
        <v>7707403</v>
      </c>
      <c r="E188" s="54">
        <f>('11.individulas FC'!D188*'11.individulas FC'!E188+'12.legal entities FC'!D188*'12.legal entities FC'!E188+'13.non-residents FC'!D20*'13.non-residents FC'!E20)/('11.individulas FC'!D188+'12.legal entities FC'!D188+'13.non-residents FC'!D20)</f>
        <v>4.5594532036277335E-2</v>
      </c>
      <c r="F188" s="53">
        <f>'11.individulas FC'!F188+'12.legal entities FC'!F188+'13.non-residents FC'!F20</f>
        <v>4063675.9</v>
      </c>
      <c r="G188" s="54">
        <f>('11.individulas FC'!F188*'11.individulas FC'!G188+'12.legal entities FC'!F188*'12.legal entities FC'!G188+'13.non-residents FC'!F20*'13.non-residents FC'!G20)/('11.individulas FC'!F188+'12.legal entities FC'!F188+'13.non-residents FC'!F20)</f>
        <v>0.33165050711844424</v>
      </c>
      <c r="H188" s="53">
        <f t="shared" si="4"/>
        <v>5963793.7000000011</v>
      </c>
      <c r="I188" s="54">
        <f t="shared" si="5"/>
        <v>8.4623917467165271</v>
      </c>
      <c r="J188" s="53">
        <f>'11.individulas FC'!J188+'12.legal entities FC'!J188+'13.non-residents FC'!J20</f>
        <v>633172.9</v>
      </c>
      <c r="K188" s="54">
        <f>('11.individulas FC'!J188*'11.individulas FC'!K188+'12.legal entities FC'!J188*'12.legal entities FC'!K188+'13.non-residents FC'!J20*'13.non-residents FC'!K20)/('11.individulas FC'!J188+'12.legal entities FC'!J188+'13.non-residents FC'!J20)</f>
        <v>6.4963032388151785</v>
      </c>
      <c r="L188" s="53">
        <f>'11.individulas FC'!L188+'12.legal entities FC'!L188+'13.non-residents FC'!L20</f>
        <v>1096068.7</v>
      </c>
      <c r="M188" s="54">
        <f>('11.individulas FC'!L188*'11.individulas FC'!M188+'12.legal entities FC'!L188*'12.legal entities FC'!M188+'13.non-residents FC'!L20*'13.non-residents FC'!M20)/('11.individulas FC'!L188+'12.legal entities FC'!L188+'13.non-residents FC'!L20)</f>
        <v>5.4462732281288577</v>
      </c>
      <c r="N188" s="53">
        <f>'11.individulas FC'!N188+'12.legal entities FC'!N188+'13.non-residents FC'!N20</f>
        <v>1405408.6</v>
      </c>
      <c r="O188" s="54">
        <f>('11.individulas FC'!N188*'11.individulas FC'!O188+'12.legal entities FC'!N188*'12.legal entities FC'!O188+'13.non-residents FC'!N20*'13.non-residents FC'!O20)/('11.individulas FC'!N188+'12.legal entities FC'!N188+'13.non-residents FC'!N20)</f>
        <v>8.3212461706865923</v>
      </c>
      <c r="P188" s="53">
        <f>'11.individulas FC'!P188+'12.legal entities FC'!P188+'13.non-residents FC'!P20</f>
        <v>1365333.5</v>
      </c>
      <c r="Q188" s="54">
        <f>('11.individulas FC'!P188*'11.individulas FC'!Q188+'12.legal entities FC'!P188*'12.legal entities FC'!Q188+'13.non-residents FC'!P20*'13.non-residents FC'!Q20)/('11.individulas FC'!P188+'12.legal entities FC'!P188+'13.non-residents FC'!P20)</f>
        <v>9.8352027164059326</v>
      </c>
      <c r="R188" s="53">
        <f>'11.individulas FC'!R188+'12.legal entities FC'!R188+'13.non-residents FC'!R20</f>
        <v>1353439.6</v>
      </c>
      <c r="S188" s="54">
        <f>('11.individulas FC'!R188*'11.individulas FC'!S188+'12.legal entities FC'!R188*'12.legal entities FC'!S188+'13.non-residents FC'!R20*'13.non-residents FC'!S20)/('11.individulas FC'!R188+'12.legal entities FC'!R188+'13.non-residents FC'!R20)</f>
        <v>11.052105106869938</v>
      </c>
      <c r="T188" s="53">
        <f>'11.individulas FC'!T188+'12.legal entities FC'!T188+'13.non-residents FC'!T20</f>
        <v>110370.4</v>
      </c>
      <c r="U188" s="54">
        <f>('11.individulas FC'!T188*'11.individulas FC'!U188+'12.legal entities FC'!T188*'12.legal entities FC'!U188+'13.non-residents FC'!T20*'13.non-residents FC'!U20)/('11.individulas FC'!T188+'12.legal entities FC'!T188+'13.non-residents FC'!T20)</f>
        <v>2.7520640860230605</v>
      </c>
    </row>
    <row r="189" spans="1:21" ht="14.25" customHeight="1" x14ac:dyDescent="0.2">
      <c r="A189" s="49" t="s">
        <v>45</v>
      </c>
      <c r="B189" s="50">
        <f>'11.individulas FC'!B189+'12.legal entities FC'!B189+'13.non-residents FC'!B21</f>
        <v>17957231.699999999</v>
      </c>
      <c r="C189" s="51">
        <f>('11.individulas FC'!B189*'11.individulas FC'!C189+'12.legal entities FC'!B189*'12.legal entities FC'!C189+'13.non-residents FC'!B21*'13.non-residents FC'!C21)/('11.individulas FC'!B189+'12.legal entities FC'!B189+'13.non-residents FC'!B21)</f>
        <v>2.9966051732795731</v>
      </c>
      <c r="D189" s="50">
        <f>'11.individulas FC'!D189+'12.legal entities FC'!D189+'13.non-residents FC'!D21</f>
        <v>7462852</v>
      </c>
      <c r="E189" s="51">
        <f>('11.individulas FC'!D189*'11.individulas FC'!E189+'12.legal entities FC'!D189*'12.legal entities FC'!E189+'13.non-residents FC'!D21*'13.non-residents FC'!E21)/('11.individulas FC'!D189+'12.legal entities FC'!D189+'13.non-residents FC'!D21)</f>
        <v>2.5747653846009518E-2</v>
      </c>
      <c r="F189" s="50">
        <f>'11.individulas FC'!F189+'12.legal entities FC'!F189+'13.non-residents FC'!F21</f>
        <v>4304687.7</v>
      </c>
      <c r="G189" s="51">
        <f>('11.individulas FC'!F189*'11.individulas FC'!G189+'12.legal entities FC'!F189*'12.legal entities FC'!G189+'13.non-residents FC'!F21*'13.non-residents FC'!G21)/('11.individulas FC'!F189+'12.legal entities FC'!F189+'13.non-residents FC'!F21)</f>
        <v>0.32296861953539652</v>
      </c>
      <c r="H189" s="50">
        <f t="shared" si="4"/>
        <v>6189692</v>
      </c>
      <c r="I189" s="51">
        <f t="shared" si="5"/>
        <v>8.4379486791911358</v>
      </c>
      <c r="J189" s="50">
        <f>'11.individulas FC'!J189+'12.legal entities FC'!J189+'13.non-residents FC'!J21</f>
        <v>766185.5</v>
      </c>
      <c r="K189" s="51">
        <f>('11.individulas FC'!J189*'11.individulas FC'!K189+'12.legal entities FC'!J189*'12.legal entities FC'!K189+'13.non-residents FC'!J21*'13.non-residents FC'!K21)/('11.individulas FC'!J189+'12.legal entities FC'!J189+'13.non-residents FC'!J21)</f>
        <v>5.2545379598021604</v>
      </c>
      <c r="L189" s="50">
        <f>'11.individulas FC'!L189+'12.legal entities FC'!L189+'13.non-residents FC'!L21</f>
        <v>1271312.5</v>
      </c>
      <c r="M189" s="51">
        <f>('11.individulas FC'!L189*'11.individulas FC'!M189+'12.legal entities FC'!L189*'12.legal entities FC'!M189+'13.non-residents FC'!L21*'13.non-residents FC'!M21)/('11.individulas FC'!L189+'12.legal entities FC'!L189+'13.non-residents FC'!L21)</f>
        <v>6.1902023467872782</v>
      </c>
      <c r="N189" s="50">
        <f>'11.individulas FC'!N189+'12.legal entities FC'!N189+'13.non-residents FC'!N21</f>
        <v>1185736.2</v>
      </c>
      <c r="O189" s="51">
        <f>('11.individulas FC'!N189*'11.individulas FC'!O189+'12.legal entities FC'!N189*'12.legal entities FC'!O189+'13.non-residents FC'!N21*'13.non-residents FC'!O21)/('11.individulas FC'!N189+'12.legal entities FC'!N189+'13.non-residents FC'!N21)</f>
        <v>8.597401827657789</v>
      </c>
      <c r="P189" s="50">
        <f>'11.individulas FC'!P189+'12.legal entities FC'!P189+'13.non-residents FC'!P21</f>
        <v>1536816.8</v>
      </c>
      <c r="Q189" s="51">
        <f>('11.individulas FC'!P189*'11.individulas FC'!Q189+'12.legal entities FC'!P189*'12.legal entities FC'!Q189+'13.non-residents FC'!P21*'13.non-residents FC'!Q21)/('11.individulas FC'!P189+'12.legal entities FC'!P189+'13.non-residents FC'!P21)</f>
        <v>10.099939282938601</v>
      </c>
      <c r="R189" s="50">
        <f>'11.individulas FC'!R189+'12.legal entities FC'!R189+'13.non-residents FC'!R21</f>
        <v>1322253.5</v>
      </c>
      <c r="S189" s="51">
        <f>('11.individulas FC'!R189*'11.individulas FC'!S189+'12.legal entities FC'!R189*'12.legal entities FC'!S189+'13.non-residents FC'!R21*'13.non-residents FC'!S21)/('11.individulas FC'!R189+'12.legal entities FC'!R189+'13.non-residents FC'!R21)</f>
        <v>10.812636800734463</v>
      </c>
      <c r="T189" s="50">
        <f>'11.individulas FC'!T189+'12.legal entities FC'!T189+'13.non-residents FC'!T21</f>
        <v>107387.5</v>
      </c>
      <c r="U189" s="51">
        <f>('11.individulas FC'!T189*'11.individulas FC'!U189+'12.legal entities FC'!T189*'12.legal entities FC'!U189+'13.non-residents FC'!T21*'13.non-residents FC'!U21)/('11.individulas FC'!T189+'12.legal entities FC'!T189+'13.non-residents FC'!T21)</f>
        <v>2.97629821906646</v>
      </c>
    </row>
    <row r="190" spans="1:21" ht="14.25" customHeight="1" x14ac:dyDescent="0.2">
      <c r="A190" s="49" t="s">
        <v>20</v>
      </c>
      <c r="B190" s="50">
        <f>'11.individulas FC'!B190+'12.legal entities FC'!B190+'13.non-residents FC'!B22</f>
        <v>17694762.299999997</v>
      </c>
      <c r="C190" s="51">
        <f>('11.individulas FC'!B190*'11.individulas FC'!C190+'12.legal entities FC'!B190*'12.legal entities FC'!C190+'13.non-residents FC'!B22*'13.non-residents FC'!C22)/('11.individulas FC'!B190+'12.legal entities FC'!B190+'13.non-residents FC'!B22)</f>
        <v>3.1180528126676226</v>
      </c>
      <c r="D190" s="50">
        <f>'11.individulas FC'!D190+'12.legal entities FC'!D190+'13.non-residents FC'!D22</f>
        <v>6811383.7999999998</v>
      </c>
      <c r="E190" s="51">
        <f>('11.individulas FC'!D190*'11.individulas FC'!E190+'12.legal entities FC'!D190*'12.legal entities FC'!E190+'13.non-residents FC'!D22*'13.non-residents FC'!E22)/('11.individulas FC'!D190+'12.legal entities FC'!D190+'13.non-residents FC'!D22)</f>
        <v>2.0905647248948195E-2</v>
      </c>
      <c r="F190" s="50">
        <f>'11.individulas FC'!F190+'12.legal entities FC'!F190+'13.non-residents FC'!F22</f>
        <v>4530497</v>
      </c>
      <c r="G190" s="51">
        <f>('11.individulas FC'!F190*'11.individulas FC'!G190+'12.legal entities FC'!F190*'12.legal entities FC'!G190+'13.non-residents FC'!F22*'13.non-residents FC'!G22)/('11.individulas FC'!F190+'12.legal entities FC'!F190+'13.non-residents FC'!F22)</f>
        <v>0.47533464407988762</v>
      </c>
      <c r="H190" s="50">
        <f t="shared" si="4"/>
        <v>6352881.5000000009</v>
      </c>
      <c r="I190" s="51">
        <f t="shared" si="5"/>
        <v>8.3233576437715673</v>
      </c>
      <c r="J190" s="50">
        <f>'11.individulas FC'!J190+'12.legal entities FC'!J190+'13.non-residents FC'!J22</f>
        <v>668104.80000000005</v>
      </c>
      <c r="K190" s="51">
        <f>('11.individulas FC'!J190*'11.individulas FC'!K190+'12.legal entities FC'!J190*'12.legal entities FC'!K190+'13.non-residents FC'!J22*'13.non-residents FC'!K22)/('11.individulas FC'!J190+'12.legal entities FC'!J190+'13.non-residents FC'!J22)</f>
        <v>4.071523948039288</v>
      </c>
      <c r="L190" s="50">
        <f>'11.individulas FC'!L190+'12.legal entities FC'!L190+'13.non-residents FC'!L22</f>
        <v>1479962.6</v>
      </c>
      <c r="M190" s="51">
        <f>('11.individulas FC'!L190*'11.individulas FC'!M190+'12.legal entities FC'!L190*'12.legal entities FC'!M190+'13.non-residents FC'!L22*'13.non-residents FC'!M22)/('11.individulas FC'!L190+'12.legal entities FC'!L190+'13.non-residents FC'!L22)</f>
        <v>7.1370853972931467</v>
      </c>
      <c r="N190" s="50">
        <f>'11.individulas FC'!N190+'12.legal entities FC'!N190+'13.non-residents FC'!N22</f>
        <v>1052864.9000000001</v>
      </c>
      <c r="O190" s="51">
        <f>('11.individulas FC'!N190*'11.individulas FC'!O190+'12.legal entities FC'!N190*'12.legal entities FC'!O190+'13.non-residents FC'!N22*'13.non-residents FC'!O22)/('11.individulas FC'!N190+'12.legal entities FC'!N190+'13.non-residents FC'!N22)</f>
        <v>8.2920353171617762</v>
      </c>
      <c r="P190" s="50">
        <f>'11.individulas FC'!P190+'12.legal entities FC'!P190+'13.non-residents FC'!P22</f>
        <v>1588102</v>
      </c>
      <c r="Q190" s="51">
        <f>('11.individulas FC'!P190*'11.individulas FC'!Q190+'12.legal entities FC'!P190*'12.legal entities FC'!Q190+'13.non-residents FC'!P22*'13.non-residents FC'!Q22)/('11.individulas FC'!P190+'12.legal entities FC'!P190+'13.non-residents FC'!P22)</f>
        <v>9.7214752459224947</v>
      </c>
      <c r="R190" s="50">
        <f>'11.individulas FC'!R190+'12.legal entities FC'!R190+'13.non-residents FC'!R22</f>
        <v>1461613.7</v>
      </c>
      <c r="S190" s="51">
        <f>('11.individulas FC'!R190*'11.individulas FC'!S190+'12.legal entities FC'!R190*'12.legal entities FC'!S190+'13.non-residents FC'!R22*'13.non-residents FC'!S22)/('11.individulas FC'!R190+'12.legal entities FC'!R190+'13.non-residents FC'!R22)</f>
        <v>10.327119895633155</v>
      </c>
      <c r="T190" s="50">
        <f>'11.individulas FC'!T190+'12.legal entities FC'!T190+'13.non-residents FC'!T22</f>
        <v>102233.5</v>
      </c>
      <c r="U190" s="51">
        <f>('11.individulas FC'!T190*'11.individulas FC'!U190+'12.legal entities FC'!T190*'12.legal entities FC'!U190+'13.non-residents FC'!T22*'13.non-residents FC'!U22)/('11.individulas FC'!T190+'12.legal entities FC'!T190+'13.non-residents FC'!T22)</f>
        <v>3.2389921307594842</v>
      </c>
    </row>
    <row r="191" spans="1:21" ht="14.25" customHeight="1" x14ac:dyDescent="0.2">
      <c r="A191" s="49" t="s">
        <v>21</v>
      </c>
      <c r="B191" s="50">
        <f>'11.individulas FC'!B191+'12.legal entities FC'!B191+'13.non-residents FC'!B23</f>
        <v>17991238.400000002</v>
      </c>
      <c r="C191" s="51">
        <f>('11.individulas FC'!B191*'11.individulas FC'!C191+'12.legal entities FC'!B191*'12.legal entities FC'!C191+'13.non-residents FC'!B23*'13.non-residents FC'!C23)/('11.individulas FC'!B191+'12.legal entities FC'!B191+'13.non-residents FC'!B23)</f>
        <v>3.0841590829567371</v>
      </c>
      <c r="D191" s="50">
        <f>'11.individulas FC'!D191+'12.legal entities FC'!D191+'13.non-residents FC'!D23</f>
        <v>7186624.7000000002</v>
      </c>
      <c r="E191" s="51">
        <f>('11.individulas FC'!D191*'11.individulas FC'!E191+'12.legal entities FC'!D191*'12.legal entities FC'!E191+'13.non-residents FC'!D23*'13.non-residents FC'!E23)/('11.individulas FC'!D191+'12.legal entities FC'!D191+'13.non-residents FC'!D23)</f>
        <v>2.2390685574550765E-2</v>
      </c>
      <c r="F191" s="50">
        <f>'11.individulas FC'!F191+'12.legal entities FC'!F191+'13.non-residents FC'!F23</f>
        <v>4444659.5999999996</v>
      </c>
      <c r="G191" s="51">
        <f>('11.individulas FC'!F191*'11.individulas FC'!G191+'12.legal entities FC'!F191*'12.legal entities FC'!G191+'13.non-residents FC'!F23*'13.non-residents FC'!G23)/('11.individulas FC'!F191+'12.legal entities FC'!F191+'13.non-residents FC'!F23)</f>
        <v>0.37807909361607844</v>
      </c>
      <c r="H191" s="50">
        <f t="shared" si="4"/>
        <v>6359954.0999999996</v>
      </c>
      <c r="I191" s="51">
        <f t="shared" si="5"/>
        <v>8.4350443658076166</v>
      </c>
      <c r="J191" s="50">
        <f>'11.individulas FC'!J191+'12.legal entities FC'!J191+'13.non-residents FC'!J23</f>
        <v>930068.4</v>
      </c>
      <c r="K191" s="51">
        <f>('11.individulas FC'!J191*'11.individulas FC'!K191+'12.legal entities FC'!J191*'12.legal entities FC'!K191+'13.non-residents FC'!J23*'13.non-residents FC'!K23)/('11.individulas FC'!J191+'12.legal entities FC'!J191+'13.non-residents FC'!J23)</f>
        <v>7.1717309425844356</v>
      </c>
      <c r="L191" s="50">
        <f>'11.individulas FC'!L191+'12.legal entities FC'!L191+'13.non-residents FC'!L23</f>
        <v>1045362.9</v>
      </c>
      <c r="M191" s="51">
        <f>('11.individulas FC'!L191*'11.individulas FC'!M191+'12.legal entities FC'!L191*'12.legal entities FC'!M191+'13.non-residents FC'!L23*'13.non-residents FC'!M23)/('11.individulas FC'!L191+'12.legal entities FC'!L191+'13.non-residents FC'!L23)</f>
        <v>6.978551675212505</v>
      </c>
      <c r="N191" s="50">
        <f>'11.individulas FC'!N191+'12.legal entities FC'!N191+'13.non-residents FC'!N23</f>
        <v>1036995.2</v>
      </c>
      <c r="O191" s="51">
        <f>('11.individulas FC'!N191*'11.individulas FC'!O191+'12.legal entities FC'!N191*'12.legal entities FC'!O191+'13.non-residents FC'!N23*'13.non-residents FC'!O23)/('11.individulas FC'!N191+'12.legal entities FC'!N191+'13.non-residents FC'!N23)</f>
        <v>7.8357178548174558</v>
      </c>
      <c r="P191" s="50">
        <f>'11.individulas FC'!P191+'12.legal entities FC'!P191+'13.non-residents FC'!P23</f>
        <v>1794814.5</v>
      </c>
      <c r="Q191" s="51">
        <f>('11.individulas FC'!P191*'11.individulas FC'!Q191+'12.legal entities FC'!P191*'12.legal entities FC'!Q191+'13.non-residents FC'!P23*'13.non-residents FC'!Q23)/('11.individulas FC'!P191+'12.legal entities FC'!P191+'13.non-residents FC'!P23)</f>
        <v>8.9003159011697335</v>
      </c>
      <c r="R191" s="50">
        <f>'11.individulas FC'!R191+'12.legal entities FC'!R191+'13.non-residents FC'!R23</f>
        <v>1448636.6</v>
      </c>
      <c r="S191" s="51">
        <f>('11.individulas FC'!R191*'11.individulas FC'!S191+'12.legal entities FC'!R191*'12.legal entities FC'!S191+'13.non-residents FC'!R23*'13.non-residents FC'!S23)/('11.individulas FC'!R191+'12.legal entities FC'!R191+'13.non-residents FC'!R23)</f>
        <v>10.429490847463082</v>
      </c>
      <c r="T191" s="50">
        <f>'11.individulas FC'!T191+'12.legal entities FC'!T191+'13.non-residents FC'!T23</f>
        <v>104076.5</v>
      </c>
      <c r="U191" s="51">
        <f>('11.individulas FC'!T191*'11.individulas FC'!U191+'12.legal entities FC'!T191*'12.legal entities FC'!U191+'13.non-residents FC'!T23*'13.non-residents FC'!U23)/('11.individulas FC'!T191+'12.legal entities FC'!T191+'13.non-residents FC'!T23)</f>
        <v>4.5410410515342026</v>
      </c>
    </row>
    <row r="192" spans="1:21" ht="14.25" customHeight="1" x14ac:dyDescent="0.2">
      <c r="A192" s="49" t="s">
        <v>22</v>
      </c>
      <c r="B192" s="50">
        <f>'11.individulas FC'!B192+'12.legal entities FC'!B192+'13.non-residents FC'!B24</f>
        <v>17688343.899999999</v>
      </c>
      <c r="C192" s="51">
        <f>('11.individulas FC'!B192*'11.individulas FC'!C192+'12.legal entities FC'!B192*'12.legal entities FC'!C192+'13.non-residents FC'!B24*'13.non-residents FC'!C24)/('11.individulas FC'!B192+'12.legal entities FC'!B192+'13.non-residents FC'!B24)</f>
        <v>2.9227309429459916</v>
      </c>
      <c r="D192" s="50">
        <f>'11.individulas FC'!D192+'12.legal entities FC'!D192+'13.non-residents FC'!D24</f>
        <v>7221001.5</v>
      </c>
      <c r="E192" s="51">
        <f>('11.individulas FC'!D192*'11.individulas FC'!E192+'12.legal entities FC'!D192*'12.legal entities FC'!E192+'13.non-residents FC'!D24*'13.non-residents FC'!E24)/('11.individulas FC'!D192+'12.legal entities FC'!D192+'13.non-residents FC'!D24)</f>
        <v>2.764815517625915E-2</v>
      </c>
      <c r="F192" s="50">
        <f>'11.individulas FC'!F192+'12.legal entities FC'!F192+'13.non-residents FC'!F24</f>
        <v>4507603</v>
      </c>
      <c r="G192" s="51">
        <f>('11.individulas FC'!F192*'11.individulas FC'!G192+'12.legal entities FC'!F192*'12.legal entities FC'!G192+'13.non-residents FC'!F24*'13.non-residents FC'!G24)/('11.individulas FC'!F192+'12.legal entities FC'!F192+'13.non-residents FC'!F24)</f>
        <v>0.38859072061137601</v>
      </c>
      <c r="H192" s="50">
        <f t="shared" si="4"/>
        <v>5959739.3999999994</v>
      </c>
      <c r="I192" s="51">
        <f t="shared" si="5"/>
        <v>8.3471787336875813</v>
      </c>
      <c r="J192" s="50">
        <f>'11.individulas FC'!J192+'12.legal entities FC'!J192+'13.non-residents FC'!J24</f>
        <v>650742</v>
      </c>
      <c r="K192" s="51">
        <f>('11.individulas FC'!J192*'11.individulas FC'!K192+'12.legal entities FC'!J192*'12.legal entities FC'!K192+'13.non-residents FC'!J24*'13.non-residents FC'!K24)/('11.individulas FC'!J192+'12.legal entities FC'!J192+'13.non-residents FC'!J24)</f>
        <v>5.5467656121780964</v>
      </c>
      <c r="L192" s="50">
        <f>'11.individulas FC'!L192+'12.legal entities FC'!L192+'13.non-residents FC'!L24</f>
        <v>950268.6</v>
      </c>
      <c r="M192" s="51">
        <f>('11.individulas FC'!L192*'11.individulas FC'!M192+'12.legal entities FC'!L192*'12.legal entities FC'!M192+'13.non-residents FC'!L24*'13.non-residents FC'!M24)/('11.individulas FC'!L192+'12.legal entities FC'!L192+'13.non-residents FC'!L24)</f>
        <v>7.3536647312138879</v>
      </c>
      <c r="N192" s="50">
        <f>'11.individulas FC'!N192+'12.legal entities FC'!N192+'13.non-residents FC'!N24</f>
        <v>1015549.7999999999</v>
      </c>
      <c r="O192" s="51">
        <f>('11.individulas FC'!N192*'11.individulas FC'!O192+'12.legal entities FC'!N192*'12.legal entities FC'!O192+'13.non-residents FC'!N24*'13.non-residents FC'!O24)/('11.individulas FC'!N192+'12.legal entities FC'!N192+'13.non-residents FC'!N24)</f>
        <v>8.0041464869571222</v>
      </c>
      <c r="P192" s="50">
        <f>'11.individulas FC'!P192+'12.legal entities FC'!P192+'13.non-residents FC'!P24</f>
        <v>1811129.7</v>
      </c>
      <c r="Q192" s="51">
        <f>('11.individulas FC'!P192*'11.individulas FC'!Q192+'12.legal entities FC'!P192*'12.legal entities FC'!Q192+'13.non-residents FC'!P24*'13.non-residents FC'!Q24)/('11.individulas FC'!P192+'12.legal entities FC'!P192+'13.non-residents FC'!P24)</f>
        <v>8.8423945629073426</v>
      </c>
      <c r="R192" s="50">
        <f>'11.individulas FC'!R192+'12.legal entities FC'!R192+'13.non-residents FC'!R24</f>
        <v>1433891.2000000002</v>
      </c>
      <c r="S192" s="51">
        <f>('11.individulas FC'!R192*'11.individulas FC'!S192+'12.legal entities FC'!R192*'12.legal entities FC'!S192+'13.non-residents FC'!R24*'13.non-residents FC'!S24)/('11.individulas FC'!R192+'12.legal entities FC'!R192+'13.non-residents FC'!R24)</f>
        <v>10.144352495503124</v>
      </c>
      <c r="T192" s="50">
        <f>'11.individulas FC'!T192+'12.legal entities FC'!T192+'13.non-residents FC'!T24</f>
        <v>98158.1</v>
      </c>
      <c r="U192" s="51">
        <f>('11.individulas FC'!T192*'11.individulas FC'!U192+'12.legal entities FC'!T192*'12.legal entities FC'!U192+'13.non-residents FC'!T24*'13.non-residents FC'!U24)/('11.individulas FC'!T192+'12.legal entities FC'!T192+'13.non-residents FC'!T24)</f>
        <v>4.6894692541929803</v>
      </c>
    </row>
    <row r="193" spans="1:21" ht="14.25" customHeight="1" x14ac:dyDescent="0.2">
      <c r="A193" s="49" t="s">
        <v>23</v>
      </c>
      <c r="B193" s="50">
        <f>'11.individulas FC'!B193+'12.legal entities FC'!B193+'13.non-residents FC'!B25</f>
        <v>18418379.199999999</v>
      </c>
      <c r="C193" s="51">
        <f>('11.individulas FC'!B193*'11.individulas FC'!C193+'12.legal entities FC'!B193*'12.legal entities FC'!C193+'13.non-residents FC'!B25*'13.non-residents FC'!C25)/('11.individulas FC'!B193+'12.legal entities FC'!B193+'13.non-residents FC'!B25)</f>
        <v>2.8075037611887153</v>
      </c>
      <c r="D193" s="50">
        <f>'11.individulas FC'!D193+'12.legal entities FC'!D193+'13.non-residents FC'!D25</f>
        <v>7693583.6000000006</v>
      </c>
      <c r="E193" s="51">
        <f>('11.individulas FC'!D193*'11.individulas FC'!E193+'12.legal entities FC'!D193*'12.legal entities FC'!E193+'13.non-residents FC'!D25*'13.non-residents FC'!E25)/('11.individulas FC'!D193+'12.legal entities FC'!D193+'13.non-residents FC'!D25)</f>
        <v>3.2795126447966366E-2</v>
      </c>
      <c r="F193" s="50">
        <f>'11.individulas FC'!F193+'12.legal entities FC'!F193+'13.non-residents FC'!F25</f>
        <v>4482694.5</v>
      </c>
      <c r="G193" s="51">
        <f>('11.individulas FC'!F193*'11.individulas FC'!G193+'12.legal entities FC'!F193*'12.legal entities FC'!G193+'13.non-residents FC'!F25*'13.non-residents FC'!G25)/('11.individulas FC'!F193+'12.legal entities FC'!F193+'13.non-residents FC'!F25)</f>
        <v>0.4499705808638087</v>
      </c>
      <c r="H193" s="50">
        <f t="shared" si="4"/>
        <v>6242101.1000000006</v>
      </c>
      <c r="I193" s="51">
        <f t="shared" si="5"/>
        <v>7.9204542496115593</v>
      </c>
      <c r="J193" s="50">
        <f>'11.individulas FC'!J193+'12.legal entities FC'!J193+'13.non-residents FC'!J25</f>
        <v>904052.39999999991</v>
      </c>
      <c r="K193" s="51">
        <f>('11.individulas FC'!J193*'11.individulas FC'!K193+'12.legal entities FC'!J193*'12.legal entities FC'!K193+'13.non-residents FC'!J25*'13.non-residents FC'!K25)/('11.individulas FC'!J193+'12.legal entities FC'!J193+'13.non-residents FC'!J25)</f>
        <v>4.7194067135931528</v>
      </c>
      <c r="L193" s="50">
        <f>'11.individulas FC'!L193+'12.legal entities FC'!L193+'13.non-residents FC'!L25</f>
        <v>909924.89999999991</v>
      </c>
      <c r="M193" s="51">
        <f>('11.individulas FC'!L193*'11.individulas FC'!M193+'12.legal entities FC'!L193*'12.legal entities FC'!M193+'13.non-residents FC'!L25*'13.non-residents FC'!M25)/('11.individulas FC'!L193+'12.legal entities FC'!L193+'13.non-residents FC'!L25)</f>
        <v>6.1919043736466612</v>
      </c>
      <c r="N193" s="50">
        <f>'11.individulas FC'!N193+'12.legal entities FC'!N193+'13.non-residents FC'!N25</f>
        <v>1137079.1000000001</v>
      </c>
      <c r="O193" s="51">
        <f>('11.individulas FC'!N193*'11.individulas FC'!O193+'12.legal entities FC'!N193*'12.legal entities FC'!O193+'13.non-residents FC'!N25*'13.non-residents FC'!O25)/('11.individulas FC'!N193+'12.legal entities FC'!N193+'13.non-residents FC'!N25)</f>
        <v>7.7645581490329008</v>
      </c>
      <c r="P193" s="50">
        <f>'11.individulas FC'!P193+'12.legal entities FC'!P193+'13.non-residents FC'!P25</f>
        <v>1865778.3000000003</v>
      </c>
      <c r="Q193" s="51">
        <f>('11.individulas FC'!P193*'11.individulas FC'!Q193+'12.legal entities FC'!P193*'12.legal entities FC'!Q193+'13.non-residents FC'!P25*'13.non-residents FC'!Q25)/('11.individulas FC'!P193+'12.legal entities FC'!P193+'13.non-residents FC'!P25)</f>
        <v>8.9357414870780687</v>
      </c>
      <c r="R193" s="50">
        <f>'11.individulas FC'!R193+'12.legal entities FC'!R193+'13.non-residents FC'!R25</f>
        <v>1335854.5</v>
      </c>
      <c r="S193" s="51">
        <f>('11.individulas FC'!R193*'11.individulas FC'!S193+'12.legal entities FC'!R193*'12.legal entities FC'!S193+'13.non-residents FC'!R25*'13.non-residents FC'!S25)/('11.individulas FC'!R193+'12.legal entities FC'!R193+'13.non-residents FC'!R25)</f>
        <v>10.174518341630771</v>
      </c>
      <c r="T193" s="50">
        <f>'11.individulas FC'!T193+'12.legal entities FC'!T193+'13.non-residents FC'!T25</f>
        <v>89411.9</v>
      </c>
      <c r="U193" s="51">
        <f>('11.individulas FC'!T193*'11.individulas FC'!U193+'12.legal entities FC'!T193*'12.legal entities FC'!U193+'13.non-residents FC'!T25*'13.non-residents FC'!U25)/('11.individulas FC'!T193+'12.legal entities FC'!T193+'13.non-residents FC'!T25)</f>
        <v>4.9972295074816673</v>
      </c>
    </row>
    <row r="194" spans="1:21" ht="14.25" customHeight="1" x14ac:dyDescent="0.2">
      <c r="A194" s="49" t="s">
        <v>24</v>
      </c>
      <c r="B194" s="50">
        <f>'11.individulas FC'!B194+'12.legal entities FC'!B194+'13.non-residents FC'!B26</f>
        <v>19000491.899999999</v>
      </c>
      <c r="C194" s="51">
        <f>('11.individulas FC'!B194*'11.individulas FC'!C194+'12.legal entities FC'!B194*'12.legal entities FC'!C194+'13.non-residents FC'!B26*'13.non-residents FC'!C26)/('11.individulas FC'!B194+'12.legal entities FC'!B194+'13.non-residents FC'!B26)</f>
        <v>2.7948888997973795</v>
      </c>
      <c r="D194" s="50">
        <f>'11.individulas FC'!D194+'12.legal entities FC'!D194+'13.non-residents FC'!D26</f>
        <v>8062842.4000000004</v>
      </c>
      <c r="E194" s="51">
        <f>('11.individulas FC'!D194*'11.individulas FC'!E194+'12.legal entities FC'!D194*'12.legal entities FC'!E194+'13.non-residents FC'!D26*'13.non-residents FC'!E26)/('11.individulas FC'!D194+'12.legal entities FC'!D194+'13.non-residents FC'!D26)</f>
        <v>2.5652369938422664E-2</v>
      </c>
      <c r="F194" s="50">
        <f>'11.individulas FC'!F194+'12.legal entities FC'!F194+'13.non-residents FC'!F26</f>
        <v>4656998.4000000004</v>
      </c>
      <c r="G194" s="51">
        <f>('11.individulas FC'!F194*'11.individulas FC'!G194+'12.legal entities FC'!F194*'12.legal entities FC'!G194+'13.non-residents FC'!F26*'13.non-residents FC'!G26)/('11.individulas FC'!F194+'12.legal entities FC'!F194+'13.non-residents FC'!F26)</f>
        <v>0.43279170613414886</v>
      </c>
      <c r="H194" s="50">
        <f t="shared" si="4"/>
        <v>6280651.0999999996</v>
      </c>
      <c r="I194" s="51">
        <f t="shared" si="5"/>
        <v>8.1013770376450349</v>
      </c>
      <c r="J194" s="50">
        <f>'11.individulas FC'!J194+'12.legal entities FC'!J194+'13.non-residents FC'!J26</f>
        <v>858276.7</v>
      </c>
      <c r="K194" s="51">
        <f>('11.individulas FC'!J194*'11.individulas FC'!K194+'12.legal entities FC'!J194*'12.legal entities FC'!K194+'13.non-residents FC'!J26*'13.non-residents FC'!K26)/('11.individulas FC'!J194+'12.legal entities FC'!J194+'13.non-residents FC'!J26)</f>
        <v>4.6679723555352259</v>
      </c>
      <c r="L194" s="50">
        <f>'11.individulas FC'!L194+'12.legal entities FC'!L194+'13.non-residents FC'!L26</f>
        <v>955635.9</v>
      </c>
      <c r="M194" s="51">
        <f>('11.individulas FC'!L194*'11.individulas FC'!M194+'12.legal entities FC'!L194*'12.legal entities FC'!M194+'13.non-residents FC'!L26*'13.non-residents FC'!M26)/('11.individulas FC'!L194+'12.legal entities FC'!L194+'13.non-residents FC'!L26)</f>
        <v>5.6351264273349324</v>
      </c>
      <c r="N194" s="50">
        <f>'11.individulas FC'!N194+'12.legal entities FC'!N194+'13.non-residents FC'!N26</f>
        <v>1067217.8999999999</v>
      </c>
      <c r="O194" s="51">
        <f>('11.individulas FC'!N194*'11.individulas FC'!O194+'12.legal entities FC'!N194*'12.legal entities FC'!O194+'13.non-residents FC'!N26*'13.non-residents FC'!O26)/('11.individulas FC'!N194+'12.legal entities FC'!N194+'13.non-residents FC'!N26)</f>
        <v>8.0510984017415801</v>
      </c>
      <c r="P194" s="50">
        <f>'11.individulas FC'!P194+'12.legal entities FC'!P194+'13.non-residents FC'!P26</f>
        <v>2067767.3</v>
      </c>
      <c r="Q194" s="51">
        <f>('11.individulas FC'!P194*'11.individulas FC'!Q194+'12.legal entities FC'!P194*'12.legal entities FC'!Q194+'13.non-residents FC'!P26*'13.non-residents FC'!Q26)/('11.individulas FC'!P194+'12.legal entities FC'!P194+'13.non-residents FC'!P26)</f>
        <v>9.4192634964292132</v>
      </c>
      <c r="R194" s="50">
        <f>'11.individulas FC'!R194+'12.legal entities FC'!R194+'13.non-residents FC'!R26</f>
        <v>1251113</v>
      </c>
      <c r="S194" s="51">
        <f>('11.individulas FC'!R194*'11.individulas FC'!S194+'12.legal entities FC'!R194*'12.legal entities FC'!S194+'13.non-residents FC'!R26*'13.non-residents FC'!S26)/('11.individulas FC'!R194+'12.legal entities FC'!R194+'13.non-residents FC'!R26)</f>
        <v>10.36056033947375</v>
      </c>
      <c r="T194" s="50">
        <f>'11.individulas FC'!T194+'12.legal entities FC'!T194+'13.non-residents FC'!T26</f>
        <v>80640.3</v>
      </c>
      <c r="U194" s="51">
        <f>('11.individulas FC'!T194*'11.individulas FC'!U194+'12.legal entities FC'!T194*'12.legal entities FC'!U194+'13.non-residents FC'!T26*'13.non-residents FC'!U26)/('11.individulas FC'!T194+'12.legal entities FC'!T194+'13.non-residents FC'!T26)</f>
        <v>5.6922962092154936</v>
      </c>
    </row>
    <row r="195" spans="1:21" ht="14.25" customHeight="1" x14ac:dyDescent="0.2">
      <c r="A195" s="49" t="s">
        <v>25</v>
      </c>
      <c r="B195" s="50">
        <f>'11.individulas FC'!B195+'12.legal entities FC'!B195+'13.non-residents FC'!B27</f>
        <v>18787947.200000003</v>
      </c>
      <c r="C195" s="51">
        <f>('11.individulas FC'!B195*'11.individulas FC'!C195+'12.legal entities FC'!B195*'12.legal entities FC'!C195+'13.non-residents FC'!B27*'13.non-residents FC'!C27)/('11.individulas FC'!B195+'12.legal entities FC'!B195+'13.non-residents FC'!B27)</f>
        <v>2.795116198112372</v>
      </c>
      <c r="D195" s="50">
        <f>'11.individulas FC'!D195+'12.legal entities FC'!D195+'13.non-residents FC'!D27</f>
        <v>7788750.7999999998</v>
      </c>
      <c r="E195" s="51">
        <f>('11.individulas FC'!D195*'11.individulas FC'!E195+'12.legal entities FC'!D195*'12.legal entities FC'!E195+'13.non-residents FC'!D27*'13.non-residents FC'!E27)/('11.individulas FC'!D195+'12.legal entities FC'!D195+'13.non-residents FC'!D27)</f>
        <v>2.1241641984488704E-2</v>
      </c>
      <c r="F195" s="50">
        <f>'11.individulas FC'!F195+'12.legal entities FC'!F195+'13.non-residents FC'!F27</f>
        <v>4790479.8999999994</v>
      </c>
      <c r="G195" s="51">
        <f>('11.individulas FC'!F195*'11.individulas FC'!G195+'12.legal entities FC'!F195*'12.legal entities FC'!G195+'13.non-residents FC'!F27*'13.non-residents FC'!G27)/('11.individulas FC'!F195+'12.legal entities FC'!F195+'13.non-residents FC'!F27)</f>
        <v>0.46906823719268714</v>
      </c>
      <c r="H195" s="50">
        <f t="shared" si="4"/>
        <v>6208716.5</v>
      </c>
      <c r="I195" s="51">
        <f t="shared" si="5"/>
        <v>8.0696207871626928</v>
      </c>
      <c r="J195" s="50">
        <f>'11.individulas FC'!J195+'12.legal entities FC'!J195+'13.non-residents FC'!J27</f>
        <v>815105.4</v>
      </c>
      <c r="K195" s="51">
        <f>('11.individulas FC'!J195*'11.individulas FC'!K195+'12.legal entities FC'!J195*'12.legal entities FC'!K195+'13.non-residents FC'!J27*'13.non-residents FC'!K27)/('11.individulas FC'!J195+'12.legal entities FC'!J195+'13.non-residents FC'!J27)</f>
        <v>3.7681839367031578</v>
      </c>
      <c r="L195" s="50">
        <f>'11.individulas FC'!L195+'12.legal entities FC'!L195+'13.non-residents FC'!L27</f>
        <v>1005191.4</v>
      </c>
      <c r="M195" s="51">
        <f>('11.individulas FC'!L195*'11.individulas FC'!M195+'12.legal entities FC'!L195*'12.legal entities FC'!M195+'13.non-residents FC'!L27*'13.non-residents FC'!M27)/('11.individulas FC'!L195+'12.legal entities FC'!L195+'13.non-residents FC'!L27)</f>
        <v>6.7436282532858911</v>
      </c>
      <c r="N195" s="50">
        <f>'11.individulas FC'!N195+'12.legal entities FC'!N195+'13.non-residents FC'!N27</f>
        <v>1102711.5</v>
      </c>
      <c r="O195" s="51">
        <f>('11.individulas FC'!N195*'11.individulas FC'!O195+'12.legal entities FC'!N195*'12.legal entities FC'!O195+'13.non-residents FC'!N27*'13.non-residents FC'!O27)/('11.individulas FC'!N195+'12.legal entities FC'!N195+'13.non-residents FC'!N27)</f>
        <v>8.2712286740457515</v>
      </c>
      <c r="P195" s="50">
        <f>'11.individulas FC'!P195+'12.legal entities FC'!P195+'13.non-residents FC'!P27</f>
        <v>2001902.2</v>
      </c>
      <c r="Q195" s="51">
        <f>('11.individulas FC'!P195*'11.individulas FC'!Q195+'12.legal entities FC'!P195*'12.legal entities FC'!Q195+'13.non-residents FC'!P27*'13.non-residents FC'!Q27)/('11.individulas FC'!P195+'12.legal entities FC'!P195+'13.non-residents FC'!P27)</f>
        <v>9.2675433919799008</v>
      </c>
      <c r="R195" s="50">
        <f>'11.individulas FC'!R195+'12.legal entities FC'!R195+'13.non-residents FC'!R27</f>
        <v>1207315.0999999999</v>
      </c>
      <c r="S195" s="51">
        <f>('11.individulas FC'!R195*'11.individulas FC'!S195+'12.legal entities FC'!R195*'12.legal entities FC'!S195+'13.non-residents FC'!R27*'13.non-residents FC'!S27)/('11.individulas FC'!R195+'12.legal entities FC'!R195+'13.non-residents FC'!R27)</f>
        <v>10.006803486513151</v>
      </c>
      <c r="T195" s="50">
        <f>'11.individulas FC'!T195+'12.legal entities FC'!T195+'13.non-residents FC'!T27</f>
        <v>76490.900000000009</v>
      </c>
      <c r="U195" s="51">
        <f>('11.individulas FC'!T195*'11.individulas FC'!U195+'12.legal entities FC'!T195*'12.legal entities FC'!U195+'13.non-residents FC'!T27*'13.non-residents FC'!U27)/('11.individulas FC'!T195+'12.legal entities FC'!T195+'13.non-residents FC'!T27)</f>
        <v>6.4978199367506431</v>
      </c>
    </row>
    <row r="196" spans="1:21" ht="14.25" customHeight="1" x14ac:dyDescent="0.2">
      <c r="A196" s="49" t="s">
        <v>26</v>
      </c>
      <c r="B196" s="50">
        <f>'11.individulas FC'!B196+'12.legal entities FC'!B196+'13.non-residents FC'!B28</f>
        <v>19468634.199999999</v>
      </c>
      <c r="C196" s="51">
        <f>('11.individulas FC'!B196*'11.individulas FC'!C196+'12.legal entities FC'!B196*'12.legal entities FC'!C196+'13.non-residents FC'!B28*'13.non-residents FC'!C28)/('11.individulas FC'!B196+'12.legal entities FC'!B196+'13.non-residents FC'!B28)</f>
        <v>2.7092153224595461</v>
      </c>
      <c r="D196" s="50">
        <f>'11.individulas FC'!D196+'12.legal entities FC'!D196+'13.non-residents FC'!D28</f>
        <v>8520724.5999999996</v>
      </c>
      <c r="E196" s="51">
        <f>('11.individulas FC'!D196*'11.individulas FC'!E196+'12.legal entities FC'!D196*'12.legal entities FC'!E196+'13.non-residents FC'!D28*'13.non-residents FC'!E28)/('11.individulas FC'!D196+'12.legal entities FC'!D196+'13.non-residents FC'!D28)</f>
        <v>3.3618493783967592E-2</v>
      </c>
      <c r="F196" s="50">
        <f>'11.individulas FC'!F196+'12.legal entities FC'!F196+'13.non-residents FC'!F28</f>
        <v>4897005.1000000006</v>
      </c>
      <c r="G196" s="51">
        <f>('11.individulas FC'!F196*'11.individulas FC'!G196+'12.legal entities FC'!F196*'12.legal entities FC'!G196+'13.non-residents FC'!F28*'13.non-residents FC'!G28)/('11.individulas FC'!F196+'12.legal entities FC'!F196+'13.non-residents FC'!F28)</f>
        <v>0.42409531531833566</v>
      </c>
      <c r="H196" s="50">
        <f t="shared" si="4"/>
        <v>6050904.5</v>
      </c>
      <c r="I196" s="51">
        <f t="shared" si="5"/>
        <v>8.3262710943462981</v>
      </c>
      <c r="J196" s="50">
        <f>'11.individulas FC'!J196+'12.legal entities FC'!J196+'13.non-residents FC'!J28</f>
        <v>700504.1</v>
      </c>
      <c r="K196" s="51">
        <f>('11.individulas FC'!J196*'11.individulas FC'!K196+'12.legal entities FC'!J196*'12.legal entities FC'!K196+'13.non-residents FC'!J28*'13.non-residents FC'!K28)/('11.individulas FC'!J196+'12.legal entities FC'!J196+'13.non-residents FC'!J28)</f>
        <v>5.1308532997879679</v>
      </c>
      <c r="L196" s="50">
        <f>'11.individulas FC'!L196+'12.legal entities FC'!L196+'13.non-residents FC'!L28</f>
        <v>874817.4</v>
      </c>
      <c r="M196" s="51">
        <f>('11.individulas FC'!L196*'11.individulas FC'!M196+'12.legal entities FC'!L196*'12.legal entities FC'!M196+'13.non-residents FC'!L28*'13.non-residents FC'!M28)/('11.individulas FC'!L196+'12.legal entities FC'!L196+'13.non-residents FC'!L28)</f>
        <v>7.0673394207751263</v>
      </c>
      <c r="N196" s="50">
        <f>'11.individulas FC'!N196+'12.legal entities FC'!N196+'13.non-residents FC'!N28</f>
        <v>1186849.5</v>
      </c>
      <c r="O196" s="51">
        <f>('11.individulas FC'!N196*'11.individulas FC'!O196+'12.legal entities FC'!N196*'12.legal entities FC'!O196+'13.non-residents FC'!N28*'13.non-residents FC'!O28)/('11.individulas FC'!N196+'12.legal entities FC'!N196+'13.non-residents FC'!N28)</f>
        <v>8.3938529333331697</v>
      </c>
      <c r="P196" s="50">
        <f>'11.individulas FC'!P196+'12.legal entities FC'!P196+'13.non-residents FC'!P28</f>
        <v>1944204</v>
      </c>
      <c r="Q196" s="51">
        <f>('11.individulas FC'!P196*'11.individulas FC'!Q196+'12.legal entities FC'!P196*'12.legal entities FC'!Q196+'13.non-residents FC'!P28*'13.non-residents FC'!Q28)/('11.individulas FC'!P196+'12.legal entities FC'!P196+'13.non-residents FC'!P28)</f>
        <v>8.9818190524245178</v>
      </c>
      <c r="R196" s="50">
        <f>'11.individulas FC'!R196+'12.legal entities FC'!R196+'13.non-residents FC'!R28</f>
        <v>1269999.9000000001</v>
      </c>
      <c r="S196" s="51">
        <f>('11.individulas FC'!R196*'11.individulas FC'!S196+'12.legal entities FC'!R196*'12.legal entities FC'!S196+'13.non-residents FC'!R28*'13.non-residents FC'!S28)/('11.individulas FC'!R196+'12.legal entities FC'!R196+'13.non-residents FC'!R28)</f>
        <v>9.9624705080685221</v>
      </c>
      <c r="T196" s="50">
        <f>'11.individulas FC'!T196+'12.legal entities FC'!T196+'13.non-residents FC'!T28</f>
        <v>74529.600000000006</v>
      </c>
      <c r="U196" s="51">
        <f>('11.individulas FC'!T196*'11.individulas FC'!U196+'12.legal entities FC'!T196*'12.legal entities FC'!U196+'13.non-residents FC'!T28*'13.non-residents FC'!U28)/('11.individulas FC'!T196+'12.legal entities FC'!T196+'13.non-residents FC'!T28)</f>
        <v>7.0789421652605133</v>
      </c>
    </row>
    <row r="197" spans="1:21" ht="14.25" customHeight="1" x14ac:dyDescent="0.2">
      <c r="A197" s="49" t="s">
        <v>27</v>
      </c>
      <c r="B197" s="50">
        <f>'11.individulas FC'!B197+'12.legal entities FC'!B197+'13.non-residents FC'!B29</f>
        <v>19837635.900000006</v>
      </c>
      <c r="C197" s="51">
        <f>('11.individulas FC'!B197*'11.individulas FC'!C197+'12.legal entities FC'!B197*'12.legal entities FC'!C197+'13.non-residents FC'!B29*'13.non-residents FC'!C29)/('11.individulas FC'!B197+'12.legal entities FC'!B197+'13.non-residents FC'!B29)</f>
        <v>2.6604432037690513</v>
      </c>
      <c r="D197" s="50">
        <f>'11.individulas FC'!D197+'12.legal entities FC'!D197+'13.non-residents FC'!D29</f>
        <v>8748756.8999999985</v>
      </c>
      <c r="E197" s="51">
        <f>('11.individulas FC'!D197*'11.individulas FC'!E197+'12.legal entities FC'!D197*'12.legal entities FC'!E197+'13.non-residents FC'!D29*'13.non-residents FC'!E29)/('11.individulas FC'!D197+'12.legal entities FC'!D197+'13.non-residents FC'!D29)</f>
        <v>6.8630032227778553E-2</v>
      </c>
      <c r="F197" s="50">
        <f>'11.individulas FC'!F197+'12.legal entities FC'!F197+'13.non-residents FC'!F29</f>
        <v>5113673.4000000004</v>
      </c>
      <c r="G197" s="51">
        <f>('11.individulas FC'!F197*'11.individulas FC'!G197+'12.legal entities FC'!F197*'12.legal entities FC'!G197+'13.non-residents FC'!F29*'13.non-residents FC'!G29)/('11.individulas FC'!F197+'12.legal entities FC'!F197+'13.non-residents FC'!F29)</f>
        <v>0.41941885142684338</v>
      </c>
      <c r="H197" s="50">
        <f t="shared" si="4"/>
        <v>5975205.6000000006</v>
      </c>
      <c r="I197" s="51">
        <f t="shared" si="5"/>
        <v>8.373219009735827</v>
      </c>
      <c r="J197" s="50">
        <f>'11.individulas FC'!J197+'12.legal entities FC'!J197+'13.non-residents FC'!J29</f>
        <v>667898.29999999993</v>
      </c>
      <c r="K197" s="51">
        <f>('11.individulas FC'!J197*'11.individulas FC'!K197+'12.legal entities FC'!J197*'12.legal entities FC'!K197+'13.non-residents FC'!J29*'13.non-residents FC'!K29)/('11.individulas FC'!J197+'12.legal entities FC'!J197+'13.non-residents FC'!J29)</f>
        <v>5.6592463014204402</v>
      </c>
      <c r="L197" s="50">
        <f>'11.individulas FC'!L197+'12.legal entities FC'!L197+'13.non-residents FC'!L29</f>
        <v>868982</v>
      </c>
      <c r="M197" s="51">
        <f>('11.individulas FC'!L197*'11.individulas FC'!M197+'12.legal entities FC'!L197*'12.legal entities FC'!M197+'13.non-residents FC'!L29*'13.non-residents FC'!M29)/('11.individulas FC'!L197+'12.legal entities FC'!L197+'13.non-residents FC'!L29)</f>
        <v>6.298610471793431</v>
      </c>
      <c r="N197" s="50">
        <f>'11.individulas FC'!N197+'12.legal entities FC'!N197+'13.non-residents FC'!N29</f>
        <v>1366659.8</v>
      </c>
      <c r="O197" s="51">
        <f>('11.individulas FC'!N197*'11.individulas FC'!O197+'12.legal entities FC'!N197*'12.legal entities FC'!O197+'13.non-residents FC'!N29*'13.non-residents FC'!O29)/('11.individulas FC'!N197+'12.legal entities FC'!N197+'13.non-residents FC'!N29)</f>
        <v>8.3366523197653173</v>
      </c>
      <c r="P197" s="50">
        <f>'11.individulas FC'!P197+'12.legal entities FC'!P197+'13.non-residents FC'!P29</f>
        <v>1677068.4000000001</v>
      </c>
      <c r="Q197" s="51">
        <f>('11.individulas FC'!P197*'11.individulas FC'!Q197+'12.legal entities FC'!P197*'12.legal entities FC'!Q197+'13.non-residents FC'!P29*'13.non-residents FC'!Q29)/('11.individulas FC'!P197+'12.legal entities FC'!P197+'13.non-residents FC'!P29)</f>
        <v>9.5947813953205152</v>
      </c>
      <c r="R197" s="50">
        <f>'11.individulas FC'!R197+'12.legal entities FC'!R197+'13.non-residents FC'!R29</f>
        <v>1324782.3999999999</v>
      </c>
      <c r="S197" s="51">
        <f>('11.individulas FC'!R197*'11.individulas FC'!S197+'12.legal entities FC'!R197*'12.legal entities FC'!S197+'13.non-residents FC'!R29*'13.non-residents FC'!S29)/('11.individulas FC'!R197+'12.legal entities FC'!R197+'13.non-residents FC'!R29)</f>
        <v>9.6215389025397826</v>
      </c>
      <c r="T197" s="50">
        <f>'11.individulas FC'!T197+'12.legal entities FC'!T197+'13.non-residents FC'!T29</f>
        <v>69814.7</v>
      </c>
      <c r="U197" s="51">
        <f>('11.individulas FC'!T197*'11.individulas FC'!U197+'12.legal entities FC'!T197*'12.legal entities FC'!U197+'13.non-residents FC'!T29*'13.non-residents FC'!U29)/('11.individulas FC'!T197+'12.legal entities FC'!T197+'13.non-residents FC'!T29)</f>
        <v>7.8437253758878871</v>
      </c>
    </row>
    <row r="198" spans="1:21" ht="14.25" customHeight="1" x14ac:dyDescent="0.2">
      <c r="A198" s="49" t="s">
        <v>28</v>
      </c>
      <c r="B198" s="50">
        <f>'11.individulas FC'!B198+'12.legal entities FC'!B198+'13.non-residents FC'!B30</f>
        <v>19079231.399999999</v>
      </c>
      <c r="C198" s="51">
        <f>('11.individulas FC'!B198*'11.individulas FC'!C198+'12.legal entities FC'!B198*'12.legal entities FC'!C198+'13.non-residents FC'!B30*'13.non-residents FC'!C30)/('11.individulas FC'!B198+'12.legal entities FC'!B198+'13.non-residents FC'!B30)</f>
        <v>2.8105324930961344</v>
      </c>
      <c r="D198" s="50">
        <f>'11.individulas FC'!D198+'12.legal entities FC'!D198+'13.non-residents FC'!D30</f>
        <v>8155725.2000000002</v>
      </c>
      <c r="E198" s="51">
        <f>('11.individulas FC'!D198*'11.individulas FC'!E198+'12.legal entities FC'!D198*'12.legal entities FC'!E198+'13.non-residents FC'!D30*'13.non-residents FC'!E30)/('11.individulas FC'!D198+'12.legal entities FC'!D198+'13.non-residents FC'!D30)</f>
        <v>0.29678955159009074</v>
      </c>
      <c r="F198" s="50">
        <f>'11.individulas FC'!F198+'12.legal entities FC'!F198+'13.non-residents FC'!F30</f>
        <v>4897821.5</v>
      </c>
      <c r="G198" s="51">
        <f>('11.individulas FC'!F198*'11.individulas FC'!G198+'12.legal entities FC'!F198*'12.legal entities FC'!G198+'13.non-residents FC'!F30*'13.non-residents FC'!G30)/('11.individulas FC'!F198+'12.legal entities FC'!F198+'13.non-residents FC'!F30)</f>
        <v>0.37769627231208802</v>
      </c>
      <c r="H198" s="50">
        <f t="shared" si="4"/>
        <v>6025684.7000000011</v>
      </c>
      <c r="I198" s="51">
        <f t="shared" si="5"/>
        <v>8.1903350908818737</v>
      </c>
      <c r="J198" s="50">
        <f>'11.individulas FC'!J198+'12.legal entities FC'!J198+'13.non-residents FC'!J30</f>
        <v>708234.70000000007</v>
      </c>
      <c r="K198" s="51">
        <f>('11.individulas FC'!J198*'11.individulas FC'!K198+'12.legal entities FC'!J198*'12.legal entities FC'!K198+'13.non-residents FC'!J30*'13.non-residents FC'!K30)/('11.individulas FC'!J198+'12.legal entities FC'!J198+'13.non-residents FC'!J30)</f>
        <v>5.6788241948608258</v>
      </c>
      <c r="L198" s="50">
        <f>'11.individulas FC'!L198+'12.legal entities FC'!L198+'13.non-residents FC'!L30</f>
        <v>1042763.2</v>
      </c>
      <c r="M198" s="51">
        <f>('11.individulas FC'!L198*'11.individulas FC'!M198+'12.legal entities FC'!L198*'12.legal entities FC'!M198+'13.non-residents FC'!L30*'13.non-residents FC'!M30)/('11.individulas FC'!L198+'12.legal entities FC'!L198+'13.non-residents FC'!L30)</f>
        <v>7.3290412856917122</v>
      </c>
      <c r="N198" s="50">
        <f>'11.individulas FC'!N198+'12.legal entities FC'!N198+'13.non-residents FC'!N30</f>
        <v>1161127.5999999999</v>
      </c>
      <c r="O198" s="51">
        <f>('11.individulas FC'!N198*'11.individulas FC'!O198+'12.legal entities FC'!N198*'12.legal entities FC'!O198+'13.non-residents FC'!N30*'13.non-residents FC'!O30)/('11.individulas FC'!N198+'12.legal entities FC'!N198+'13.non-residents FC'!N30)</f>
        <v>7.494130369478774</v>
      </c>
      <c r="P198" s="50">
        <f>'11.individulas FC'!P198+'12.legal entities FC'!P198+'13.non-residents FC'!P30</f>
        <v>1742699.7</v>
      </c>
      <c r="Q198" s="51">
        <f>('11.individulas FC'!P198*'11.individulas FC'!Q198+'12.legal entities FC'!P198*'12.legal entities FC'!Q198+'13.non-residents FC'!P30*'13.non-residents FC'!Q30)/('11.individulas FC'!P198+'12.legal entities FC'!P198+'13.non-residents FC'!P30)</f>
        <v>8.8512794057404172</v>
      </c>
      <c r="R198" s="50">
        <f>'11.individulas FC'!R198+'12.legal entities FC'!R198+'13.non-residents FC'!R30</f>
        <v>1299617.1000000001</v>
      </c>
      <c r="S198" s="51">
        <f>('11.individulas FC'!R198*'11.individulas FC'!S198+'12.legal entities FC'!R198*'12.legal entities FC'!S198+'13.non-residents FC'!R30*'13.non-residents FC'!S30)/('11.individulas FC'!R198+'12.legal entities FC'!R198+'13.non-residents FC'!R30)</f>
        <v>9.9917570267427411</v>
      </c>
      <c r="T198" s="50">
        <f>'11.individulas FC'!T198+'12.legal entities FC'!T198+'13.non-residents FC'!T30</f>
        <v>71242.400000000009</v>
      </c>
      <c r="U198" s="51">
        <f>('11.individulas FC'!T198*'11.individulas FC'!U198+'12.legal entities FC'!T198*'12.legal entities FC'!U198+'13.non-residents FC'!T30*'13.non-residents FC'!U30)/('11.individulas FC'!T198+'12.legal entities FC'!T198+'13.non-residents FC'!T30)</f>
        <v>8.081705346815939</v>
      </c>
    </row>
    <row r="199" spans="1:21" ht="14.25" customHeight="1" x14ac:dyDescent="0.2">
      <c r="A199" s="49" t="s">
        <v>46</v>
      </c>
      <c r="B199" s="50">
        <f>'11.individulas FC'!B199+'12.legal entities FC'!B199+'13.non-residents FC'!B31</f>
        <v>20312222.899999999</v>
      </c>
      <c r="C199" s="51">
        <f>('11.individulas FC'!B199*'11.individulas FC'!C199+'12.legal entities FC'!B199*'12.legal entities FC'!C199+'13.non-residents FC'!B31*'13.non-residents FC'!C31)/('11.individulas FC'!B199+'12.legal entities FC'!B199+'13.non-residents FC'!B31)</f>
        <v>2.6575398171216404</v>
      </c>
      <c r="D199" s="50">
        <f>'11.individulas FC'!D199+'12.legal entities FC'!D199+'13.non-residents FC'!D31</f>
        <v>8526470.3000000007</v>
      </c>
      <c r="E199" s="51">
        <f>('11.individulas FC'!D199*'11.individulas FC'!E199+'12.legal entities FC'!D199*'12.legal entities FC'!E199+'13.non-residents FC'!D31*'13.non-residents FC'!E31)/('11.individulas FC'!D199+'12.legal entities FC'!D199+'13.non-residents FC'!D31)</f>
        <v>0.16333632288615371</v>
      </c>
      <c r="F199" s="50">
        <f>'11.individulas FC'!F199+'12.legal entities FC'!F199+'13.non-residents FC'!F31</f>
        <v>5419797.3000000007</v>
      </c>
      <c r="G199" s="51">
        <f>('11.individulas FC'!F199*'11.individulas FC'!G199+'12.legal entities FC'!F199*'12.legal entities FC'!G199+'13.non-residents FC'!F31*'13.non-residents FC'!G31)/('11.individulas FC'!F199+'12.legal entities FC'!F199+'13.non-residents FC'!F31)</f>
        <v>0.40152198477976292</v>
      </c>
      <c r="H199" s="50">
        <f t="shared" si="4"/>
        <v>6365955.3000000007</v>
      </c>
      <c r="I199" s="51">
        <f t="shared" si="5"/>
        <v>7.9189514660902498</v>
      </c>
      <c r="J199" s="50">
        <f>'11.individulas FC'!J199+'12.legal entities FC'!J199+'13.non-residents FC'!J31</f>
        <v>750820.70000000007</v>
      </c>
      <c r="K199" s="51">
        <f>('11.individulas FC'!J199*'11.individulas FC'!K199+'12.legal entities FC'!J199*'12.legal entities FC'!K199+'13.non-residents FC'!J31*'13.non-residents FC'!K31)/('11.individulas FC'!J199+'12.legal entities FC'!J199+'13.non-residents FC'!J31)</f>
        <v>4.8620230409204215</v>
      </c>
      <c r="L199" s="50">
        <f>'11.individulas FC'!L199+'12.legal entities FC'!L199+'13.non-residents FC'!L31</f>
        <v>1064313.0999999999</v>
      </c>
      <c r="M199" s="51">
        <f>('11.individulas FC'!L199*'11.individulas FC'!M199+'12.legal entities FC'!L199*'12.legal entities FC'!M199+'13.non-residents FC'!L31*'13.non-residents FC'!M31)/('11.individulas FC'!L199+'12.legal entities FC'!L199+'13.non-residents FC'!L31)</f>
        <v>7.9176840687200043</v>
      </c>
      <c r="N199" s="50">
        <f>'11.individulas FC'!N199+'12.legal entities FC'!N199+'13.non-residents FC'!N31</f>
        <v>1457767.5</v>
      </c>
      <c r="O199" s="51">
        <f>('11.individulas FC'!N199*'11.individulas FC'!O199+'12.legal entities FC'!N199*'12.legal entities FC'!O199+'13.non-residents FC'!N31*'13.non-residents FC'!O31)/('11.individulas FC'!N199+'12.legal entities FC'!N199+'13.non-residents FC'!N31)</f>
        <v>7.3205292346001691</v>
      </c>
      <c r="P199" s="50">
        <f>'11.individulas FC'!P199+'12.legal entities FC'!P199+'13.non-residents FC'!P31</f>
        <v>1648374.6000000003</v>
      </c>
      <c r="Q199" s="51">
        <f>('11.individulas FC'!P199*'11.individulas FC'!Q199+'12.legal entities FC'!P199*'12.legal entities FC'!Q199+'13.non-residents FC'!P31*'13.non-residents FC'!Q31)/('11.individulas FC'!P199+'12.legal entities FC'!P199+'13.non-residents FC'!P31)</f>
        <v>8.6163373780450119</v>
      </c>
      <c r="R199" s="50">
        <f>'11.individulas FC'!R199+'12.legal entities FC'!R199+'13.non-residents FC'!R31</f>
        <v>1370732.4000000001</v>
      </c>
      <c r="S199" s="51">
        <f>('11.individulas FC'!R199*'11.individulas FC'!S199+'12.legal entities FC'!R199*'12.legal entities FC'!S199+'13.non-residents FC'!R31*'13.non-residents FC'!S31)/('11.individulas FC'!R199+'12.legal entities FC'!R199+'13.non-residents FC'!R31)</f>
        <v>9.3776000487038882</v>
      </c>
      <c r="T199" s="50">
        <f>'11.individulas FC'!T199+'12.legal entities FC'!T199+'13.non-residents FC'!T31</f>
        <v>73947</v>
      </c>
      <c r="U199" s="51">
        <f>('11.individulas FC'!T199*'11.individulas FC'!U199+'12.legal entities FC'!T199*'12.legal entities FC'!U199+'13.non-residents FC'!T31*'13.non-residents FC'!U31)/('11.individulas FC'!T199+'12.legal entities FC'!T199+'13.non-residents FC'!T31)</f>
        <v>8.1886639890732553</v>
      </c>
    </row>
    <row r="200" spans="1:21" ht="14.25" customHeight="1" thickBot="1" x14ac:dyDescent="0.25">
      <c r="A200" s="52" t="s">
        <v>30</v>
      </c>
      <c r="B200" s="53">
        <f>'11.individulas FC'!B200+'12.legal entities FC'!B200+'13.non-residents FC'!B32</f>
        <v>19376315.899999999</v>
      </c>
      <c r="C200" s="54">
        <f>('11.individulas FC'!B200*'11.individulas FC'!C200+'12.legal entities FC'!B200*'12.legal entities FC'!C200+'13.non-residents FC'!B32*'13.non-residents FC'!C32)/('11.individulas FC'!B200+'12.legal entities FC'!B200+'13.non-residents FC'!B32)</f>
        <v>2.8167724992551344</v>
      </c>
      <c r="D200" s="53">
        <f>'11.individulas FC'!D200+'12.legal entities FC'!D200+'13.non-residents FC'!D32</f>
        <v>7323677.1999999983</v>
      </c>
      <c r="E200" s="54">
        <f>('11.individulas FC'!D200*'11.individulas FC'!E200+'12.legal entities FC'!D200*'12.legal entities FC'!E200+'13.non-residents FC'!D32*'13.non-residents FC'!E32)/('11.individulas FC'!D200+'12.legal entities FC'!D200+'13.non-residents FC'!D32)</f>
        <v>0.16854609471318593</v>
      </c>
      <c r="F200" s="53">
        <f>'11.individulas FC'!F200+'12.legal entities FC'!F200+'13.non-residents FC'!F32</f>
        <v>5671921.1999999993</v>
      </c>
      <c r="G200" s="54">
        <f>('11.individulas FC'!F200*'11.individulas FC'!G200+'12.legal entities FC'!F200*'12.legal entities FC'!G200+'13.non-residents FC'!F32*'13.non-residents FC'!G32)/('11.individulas FC'!F200+'12.legal entities FC'!F200+'13.non-residents FC'!F32)</f>
        <v>0.48113215641994467</v>
      </c>
      <c r="H200" s="53">
        <f t="shared" si="4"/>
        <v>6380717.5</v>
      </c>
      <c r="I200" s="54">
        <f t="shared" si="5"/>
        <v>7.93254879173071</v>
      </c>
      <c r="J200" s="53">
        <f>'11.individulas FC'!J200+'12.legal entities FC'!J200+'13.non-residents FC'!J32</f>
        <v>751448.4</v>
      </c>
      <c r="K200" s="54">
        <f>('11.individulas FC'!J200*'11.individulas FC'!K200+'12.legal entities FC'!J200*'12.legal entities FC'!K200+'13.non-residents FC'!J32*'13.non-residents FC'!K32)/('11.individulas FC'!J200+'12.legal entities FC'!J200+'13.non-residents FC'!J32)</f>
        <v>6.8013837583525358</v>
      </c>
      <c r="L200" s="53">
        <f>'11.individulas FC'!L200+'12.legal entities FC'!L200+'13.non-residents FC'!L32</f>
        <v>1170278.9000000001</v>
      </c>
      <c r="M200" s="54">
        <f>('11.individulas FC'!L200*'11.individulas FC'!M200+'12.legal entities FC'!L200*'12.legal entities FC'!M200+'13.non-residents FC'!L32*'13.non-residents FC'!M32)/('11.individulas FC'!L200+'12.legal entities FC'!L200+'13.non-residents FC'!L32)</f>
        <v>6.4042817280564472</v>
      </c>
      <c r="N200" s="53">
        <f>'11.individulas FC'!N200+'12.legal entities FC'!N200+'13.non-residents FC'!N32</f>
        <v>1255640.5000000002</v>
      </c>
      <c r="O200" s="54">
        <f>('11.individulas FC'!N200*'11.individulas FC'!O200+'12.legal entities FC'!N200*'12.legal entities FC'!O200+'13.non-residents FC'!N32*'13.non-residents FC'!O32)/('11.individulas FC'!N200+'12.legal entities FC'!N200+'13.non-residents FC'!N32)</f>
        <v>8.2546566417696763</v>
      </c>
      <c r="P200" s="53">
        <f>'11.individulas FC'!P200+'12.legal entities FC'!P200+'13.non-residents FC'!P32</f>
        <v>1754662.2000000002</v>
      </c>
      <c r="Q200" s="54">
        <f>('11.individulas FC'!P200*'11.individulas FC'!Q200+'12.legal entities FC'!P200*'12.legal entities FC'!Q200+'13.non-residents FC'!P32*'13.non-residents FC'!Q32)/('11.individulas FC'!P200+'12.legal entities FC'!P200+'13.non-residents FC'!P32)</f>
        <v>7.9328483300090484</v>
      </c>
      <c r="R200" s="53">
        <f>'11.individulas FC'!R200+'12.legal entities FC'!R200+'13.non-residents FC'!R32</f>
        <v>1368126.4</v>
      </c>
      <c r="S200" s="54">
        <f>('11.individulas FC'!R200*'11.individulas FC'!S200+'12.legal entities FC'!R200*'12.legal entities FC'!S200+'13.non-residents FC'!R32*'13.non-residents FC'!S32)/('11.individulas FC'!R200+'12.legal entities FC'!R200+'13.non-residents FC'!R32)</f>
        <v>9.484340751702474</v>
      </c>
      <c r="T200" s="53">
        <f>'11.individulas FC'!T200+'12.legal entities FC'!T200+'13.non-residents FC'!T32</f>
        <v>80561.099999999991</v>
      </c>
      <c r="U200" s="54">
        <f>('11.individulas FC'!T200*'11.individulas FC'!U200+'12.legal entities FC'!T200*'12.legal entities FC'!U200+'13.non-residents FC'!T32*'13.non-residents FC'!U32)/('11.individulas FC'!T200+'12.legal entities FC'!T200+'13.non-residents FC'!T32)</f>
        <v>9.3040054194890587</v>
      </c>
    </row>
    <row r="201" spans="1:21" ht="14.25" customHeight="1" x14ac:dyDescent="0.2">
      <c r="A201" s="49" t="s">
        <v>47</v>
      </c>
      <c r="B201" s="50">
        <f>'11.individulas FC'!B201+'12.legal entities FC'!B201+'13.non-residents FC'!B33</f>
        <v>20825575.199999999</v>
      </c>
      <c r="C201" s="51">
        <f>('11.individulas FC'!B201*'11.individulas FC'!C201+'12.legal entities FC'!B201*'12.legal entities FC'!C201+'13.non-residents FC'!B33*'13.non-residents FC'!C33)/('11.individulas FC'!B201+'12.legal entities FC'!B201+'13.non-residents FC'!B33)</f>
        <v>2.67242789097129</v>
      </c>
      <c r="D201" s="50">
        <f>'11.individulas FC'!D201+'12.legal entities FC'!D201+'13.non-residents FC'!D33</f>
        <v>8103126.2999999998</v>
      </c>
      <c r="E201" s="51">
        <f>('11.individulas FC'!D201*'11.individulas FC'!E201+'12.legal entities FC'!D201*'12.legal entities FC'!E201+'13.non-residents FC'!D33*'13.non-residents FC'!E33)/('11.individulas FC'!D201+'12.legal entities FC'!D201+'13.non-residents FC'!D33)</f>
        <v>0.23409766277492183</v>
      </c>
      <c r="F201" s="50">
        <f>'11.individulas FC'!F201+'12.legal entities FC'!F201+'13.non-residents FC'!F33</f>
        <v>6257375.7999999998</v>
      </c>
      <c r="G201" s="51">
        <f>('11.individulas FC'!F201*'11.individulas FC'!G201+'12.legal entities FC'!F201*'12.legal entities FC'!G201+'13.non-residents FC'!F33*'13.non-residents FC'!G33)/('11.individulas FC'!F201+'12.legal entities FC'!F201+'13.non-residents FC'!F33)</f>
        <v>0.58994651607787407</v>
      </c>
      <c r="H201" s="50">
        <f t="shared" si="4"/>
        <v>6465073.1000000006</v>
      </c>
      <c r="I201" s="51">
        <f t="shared" si="5"/>
        <v>7.7441364164931086</v>
      </c>
      <c r="J201" s="50">
        <f>'11.individulas FC'!J201+'12.legal entities FC'!J201+'13.non-residents FC'!J33</f>
        <v>709215.79999999993</v>
      </c>
      <c r="K201" s="51">
        <f>('11.individulas FC'!J201*'11.individulas FC'!K201+'12.legal entities FC'!J201*'12.legal entities FC'!K201+'13.non-residents FC'!J33*'13.non-residents FC'!K33)/('11.individulas FC'!J201+'12.legal entities FC'!J201+'13.non-residents FC'!J33)</f>
        <v>5.2899706112018361</v>
      </c>
      <c r="L201" s="50">
        <f>'11.individulas FC'!L201+'12.legal entities FC'!L201+'13.non-residents FC'!L33</f>
        <v>1184390.0999999999</v>
      </c>
      <c r="M201" s="51">
        <f>('11.individulas FC'!L201*'11.individulas FC'!M201+'12.legal entities FC'!L201*'12.legal entities FC'!M201+'13.non-residents FC'!L33*'13.non-residents FC'!M33)/('11.individulas FC'!L201+'12.legal entities FC'!L201+'13.non-residents FC'!L33)</f>
        <v>6.3478001808694637</v>
      </c>
      <c r="N201" s="50">
        <f>'11.individulas FC'!N201+'12.legal entities FC'!N201+'13.non-residents FC'!N33</f>
        <v>1369263.3</v>
      </c>
      <c r="O201" s="51">
        <f>('11.individulas FC'!N201*'11.individulas FC'!O201+'12.legal entities FC'!N201*'12.legal entities FC'!O201+'13.non-residents FC'!N33*'13.non-residents FC'!O33)/('11.individulas FC'!N201+'12.legal entities FC'!N201+'13.non-residents FC'!N33)</f>
        <v>8.2752357410002872</v>
      </c>
      <c r="P201" s="50">
        <f>'11.individulas FC'!P201+'12.legal entities FC'!P201+'13.non-residents FC'!P33</f>
        <v>1749557.3000000003</v>
      </c>
      <c r="Q201" s="51">
        <f>('11.individulas FC'!P201*'11.individulas FC'!Q201+'12.legal entities FC'!P201*'12.legal entities FC'!Q201+'13.non-residents FC'!P33*'13.non-residents FC'!Q33)/('11.individulas FC'!P201+'12.legal entities FC'!P201+'13.non-residents FC'!P33)</f>
        <v>7.9008269171864214</v>
      </c>
      <c r="R201" s="50">
        <f>'11.individulas FC'!R201+'12.legal entities FC'!R201+'13.non-residents FC'!R33</f>
        <v>1375616.9000000001</v>
      </c>
      <c r="S201" s="51">
        <f>('11.individulas FC'!R201*'11.individulas FC'!S201+'12.legal entities FC'!R201*'12.legal entities FC'!S201+'13.non-residents FC'!R33*'13.non-residents FC'!S33)/('11.individulas FC'!R201+'12.legal entities FC'!R201+'13.non-residents FC'!R33)</f>
        <v>9.4200812929820756</v>
      </c>
      <c r="T201" s="50">
        <f>'11.individulas FC'!T201+'12.legal entities FC'!T201+'13.non-residents FC'!T33</f>
        <v>77029.700000000012</v>
      </c>
      <c r="U201" s="51">
        <f>('11.individulas FC'!T201*'11.individulas FC'!U201+'12.legal entities FC'!T201*'12.legal entities FC'!U201+'13.non-residents FC'!T33*'13.non-residents FC'!U33)/('11.individulas FC'!T201+'12.legal entities FC'!T201+'13.non-residents FC'!T33)</f>
        <v>8.8804261862632199</v>
      </c>
    </row>
    <row r="202" spans="1:21" ht="14.25" customHeight="1" x14ac:dyDescent="0.2">
      <c r="A202" s="49" t="s">
        <v>20</v>
      </c>
      <c r="B202" s="50">
        <f>'11.individulas FC'!B202+'12.legal entities FC'!B202+'13.non-residents FC'!B34</f>
        <v>20103811.699999999</v>
      </c>
      <c r="C202" s="51">
        <f>('11.individulas FC'!B202*'11.individulas FC'!C202+'12.legal entities FC'!B202*'12.legal entities FC'!C202+'13.non-residents FC'!B34*'13.non-residents FC'!C34)/('11.individulas FC'!B202+'12.legal entities FC'!B202+'13.non-residents FC'!B34)</f>
        <v>2.7927833778904709</v>
      </c>
      <c r="D202" s="50">
        <f>'11.individulas FC'!D202+'12.legal entities FC'!D202+'13.non-residents FC'!D34</f>
        <v>7270416.5</v>
      </c>
      <c r="E202" s="51">
        <f>('11.individulas FC'!D202*'11.individulas FC'!E202+'12.legal entities FC'!D202*'12.legal entities FC'!E202+'13.non-residents FC'!D34*'13.non-residents FC'!E34)/('11.individulas FC'!D202+'12.legal entities FC'!D202+'13.non-residents FC'!D34)</f>
        <v>0.14199223895907512</v>
      </c>
      <c r="F202" s="50">
        <f>'11.individulas FC'!F202+'12.legal entities FC'!F202+'13.non-residents FC'!F34</f>
        <v>6114067.0999999996</v>
      </c>
      <c r="G202" s="51">
        <f>('11.individulas FC'!F202*'11.individulas FC'!G202+'12.legal entities FC'!F202*'12.legal entities FC'!G202+'13.non-residents FC'!F34*'13.non-residents FC'!G34)/('11.individulas FC'!F202+'12.legal entities FC'!F202+'13.non-residents FC'!F34)</f>
        <v>0.62188056130427516</v>
      </c>
      <c r="H202" s="50">
        <f t="shared" ref="H202:H259" si="6">J202+L202+N202+P202+R202+T202</f>
        <v>6719328.1000000006</v>
      </c>
      <c r="I202" s="51">
        <f t="shared" ref="I202:I259" si="7">(J202*K202+L202*M202+N202*O202+P202*Q202+R202*S202+T202*U202)/(J202+L202+N202+P202+R202+T202)</f>
        <v>7.6363333040694892</v>
      </c>
      <c r="J202" s="50">
        <f>'11.individulas FC'!J202+'12.legal entities FC'!J202+'13.non-residents FC'!J34</f>
        <v>878134.20000000007</v>
      </c>
      <c r="K202" s="51">
        <f>('11.individulas FC'!J202*'11.individulas FC'!K202+'12.legal entities FC'!J202*'12.legal entities FC'!K202+'13.non-residents FC'!J34*'13.non-residents FC'!K34)/('11.individulas FC'!J202+'12.legal entities FC'!J202+'13.non-residents FC'!J34)</f>
        <v>5.2983369853947142</v>
      </c>
      <c r="L202" s="50">
        <f>'11.individulas FC'!L202+'12.legal entities FC'!L202+'13.non-residents FC'!L34</f>
        <v>1173224</v>
      </c>
      <c r="M202" s="51">
        <f>('11.individulas FC'!L202*'11.individulas FC'!M202+'12.legal entities FC'!L202*'12.legal entities FC'!M202+'13.non-residents FC'!L34*'13.non-residents FC'!M34)/('11.individulas FC'!L202+'12.legal entities FC'!L202+'13.non-residents FC'!L34)</f>
        <v>6.3907547552726474</v>
      </c>
      <c r="N202" s="50">
        <f>'11.individulas FC'!N202+'12.legal entities FC'!N202+'13.non-residents FC'!N34</f>
        <v>1223859.6000000001</v>
      </c>
      <c r="O202" s="51">
        <f>('11.individulas FC'!N202*'11.individulas FC'!O202+'12.legal entities FC'!N202*'12.legal entities FC'!O202+'13.non-residents FC'!N34*'13.non-residents FC'!O34)/('11.individulas FC'!N202+'12.legal entities FC'!N202+'13.non-residents FC'!N34)</f>
        <v>8.3087516942302866</v>
      </c>
      <c r="P202" s="50">
        <f>'11.individulas FC'!P202+'12.legal entities FC'!P202+'13.non-residents FC'!P34</f>
        <v>1897187.9</v>
      </c>
      <c r="Q202" s="51">
        <f>('11.individulas FC'!P202*'11.individulas FC'!Q202+'12.legal entities FC'!P202*'12.legal entities FC'!Q202+'13.non-residents FC'!P34*'13.non-residents FC'!Q34)/('11.individulas FC'!P202+'12.legal entities FC'!P202+'13.non-residents FC'!P34)</f>
        <v>7.9611486785257277</v>
      </c>
      <c r="R202" s="50">
        <f>'11.individulas FC'!R202+'12.legal entities FC'!R202+'13.non-residents FC'!R34</f>
        <v>1469276.9000000001</v>
      </c>
      <c r="S202" s="51">
        <f>('11.individulas FC'!R202*'11.individulas FC'!S202+'12.legal entities FC'!R202*'12.legal entities FC'!S202+'13.non-residents FC'!R34*'13.non-residents FC'!S34)/('11.individulas FC'!R202+'12.legal entities FC'!R202+'13.non-residents FC'!R34)</f>
        <v>8.9813380861020633</v>
      </c>
      <c r="T202" s="50">
        <f>'11.individulas FC'!T202+'12.legal entities FC'!T202+'13.non-residents FC'!T34</f>
        <v>77645.5</v>
      </c>
      <c r="U202" s="51">
        <f>('11.individulas FC'!T202*'11.individulas FC'!U202+'12.legal entities FC'!T202*'12.legal entities FC'!U202+'13.non-residents FC'!T34*'13.non-residents FC'!U34)/('11.individulas FC'!T202+'12.legal entities FC'!T202+'13.non-residents FC'!T34)</f>
        <v>8.9120185329478225</v>
      </c>
    </row>
    <row r="203" spans="1:21" ht="14.25" customHeight="1" x14ac:dyDescent="0.2">
      <c r="A203" s="49" t="s">
        <v>21</v>
      </c>
      <c r="B203" s="50">
        <f>'11.individulas FC'!B203+'12.legal entities FC'!B203+'13.non-residents FC'!B35</f>
        <v>21534821.100000001</v>
      </c>
      <c r="C203" s="51">
        <f>('11.individulas FC'!B203*'11.individulas FC'!C203+'12.legal entities FC'!B203*'12.legal entities FC'!C203+'13.non-residents FC'!B35*'13.non-residents FC'!C35)/('11.individulas FC'!B203+'12.legal entities FC'!B203+'13.non-residents FC'!B35)</f>
        <v>2.6840535196737716</v>
      </c>
      <c r="D203" s="50">
        <f>'11.individulas FC'!D203+'12.legal entities FC'!D203+'13.non-residents FC'!D35</f>
        <v>8461434.0999999996</v>
      </c>
      <c r="E203" s="51">
        <f>('11.individulas FC'!D203*'11.individulas FC'!E203+'12.legal entities FC'!D203*'12.legal entities FC'!E203+'13.non-residents FC'!D35*'13.non-residents FC'!E35)/('11.individulas FC'!D203+'12.legal entities FC'!D203+'13.non-residents FC'!D35)</f>
        <v>9.9302901384057368E-2</v>
      </c>
      <c r="F203" s="50">
        <f>'11.individulas FC'!F203+'12.legal entities FC'!F203+'13.non-residents FC'!F35</f>
        <v>6276305.0000000009</v>
      </c>
      <c r="G203" s="51">
        <f>('11.individulas FC'!F203*'11.individulas FC'!G203+'12.legal entities FC'!F203*'12.legal entities FC'!G203+'13.non-residents FC'!F35*'13.non-residents FC'!G35)/('11.individulas FC'!F203+'12.legal entities FC'!F203+'13.non-residents FC'!F35)</f>
        <v>0.57644982262652944</v>
      </c>
      <c r="H203" s="50">
        <f t="shared" si="6"/>
        <v>6797082.0000000009</v>
      </c>
      <c r="I203" s="51">
        <f t="shared" si="7"/>
        <v>7.8478371320222404</v>
      </c>
      <c r="J203" s="50">
        <f>'11.individulas FC'!J203+'12.legal entities FC'!J203+'13.non-residents FC'!J35</f>
        <v>715371.59999999986</v>
      </c>
      <c r="K203" s="51">
        <f>('11.individulas FC'!J203*'11.individulas FC'!K203+'12.legal entities FC'!J203*'12.legal entities FC'!K203+'13.non-residents FC'!J35*'13.non-residents FC'!K35)/('11.individulas FC'!J203+'12.legal entities FC'!J203+'13.non-residents FC'!J35)</f>
        <v>5.8873651470089117</v>
      </c>
      <c r="L203" s="50">
        <f>'11.individulas FC'!L203+'12.legal entities FC'!L203+'13.non-residents FC'!L35</f>
        <v>1217646.1000000001</v>
      </c>
      <c r="M203" s="51">
        <f>('11.individulas FC'!L203*'11.individulas FC'!M203+'12.legal entities FC'!L203*'12.legal entities FC'!M203+'13.non-residents FC'!L35*'13.non-residents FC'!M35)/('11.individulas FC'!L203+'12.legal entities FC'!L203+'13.non-residents FC'!L35)</f>
        <v>7.1636216976344782</v>
      </c>
      <c r="N203" s="50">
        <f>'11.individulas FC'!N203+'12.legal entities FC'!N203+'13.non-residents FC'!N35</f>
        <v>1157970.8</v>
      </c>
      <c r="O203" s="51">
        <f>('11.individulas FC'!N203*'11.individulas FC'!O203+'12.legal entities FC'!N203*'12.legal entities FC'!O203+'13.non-residents FC'!N35*'13.non-residents FC'!O35)/('11.individulas FC'!N203+'12.legal entities FC'!N203+'13.non-residents FC'!N35)</f>
        <v>8.0619271504946415</v>
      </c>
      <c r="P203" s="50">
        <f>'11.individulas FC'!P203+'12.legal entities FC'!P203+'13.non-residents FC'!P35</f>
        <v>2079392.9000000001</v>
      </c>
      <c r="Q203" s="51">
        <f>('11.individulas FC'!P203*'11.individulas FC'!Q203+'12.legal entities FC'!P203*'12.legal entities FC'!Q203+'13.non-residents FC'!P35*'13.non-residents FC'!Q35)/('11.individulas FC'!P203+'12.legal entities FC'!P203+'13.non-residents FC'!P35)</f>
        <v>7.7341783171424696</v>
      </c>
      <c r="R203" s="50">
        <f>'11.individulas FC'!R203+'12.legal entities FC'!R203+'13.non-residents FC'!R35</f>
        <v>1543346.7000000002</v>
      </c>
      <c r="S203" s="51">
        <f>('11.individulas FC'!R203*'11.individulas FC'!S203+'12.legal entities FC'!R203*'12.legal entities FC'!S203+'13.non-residents FC'!R35*'13.non-residents FC'!S35)/('11.individulas FC'!R203+'12.legal entities FC'!R203+'13.non-residents FC'!R35)</f>
        <v>9.1937430377762812</v>
      </c>
      <c r="T203" s="50">
        <f>'11.individulas FC'!T203+'12.legal entities FC'!T203+'13.non-residents FC'!T35</f>
        <v>83353.900000000009</v>
      </c>
      <c r="U203" s="51">
        <f>('11.individulas FC'!T203*'11.individulas FC'!U203+'12.legal entities FC'!T203*'12.legal entities FC'!U203+'13.non-residents FC'!T35*'13.non-residents FC'!U35)/('11.individulas FC'!T203+'12.legal entities FC'!T203+'13.non-residents FC'!T35)</f>
        <v>9.6093640729467964</v>
      </c>
    </row>
    <row r="204" spans="1:21" ht="14.25" customHeight="1" x14ac:dyDescent="0.2">
      <c r="A204" s="49" t="s">
        <v>22</v>
      </c>
      <c r="B204" s="50">
        <f>'11.individulas FC'!B204+'12.legal entities FC'!B204+'13.non-residents FC'!B36</f>
        <v>22562292</v>
      </c>
      <c r="C204" s="51">
        <f>('11.individulas FC'!B204*'11.individulas FC'!C204+'12.legal entities FC'!B204*'12.legal entities FC'!C204+'13.non-residents FC'!B36*'13.non-residents FC'!C36)/('11.individulas FC'!B204+'12.legal entities FC'!B204+'13.non-residents FC'!B36)</f>
        <v>2.530403241789442</v>
      </c>
      <c r="D204" s="50">
        <f>'11.individulas FC'!D204+'12.legal entities FC'!D204+'13.non-residents FC'!D36</f>
        <v>9700710.4999999963</v>
      </c>
      <c r="E204" s="51">
        <f>('11.individulas FC'!D204*'11.individulas FC'!E204+'12.legal entities FC'!D204*'12.legal entities FC'!E204+'13.non-residents FC'!D36*'13.non-residents FC'!E36)/('11.individulas FC'!D204+'12.legal entities FC'!D204+'13.non-residents FC'!D36)</f>
        <v>1.9055811427420709E-2</v>
      </c>
      <c r="F204" s="50">
        <f>'11.individulas FC'!F204+'12.legal entities FC'!F204+'13.non-residents FC'!F36</f>
        <v>6019672</v>
      </c>
      <c r="G204" s="51">
        <f>('11.individulas FC'!F204*'11.individulas FC'!G204+'12.legal entities FC'!F204*'12.legal entities FC'!G204+'13.non-residents FC'!F36*'13.non-residents FC'!G36)/('11.individulas FC'!F204+'12.legal entities FC'!F204+'13.non-residents FC'!F36)</f>
        <v>0.5482588880257927</v>
      </c>
      <c r="H204" s="50">
        <f t="shared" si="6"/>
        <v>6841909.5</v>
      </c>
      <c r="I204" s="51">
        <f t="shared" si="7"/>
        <v>7.8350207982143001</v>
      </c>
      <c r="J204" s="50">
        <f>'11.individulas FC'!J204+'12.legal entities FC'!J204+'13.non-residents FC'!J36</f>
        <v>769831.6</v>
      </c>
      <c r="K204" s="51">
        <f>('11.individulas FC'!J204*'11.individulas FC'!K204+'12.legal entities FC'!J204*'12.legal entities FC'!K204+'13.non-residents FC'!J36*'13.non-residents FC'!K36)/('11.individulas FC'!J204+'12.legal entities FC'!J204+'13.non-residents FC'!J36)</f>
        <v>5.8364686393751573</v>
      </c>
      <c r="L204" s="50">
        <f>'11.individulas FC'!L204+'12.legal entities FC'!L204+'13.non-residents FC'!L36</f>
        <v>1200533.5999999999</v>
      </c>
      <c r="M204" s="51">
        <f>('11.individulas FC'!L204*'11.individulas FC'!M204+'12.legal entities FC'!L204*'12.legal entities FC'!M204+'13.non-residents FC'!L36*'13.non-residents FC'!M36)/('11.individulas FC'!L204+'12.legal entities FC'!L204+'13.non-residents FC'!L36)</f>
        <v>7.3003990400601877</v>
      </c>
      <c r="N204" s="50">
        <f>'11.individulas FC'!N204+'12.legal entities FC'!N204+'13.non-residents FC'!N36</f>
        <v>1074925.2000000002</v>
      </c>
      <c r="O204" s="51">
        <f>('11.individulas FC'!N204*'11.individulas FC'!O204+'12.legal entities FC'!N204*'12.legal entities FC'!O204+'13.non-residents FC'!N36*'13.non-residents FC'!O36)/('11.individulas FC'!N204+'12.legal entities FC'!N204+'13.non-residents FC'!N36)</f>
        <v>7.188859404356692</v>
      </c>
      <c r="P204" s="50">
        <f>'11.individulas FC'!P204+'12.legal entities FC'!P204+'13.non-residents FC'!P36</f>
        <v>2123504.0999999996</v>
      </c>
      <c r="Q204" s="51">
        <f>('11.individulas FC'!P204*'11.individulas FC'!Q204+'12.legal entities FC'!P204*'12.legal entities FC'!Q204+'13.non-residents FC'!P36*'13.non-residents FC'!Q36)/('11.individulas FC'!P204+'12.legal entities FC'!P204+'13.non-residents FC'!P36)</f>
        <v>8.0546221704963976</v>
      </c>
      <c r="R204" s="50">
        <f>'11.individulas FC'!R204+'12.legal entities FC'!R204+'13.non-residents FC'!R36</f>
        <v>1589474.3</v>
      </c>
      <c r="S204" s="51">
        <f>('11.individulas FC'!R204*'11.individulas FC'!S204+'12.legal entities FC'!R204*'12.legal entities FC'!S204+'13.non-residents FC'!R36*'13.non-residents FC'!S36)/('11.individulas FC'!R204+'12.legal entities FC'!R204+'13.non-residents FC'!R36)</f>
        <v>9.2537574681138306</v>
      </c>
      <c r="T204" s="50">
        <f>'11.individulas FC'!T204+'12.legal entities FC'!T204+'13.non-residents FC'!T36</f>
        <v>83640.700000000012</v>
      </c>
      <c r="U204" s="51">
        <f>('11.individulas FC'!T204*'11.individulas FC'!U204+'12.legal entities FC'!T204*'12.legal entities FC'!U204+'13.non-residents FC'!T36*'13.non-residents FC'!U36)/('11.individulas FC'!T204+'12.legal entities FC'!T204+'13.non-residents FC'!T36)</f>
        <v>9.671271163440764</v>
      </c>
    </row>
    <row r="205" spans="1:21" ht="14.25" customHeight="1" x14ac:dyDescent="0.2">
      <c r="A205" s="49" t="s">
        <v>23</v>
      </c>
      <c r="B205" s="50">
        <f>'11.individulas FC'!B205+'12.legal entities FC'!B205+'13.non-residents FC'!B37</f>
        <v>23221008.400000002</v>
      </c>
      <c r="C205" s="51">
        <f>('11.individulas FC'!B205*'11.individulas FC'!C205+'12.legal entities FC'!B205*'12.legal entities FC'!C205+'13.non-residents FC'!B37*'13.non-residents FC'!C37)/('11.individulas FC'!B205+'12.legal entities FC'!B205+'13.non-residents FC'!B37)</f>
        <v>2.4717338056688347</v>
      </c>
      <c r="D205" s="50">
        <f>'11.individulas FC'!D205+'12.legal entities FC'!D205+'13.non-residents FC'!D37</f>
        <v>10013744.699999999</v>
      </c>
      <c r="E205" s="51">
        <f>('11.individulas FC'!D205*'11.individulas FC'!E205+'12.legal entities FC'!D205*'12.legal entities FC'!E205+'13.non-residents FC'!D37*'13.non-residents FC'!E37)/('11.individulas FC'!D205+'12.legal entities FC'!D205+'13.non-residents FC'!D37)</f>
        <v>7.0183512867069637E-3</v>
      </c>
      <c r="F205" s="50">
        <f>'11.individulas FC'!F205+'12.legal entities FC'!F205+'13.non-residents FC'!F37</f>
        <v>6398290.2000000002</v>
      </c>
      <c r="G205" s="51">
        <f>('11.individulas FC'!F205*'11.individulas FC'!G205+'12.legal entities FC'!F205*'12.legal entities FC'!G205+'13.non-residents FC'!F37*'13.non-residents FC'!G37)/('11.individulas FC'!F205+'12.legal entities FC'!F205+'13.non-residents FC'!F37)</f>
        <v>0.55292750819586145</v>
      </c>
      <c r="H205" s="50">
        <f t="shared" si="6"/>
        <v>6808973.5</v>
      </c>
      <c r="I205" s="51">
        <f t="shared" si="7"/>
        <v>7.8995873355947106</v>
      </c>
      <c r="J205" s="50">
        <f>'11.individulas FC'!J205+'12.legal entities FC'!J205+'13.non-residents FC'!J37</f>
        <v>845392.40000000014</v>
      </c>
      <c r="K205" s="51">
        <f>('11.individulas FC'!J205*'11.individulas FC'!K205+'12.legal entities FC'!J205*'12.legal entities FC'!K205+'13.non-residents FC'!J37*'13.non-residents FC'!K37)/('11.individulas FC'!J205+'12.legal entities FC'!J205+'13.non-residents FC'!J37)</f>
        <v>6.2310036901207093</v>
      </c>
      <c r="L205" s="50">
        <f>'11.individulas FC'!L205+'12.legal entities FC'!L205+'13.non-residents FC'!L37</f>
        <v>957015.70000000007</v>
      </c>
      <c r="M205" s="51">
        <f>('11.individulas FC'!L205*'11.individulas FC'!M205+'12.legal entities FC'!L205*'12.legal entities FC'!M205+'13.non-residents FC'!L37*'13.non-residents FC'!M37)/('11.individulas FC'!L205+'12.legal entities FC'!L205+'13.non-residents FC'!L37)</f>
        <v>6.9962725742116847</v>
      </c>
      <c r="N205" s="50">
        <f>'11.individulas FC'!N205+'12.legal entities FC'!N205+'13.non-residents FC'!N37</f>
        <v>1145676.2</v>
      </c>
      <c r="O205" s="51">
        <f>('11.individulas FC'!N205*'11.individulas FC'!O205+'12.legal entities FC'!N205*'12.legal entities FC'!O205+'13.non-residents FC'!N37*'13.non-residents FC'!O37)/('11.individulas FC'!N205+'12.legal entities FC'!N205+'13.non-residents FC'!N37)</f>
        <v>7.4160454917366705</v>
      </c>
      <c r="P205" s="50">
        <f>'11.individulas FC'!P205+'12.legal entities FC'!P205+'13.non-residents FC'!P37</f>
        <v>2245735.2999999998</v>
      </c>
      <c r="Q205" s="51">
        <f>('11.individulas FC'!P205*'11.individulas FC'!Q205+'12.legal entities FC'!P205*'12.legal entities FC'!Q205+'13.non-residents FC'!P37*'13.non-residents FC'!Q37)/('11.individulas FC'!P205+'12.legal entities FC'!P205+'13.non-residents FC'!P37)</f>
        <v>7.9723512076423244</v>
      </c>
      <c r="R205" s="50">
        <f>'11.individulas FC'!R205+'12.legal entities FC'!R205+'13.non-residents FC'!R37</f>
        <v>1530643.2</v>
      </c>
      <c r="S205" s="51">
        <f>('11.individulas FC'!R205*'11.individulas FC'!S205+'12.legal entities FC'!R205*'12.legal entities FC'!S205+'13.non-residents FC'!R37*'13.non-residents FC'!S37)/('11.individulas FC'!R205+'12.legal entities FC'!R205+'13.non-residents FC'!R37)</f>
        <v>9.5260329605227341</v>
      </c>
      <c r="T205" s="50">
        <f>'11.individulas FC'!T205+'12.legal entities FC'!T205+'13.non-residents FC'!T37</f>
        <v>84510.7</v>
      </c>
      <c r="U205" s="51">
        <f>('11.individulas FC'!T205*'11.individulas FC'!U205+'12.legal entities FC'!T205*'12.legal entities FC'!U205+'13.non-residents FC'!T37*'13.non-residents FC'!U37)/('11.individulas FC'!T205+'12.legal entities FC'!T205+'13.non-residents FC'!T37)</f>
        <v>9.9840617460274217</v>
      </c>
    </row>
    <row r="206" spans="1:21" ht="14.25" customHeight="1" x14ac:dyDescent="0.2">
      <c r="A206" s="49" t="s">
        <v>24</v>
      </c>
      <c r="B206" s="50">
        <f>'11.individulas FC'!B206+'12.legal entities FC'!B206+'13.non-residents FC'!B38</f>
        <v>23608300.599999998</v>
      </c>
      <c r="C206" s="51">
        <f>('11.individulas FC'!B206*'11.individulas FC'!C206+'12.legal entities FC'!B206*'12.legal entities FC'!C206+'13.non-residents FC'!B38*'13.non-residents FC'!C38)/('11.individulas FC'!B206+'12.legal entities FC'!B206+'13.non-residents FC'!B38)</f>
        <v>2.5052842457029727</v>
      </c>
      <c r="D206" s="50">
        <f>'11.individulas FC'!D206+'12.legal entities FC'!D206+'13.non-residents FC'!D38</f>
        <v>10052936.199999999</v>
      </c>
      <c r="E206" s="51">
        <f>('11.individulas FC'!D206*'11.individulas FC'!E206+'12.legal entities FC'!D206*'12.legal entities FC'!E206+'13.non-residents FC'!D38*'13.non-residents FC'!E38)/('11.individulas FC'!D206+'12.legal entities FC'!D206+'13.non-residents FC'!D38)</f>
        <v>1.7142469082813833E-2</v>
      </c>
      <c r="F206" s="50">
        <f>'11.individulas FC'!F206+'12.legal entities FC'!F206+'13.non-residents FC'!F38</f>
        <v>6568606.7000000002</v>
      </c>
      <c r="G206" s="51">
        <f>('11.individulas FC'!F206*'11.individulas FC'!G206+'12.legal entities FC'!F206*'12.legal entities FC'!G206+'13.non-residents FC'!F38*'13.non-residents FC'!G38)/('11.individulas FC'!F206+'12.legal entities FC'!F206+'13.non-residents FC'!F38)</f>
        <v>0.57488332708365719</v>
      </c>
      <c r="H206" s="50">
        <f t="shared" si="6"/>
        <v>6986757.7000000002</v>
      </c>
      <c r="I206" s="51">
        <f t="shared" si="7"/>
        <v>7.900229449634419</v>
      </c>
      <c r="J206" s="50">
        <f>'11.individulas FC'!J206+'12.legal entities FC'!J206+'13.non-residents FC'!J38</f>
        <v>761123.1</v>
      </c>
      <c r="K206" s="51">
        <f>('11.individulas FC'!J206*'11.individulas FC'!K206+'12.legal entities FC'!J206*'12.legal entities FC'!K206+'13.non-residents FC'!J38*'13.non-residents FC'!K38)/('11.individulas FC'!J206+'12.legal entities FC'!J206+'13.non-residents FC'!J38)</f>
        <v>5.3709731684664428</v>
      </c>
      <c r="L206" s="50">
        <f>'11.individulas FC'!L206+'12.legal entities FC'!L206+'13.non-residents FC'!L38</f>
        <v>983750.6</v>
      </c>
      <c r="M206" s="51">
        <f>('11.individulas FC'!L206*'11.individulas FC'!M206+'12.legal entities FC'!L206*'12.legal entities FC'!M206+'13.non-residents FC'!L38*'13.non-residents FC'!M38)/('11.individulas FC'!L206+'12.legal entities FC'!L206+'13.non-residents FC'!L38)</f>
        <v>6.5792313498970136</v>
      </c>
      <c r="N206" s="50">
        <f>'11.individulas FC'!N206+'12.legal entities FC'!N206+'13.non-residents FC'!N38</f>
        <v>1221140.3</v>
      </c>
      <c r="O206" s="51">
        <f>('11.individulas FC'!N206*'11.individulas FC'!O206+'12.legal entities FC'!N206*'12.legal entities FC'!O206+'13.non-residents FC'!N38*'13.non-residents FC'!O38)/('11.individulas FC'!N206+'12.legal entities FC'!N206+'13.non-residents FC'!N38)</f>
        <v>7.6248939814696124</v>
      </c>
      <c r="P206" s="50">
        <f>'11.individulas FC'!P206+'12.legal entities FC'!P206+'13.non-residents FC'!P38</f>
        <v>2327014</v>
      </c>
      <c r="Q206" s="51">
        <f>('11.individulas FC'!P206*'11.individulas FC'!Q206+'12.legal entities FC'!P206*'12.legal entities FC'!Q206+'13.non-residents FC'!P38*'13.non-residents FC'!Q38)/('11.individulas FC'!P206+'12.legal entities FC'!P206+'13.non-residents FC'!P38)</f>
        <v>8.1459593891570901</v>
      </c>
      <c r="R206" s="50">
        <f>'11.individulas FC'!R206+'12.legal entities FC'!R206+'13.non-residents FC'!R38</f>
        <v>1582054</v>
      </c>
      <c r="S206" s="51">
        <f>('11.individulas FC'!R206*'11.individulas FC'!S206+'12.legal entities FC'!R206*'12.legal entities FC'!S206+'13.non-residents FC'!R38*'13.non-residents FC'!S38)/('11.individulas FC'!R206+'12.legal entities FC'!R206+'13.non-residents FC'!R38)</f>
        <v>9.6560347345918984</v>
      </c>
      <c r="T206" s="50">
        <f>'11.individulas FC'!T206+'12.legal entities FC'!T206+'13.non-residents FC'!T38</f>
        <v>111675.7</v>
      </c>
      <c r="U206" s="51">
        <f>('11.individulas FC'!T206*'11.individulas FC'!U206+'12.legal entities FC'!T206*'12.legal entities FC'!U206+'13.non-residents FC'!T38*'13.non-residents FC'!U38)/('11.individulas FC'!T206+'12.legal entities FC'!T206+'13.non-residents FC'!T38)</f>
        <v>9.7917376922642916</v>
      </c>
    </row>
    <row r="207" spans="1:21" ht="14.25" customHeight="1" x14ac:dyDescent="0.2">
      <c r="A207" s="49" t="s">
        <v>25</v>
      </c>
      <c r="B207" s="50">
        <f>'11.individulas FC'!B207+'12.legal entities FC'!B207+'13.non-residents FC'!B39</f>
        <v>24471889.5</v>
      </c>
      <c r="C207" s="51">
        <f>('11.individulas FC'!B207*'11.individulas FC'!C207+'12.legal entities FC'!B207*'12.legal entities FC'!C207+'13.non-residents FC'!B39*'13.non-residents FC'!C39)/('11.individulas FC'!B207+'12.legal entities FC'!B207+'13.non-residents FC'!B39)</f>
        <v>2.4942979977087587</v>
      </c>
      <c r="D207" s="50">
        <f>'11.individulas FC'!D207+'12.legal entities FC'!D207+'13.non-residents FC'!D39</f>
        <v>10475009.899999999</v>
      </c>
      <c r="E207" s="51">
        <f>('11.individulas FC'!D207*'11.individulas FC'!E207+'12.legal entities FC'!D207*'12.legal entities FC'!E207+'13.non-residents FC'!D39*'13.non-residents FC'!E39)/('11.individulas FC'!D207+'12.legal entities FC'!D207+'13.non-residents FC'!D39)</f>
        <v>4.4143670069466963E-2</v>
      </c>
      <c r="F207" s="50">
        <f>'11.individulas FC'!F207+'12.legal entities FC'!F207+'13.non-residents FC'!F39</f>
        <v>6818612.6000000015</v>
      </c>
      <c r="G207" s="51">
        <f>('11.individulas FC'!F207*'11.individulas FC'!G207+'12.legal entities FC'!F207*'12.legal entities FC'!G207+'13.non-residents FC'!F39*'13.non-residents FC'!G39)/('11.individulas FC'!F207+'12.legal entities FC'!F207+'13.non-residents FC'!F39)</f>
        <v>0.62695722953962785</v>
      </c>
      <c r="H207" s="50">
        <f t="shared" si="6"/>
        <v>7178267</v>
      </c>
      <c r="I207" s="51">
        <f t="shared" si="7"/>
        <v>7.8435089045865807</v>
      </c>
      <c r="J207" s="50">
        <f>'11.individulas FC'!J207+'12.legal entities FC'!J207+'13.non-residents FC'!J39</f>
        <v>774118.9</v>
      </c>
      <c r="K207" s="51">
        <f>('11.individulas FC'!J207*'11.individulas FC'!K207+'12.legal entities FC'!J207*'12.legal entities FC'!K207+'13.non-residents FC'!J39*'13.non-residents FC'!K39)/('11.individulas FC'!J207+'12.legal entities FC'!J207+'13.non-residents FC'!J39)</f>
        <v>4.628980852941325</v>
      </c>
      <c r="L207" s="50">
        <f>'11.individulas FC'!L207+'12.legal entities FC'!L207+'13.non-residents FC'!L39</f>
        <v>1058327.7999999998</v>
      </c>
      <c r="M207" s="51">
        <f>('11.individulas FC'!L207*'11.individulas FC'!M207+'12.legal entities FC'!L207*'12.legal entities FC'!M207+'13.non-residents FC'!L39*'13.non-residents FC'!M39)/('11.individulas FC'!L207+'12.legal entities FC'!L207+'13.non-residents FC'!L39)</f>
        <v>6.143277801074488</v>
      </c>
      <c r="N207" s="50">
        <f>'11.individulas FC'!N207+'12.legal entities FC'!N207+'13.non-residents FC'!N39</f>
        <v>1251542.2</v>
      </c>
      <c r="O207" s="51">
        <f>('11.individulas FC'!N207*'11.individulas FC'!O207+'12.legal entities FC'!N207*'12.legal entities FC'!O207+'13.non-residents FC'!N39*'13.non-residents FC'!O39)/('11.individulas FC'!N207+'12.legal entities FC'!N207+'13.non-residents FC'!N39)</f>
        <v>8.4859168951714157</v>
      </c>
      <c r="P207" s="50">
        <f>'11.individulas FC'!P207+'12.legal entities FC'!P207+'13.non-residents FC'!P39</f>
        <v>2366404.8000000007</v>
      </c>
      <c r="Q207" s="51">
        <f>('11.individulas FC'!P207*'11.individulas FC'!Q207+'12.legal entities FC'!P207*'12.legal entities FC'!Q207+'13.non-residents FC'!P39*'13.non-residents FC'!Q39)/('11.individulas FC'!P207+'12.legal entities FC'!P207+'13.non-residents FC'!P39)</f>
        <v>8.0410004598536968</v>
      </c>
      <c r="R207" s="50">
        <f>'11.individulas FC'!R207+'12.legal entities FC'!R207+'13.non-residents FC'!R39</f>
        <v>1616031.5</v>
      </c>
      <c r="S207" s="51">
        <f>('11.individulas FC'!R207*'11.individulas FC'!S207+'12.legal entities FC'!R207*'12.legal entities FC'!S207+'13.non-residents FC'!R39*'13.non-residents FC'!S39)/('11.individulas FC'!R207+'12.legal entities FC'!R207+'13.non-residents FC'!R39)</f>
        <v>9.5640859797596782</v>
      </c>
      <c r="T207" s="50">
        <f>'11.individulas FC'!T207+'12.legal entities FC'!T207+'13.non-residents FC'!T39</f>
        <v>111841.79999999999</v>
      </c>
      <c r="U207" s="51">
        <f>('11.individulas FC'!T207*'11.individulas FC'!U207+'12.legal entities FC'!T207*'12.legal entities FC'!U207+'13.non-residents FC'!T39*'13.non-residents FC'!U39)/('11.individulas FC'!T207+'12.legal entities FC'!T207+'13.non-residents FC'!T39)</f>
        <v>9.9534207335718872</v>
      </c>
    </row>
    <row r="208" spans="1:21" ht="14.25" customHeight="1" x14ac:dyDescent="0.2">
      <c r="A208" s="49" t="s">
        <v>26</v>
      </c>
      <c r="B208" s="50">
        <f>'11.individulas FC'!B208+'12.legal entities FC'!B208+'13.non-residents FC'!B40</f>
        <v>24613492.800000001</v>
      </c>
      <c r="C208" s="51">
        <f>('11.individulas FC'!B208*'11.individulas FC'!C208+'12.legal entities FC'!B208*'12.legal entities FC'!C208+'13.non-residents FC'!B40*'13.non-residents FC'!C40)/('11.individulas FC'!B208+'12.legal entities FC'!B208+'13.non-residents FC'!B40)</f>
        <v>2.4952827489400473</v>
      </c>
      <c r="D208" s="50">
        <f>'11.individulas FC'!D208+'12.legal entities FC'!D208+'13.non-residents FC'!D40</f>
        <v>10185004.700000001</v>
      </c>
      <c r="E208" s="51">
        <f>('11.individulas FC'!D208*'11.individulas FC'!E208+'12.legal entities FC'!D208*'12.legal entities FC'!E208+'13.non-residents FC'!D40*'13.non-residents FC'!E40)/('11.individulas FC'!D208+'12.legal entities FC'!D208+'13.non-residents FC'!D40)</f>
        <v>3.0751787969228919E-2</v>
      </c>
      <c r="F208" s="50">
        <f>'11.individulas FC'!F208+'12.legal entities FC'!F208+'13.non-residents FC'!F40</f>
        <v>7115403.0999999996</v>
      </c>
      <c r="G208" s="51">
        <f>('11.individulas FC'!F208*'11.individulas FC'!G208+'12.legal entities FC'!F208*'12.legal entities FC'!G208+'13.non-residents FC'!F40*'13.non-residents FC'!G40)/('11.individulas FC'!F208+'12.legal entities FC'!F208+'13.non-residents FC'!F40)</f>
        <v>0.63335245869626122</v>
      </c>
      <c r="H208" s="50">
        <f t="shared" si="6"/>
        <v>7313085.0000000009</v>
      </c>
      <c r="I208" s="51">
        <f t="shared" si="7"/>
        <v>7.7392589887851777</v>
      </c>
      <c r="J208" s="50">
        <f>'11.individulas FC'!J208+'12.legal entities FC'!J208+'13.non-residents FC'!J40</f>
        <v>848143.50000000012</v>
      </c>
      <c r="K208" s="51">
        <f>('11.individulas FC'!J208*'11.individulas FC'!K208+'12.legal entities FC'!J208*'12.legal entities FC'!K208+'13.non-residents FC'!J40*'13.non-residents FC'!K40)/('11.individulas FC'!J208+'12.legal entities FC'!J208+'13.non-residents FC'!J40)</f>
        <v>5.1331611832195811</v>
      </c>
      <c r="L208" s="50">
        <f>'11.individulas FC'!L208+'12.legal entities FC'!L208+'13.non-residents FC'!L40</f>
        <v>1000408.1</v>
      </c>
      <c r="M208" s="51">
        <f>('11.individulas FC'!L208*'11.individulas FC'!M208+'12.legal entities FC'!L208*'12.legal entities FC'!M208+'13.non-residents FC'!L40*'13.non-residents FC'!M40)/('11.individulas FC'!L208+'12.legal entities FC'!L208+'13.non-residents FC'!L40)</f>
        <v>6.0294715646544645</v>
      </c>
      <c r="N208" s="50">
        <f>'11.individulas FC'!N208+'12.legal entities FC'!N208+'13.non-residents FC'!N40</f>
        <v>1588297.4000000001</v>
      </c>
      <c r="O208" s="51">
        <f>('11.individulas FC'!N208*'11.individulas FC'!O208+'12.legal entities FC'!N208*'12.legal entities FC'!O208+'13.non-residents FC'!N40*'13.non-residents FC'!O40)/('11.individulas FC'!N208+'12.legal entities FC'!N208+'13.non-residents FC'!N40)</f>
        <v>7.8174189500026952</v>
      </c>
      <c r="P208" s="50">
        <f>'11.individulas FC'!P208+'12.legal entities FC'!P208+'13.non-residents FC'!P40</f>
        <v>2298025.4</v>
      </c>
      <c r="Q208" s="51">
        <f>('11.individulas FC'!P208*'11.individulas FC'!Q208+'12.legal entities FC'!P208*'12.legal entities FC'!Q208+'13.non-residents FC'!P40*'13.non-residents FC'!Q40)/('11.individulas FC'!P208+'12.legal entities FC'!P208+'13.non-residents FC'!P40)</f>
        <v>8.0803043169148605</v>
      </c>
      <c r="R208" s="50">
        <f>'11.individulas FC'!R208+'12.legal entities FC'!R208+'13.non-residents FC'!R40</f>
        <v>1467036.9</v>
      </c>
      <c r="S208" s="51">
        <f>('11.individulas FC'!R208*'11.individulas FC'!S208+'12.legal entities FC'!R208*'12.legal entities FC'!S208+'13.non-residents FC'!R40*'13.non-residents FC'!S40)/('11.individulas FC'!R208+'12.legal entities FC'!R208+'13.non-residents FC'!R40)</f>
        <v>9.6129040087540076</v>
      </c>
      <c r="T208" s="50">
        <f>'11.individulas FC'!T208+'12.legal entities FC'!T208+'13.non-residents FC'!T40</f>
        <v>111173.7</v>
      </c>
      <c r="U208" s="51">
        <f>('11.individulas FC'!T208*'11.individulas FC'!U208+'12.legal entities FC'!T208*'12.legal entities FC'!U208+'13.non-residents FC'!T40*'13.non-residents FC'!U40)/('11.individulas FC'!T208+'12.legal entities FC'!T208+'13.non-residents FC'!T40)</f>
        <v>10.116184745133099</v>
      </c>
    </row>
    <row r="209" spans="1:21" ht="14.25" customHeight="1" x14ac:dyDescent="0.2">
      <c r="A209" s="49" t="s">
        <v>27</v>
      </c>
      <c r="B209" s="50">
        <f>'11.individulas FC'!B209+'12.legal entities FC'!B209+'13.non-residents FC'!B41</f>
        <v>25999742.199999999</v>
      </c>
      <c r="C209" s="51">
        <f>('11.individulas FC'!B209*'11.individulas FC'!C209+'12.legal entities FC'!B209*'12.legal entities FC'!C209+'13.non-residents FC'!B41*'13.non-residents FC'!C41)/('11.individulas FC'!B209+'12.legal entities FC'!B209+'13.non-residents FC'!B41)</f>
        <v>2.4717796944925103</v>
      </c>
      <c r="D209" s="50">
        <f>'11.individulas FC'!D209+'12.legal entities FC'!D209+'13.non-residents FC'!D41</f>
        <v>11198737</v>
      </c>
      <c r="E209" s="51">
        <f>('11.individulas FC'!D209*'11.individulas FC'!E209+'12.legal entities FC'!D209*'12.legal entities FC'!E209+'13.non-residents FC'!D41*'13.non-residents FC'!E41)/('11.individulas FC'!D209+'12.legal entities FC'!D209+'13.non-residents FC'!D41)</f>
        <v>3.253262399143763E-2</v>
      </c>
      <c r="F209" s="50">
        <f>'11.individulas FC'!F209+'12.legal entities FC'!F209+'13.non-residents FC'!F41</f>
        <v>7295186.7000000002</v>
      </c>
      <c r="G209" s="51">
        <f>('11.individulas FC'!F209*'11.individulas FC'!G209+'12.legal entities FC'!F209*'12.legal entities FC'!G209+'13.non-residents FC'!F41*'13.non-residents FC'!G41)/('11.individulas FC'!F209+'12.legal entities FC'!F209+'13.non-residents FC'!F41)</f>
        <v>0.61066082667904853</v>
      </c>
      <c r="H209" s="50">
        <f t="shared" si="6"/>
        <v>7505818.5</v>
      </c>
      <c r="I209" s="51">
        <f t="shared" si="7"/>
        <v>7.9200457339862433</v>
      </c>
      <c r="J209" s="50">
        <f>'11.individulas FC'!J209+'12.legal entities FC'!J209+'13.non-residents FC'!J41</f>
        <v>756987.4</v>
      </c>
      <c r="K209" s="51">
        <f>('11.individulas FC'!J209*'11.individulas FC'!K209+'12.legal entities FC'!J209*'12.legal entities FC'!K209+'13.non-residents FC'!J41*'13.non-residents FC'!K41)/('11.individulas FC'!J209+'12.legal entities FC'!J209+'13.non-residents FC'!J41)</f>
        <v>4.6437378838802301</v>
      </c>
      <c r="L209" s="50">
        <f>'11.individulas FC'!L209+'12.legal entities FC'!L209+'13.non-residents FC'!L41</f>
        <v>1297899.5999999999</v>
      </c>
      <c r="M209" s="51">
        <f>('11.individulas FC'!L209*'11.individulas FC'!M209+'12.legal entities FC'!L209*'12.legal entities FC'!M209+'13.non-residents FC'!L41*'13.non-residents FC'!M41)/('11.individulas FC'!L209+'12.legal entities FC'!L209+'13.non-residents FC'!L41)</f>
        <v>6.0713260393947248</v>
      </c>
      <c r="N209" s="50">
        <f>'11.individulas FC'!N209+'12.legal entities FC'!N209+'13.non-residents FC'!N41</f>
        <v>1716456.7999999998</v>
      </c>
      <c r="O209" s="51">
        <f>('11.individulas FC'!N209*'11.individulas FC'!O209+'12.legal entities FC'!N209*'12.legal entities FC'!O209+'13.non-residents FC'!N41*'13.non-residents FC'!O41)/('11.individulas FC'!N209+'12.legal entities FC'!N209+'13.non-residents FC'!N41)</f>
        <v>7.2422197377760931</v>
      </c>
      <c r="P209" s="50">
        <f>'11.individulas FC'!P209+'12.legal entities FC'!P209+'13.non-residents FC'!P41</f>
        <v>2191218.1999999997</v>
      </c>
      <c r="Q209" s="51">
        <f>('11.individulas FC'!P209*'11.individulas FC'!Q209+'12.legal entities FC'!P209*'12.legal entities FC'!Q209+'13.non-residents FC'!P41*'13.non-residents FC'!Q41)/('11.individulas FC'!P209+'12.legal entities FC'!P209+'13.non-residents FC'!P41)</f>
        <v>9.126080953507957</v>
      </c>
      <c r="R209" s="50">
        <f>'11.individulas FC'!R209+'12.legal entities FC'!R209+'13.non-residents FC'!R41</f>
        <v>1428914.8</v>
      </c>
      <c r="S209" s="51">
        <f>('11.individulas FC'!R209*'11.individulas FC'!S209+'12.legal entities FC'!R209*'12.legal entities FC'!S209+'13.non-residents FC'!R41*'13.non-residents FC'!S41)/('11.individulas FC'!R209+'12.legal entities FC'!R209+'13.non-residents FC'!R41)</f>
        <v>10.116130359906725</v>
      </c>
      <c r="T209" s="50">
        <f>'11.individulas FC'!T209+'12.legal entities FC'!T209+'13.non-residents FC'!T41</f>
        <v>114341.7</v>
      </c>
      <c r="U209" s="51">
        <f>('11.individulas FC'!T209*'11.individulas FC'!U209+'12.legal entities FC'!T209*'12.legal entities FC'!U209+'13.non-residents FC'!T41*'13.non-residents FC'!U41)/('11.individulas FC'!T209+'12.legal entities FC'!T209+'13.non-residents FC'!T41)</f>
        <v>10.214319885046347</v>
      </c>
    </row>
    <row r="210" spans="1:21" ht="14.25" customHeight="1" x14ac:dyDescent="0.2">
      <c r="A210" s="49" t="s">
        <v>28</v>
      </c>
      <c r="B210" s="50">
        <f>'11.individulas FC'!B210+'12.legal entities FC'!B210+'13.non-residents FC'!B42</f>
        <v>26134042.899999999</v>
      </c>
      <c r="C210" s="51">
        <f>('11.individulas FC'!B210*'11.individulas FC'!C210+'12.legal entities FC'!B210*'12.legal entities FC'!C210+'13.non-residents FC'!B42*'13.non-residents FC'!C42)/('11.individulas FC'!B210+'12.legal entities FC'!B210+'13.non-residents FC'!B42)</f>
        <v>2.5449936763515448</v>
      </c>
      <c r="D210" s="50">
        <f>'11.individulas FC'!D210+'12.legal entities FC'!D210+'13.non-residents FC'!D42</f>
        <v>10798406.199999999</v>
      </c>
      <c r="E210" s="51">
        <f>('11.individulas FC'!D210*'11.individulas FC'!E210+'12.legal entities FC'!D210*'12.legal entities FC'!E210+'13.non-residents FC'!D42*'13.non-residents FC'!E42)/('11.individulas FC'!D210+'12.legal entities FC'!D210+'13.non-residents FC'!D42)</f>
        <v>0.13762224938343259</v>
      </c>
      <c r="F210" s="50">
        <f>'11.individulas FC'!F210+'12.legal entities FC'!F210+'13.non-residents FC'!F42</f>
        <v>7573135.0999999996</v>
      </c>
      <c r="G210" s="51">
        <f>('11.individulas FC'!F210*'11.individulas FC'!G210+'12.legal entities FC'!F210*'12.legal entities FC'!G210+'13.non-residents FC'!F42*'13.non-residents FC'!G42)/('11.individulas FC'!F210+'12.legal entities FC'!F210+'13.non-residents FC'!F42)</f>
        <v>0.5990491351461561</v>
      </c>
      <c r="H210" s="50">
        <f t="shared" si="6"/>
        <v>7762501.5999999996</v>
      </c>
      <c r="I210" s="51">
        <f t="shared" si="7"/>
        <v>7.7923581922353451</v>
      </c>
      <c r="J210" s="50">
        <f>'11.individulas FC'!J210+'12.legal entities FC'!J210+'13.non-residents FC'!J42</f>
        <v>806584.10000000009</v>
      </c>
      <c r="K210" s="51">
        <f>('11.individulas FC'!J210*'11.individulas FC'!K210+'12.legal entities FC'!J210*'12.legal entities FC'!K210+'13.non-residents FC'!J42*'13.non-residents FC'!K42)/('11.individulas FC'!J210+'12.legal entities FC'!J210+'13.non-residents FC'!J42)</f>
        <v>5.2978153834175492</v>
      </c>
      <c r="L210" s="50">
        <f>'11.individulas FC'!L210+'12.legal entities FC'!L210+'13.non-residents FC'!L42</f>
        <v>1462244</v>
      </c>
      <c r="M210" s="51">
        <f>('11.individulas FC'!L210*'11.individulas FC'!M210+'12.legal entities FC'!L210*'12.legal entities FC'!M210+'13.non-residents FC'!L42*'13.non-residents FC'!M42)/('11.individulas FC'!L210+'12.legal entities FC'!L210+'13.non-residents FC'!L42)</f>
        <v>5.9535641534518149</v>
      </c>
      <c r="N210" s="50">
        <f>'11.individulas FC'!N210+'12.legal entities FC'!N210+'13.non-residents FC'!N42</f>
        <v>1531821.7</v>
      </c>
      <c r="O210" s="51">
        <f>('11.individulas FC'!N210*'11.individulas FC'!O210+'12.legal entities FC'!N210*'12.legal entities FC'!O210+'13.non-residents FC'!N42*'13.non-residents FC'!O42)/('11.individulas FC'!N210+'12.legal entities FC'!N210+'13.non-residents FC'!N42)</f>
        <v>7.514691376287467</v>
      </c>
      <c r="P210" s="50">
        <f>'11.individulas FC'!P210+'12.legal entities FC'!P210+'13.non-residents FC'!P42</f>
        <v>2428321.1</v>
      </c>
      <c r="Q210" s="51">
        <f>('11.individulas FC'!P210*'11.individulas FC'!Q210+'12.legal entities FC'!P210*'12.legal entities FC'!Q210+'13.non-residents FC'!P42*'13.non-residents FC'!Q42)/('11.individulas FC'!P210+'12.legal entities FC'!P210+'13.non-residents FC'!P42)</f>
        <v>8.6347249204398846</v>
      </c>
      <c r="R210" s="50">
        <f>'11.individulas FC'!R210+'12.legal entities FC'!R210+'13.non-residents FC'!R42</f>
        <v>1416690.5999999999</v>
      </c>
      <c r="S210" s="51">
        <f>('11.individulas FC'!R210*'11.individulas FC'!S210+'12.legal entities FC'!R210*'12.legal entities FC'!S210+'13.non-residents FC'!R42*'13.non-residents FC'!S42)/('11.individulas FC'!R210+'12.legal entities FC'!R210+'13.non-residents FC'!R42)</f>
        <v>9.7859705104275978</v>
      </c>
      <c r="T210" s="50">
        <f>'11.individulas FC'!T210+'12.legal entities FC'!T210+'13.non-residents FC'!T42</f>
        <v>116840.1</v>
      </c>
      <c r="U210" s="51">
        <f>('11.individulas FC'!T210*'11.individulas FC'!U210+'12.legal entities FC'!T210*'12.legal entities FC'!U210+'13.non-residents FC'!T42*'13.non-residents FC'!U42)/('11.individulas FC'!T210+'12.legal entities FC'!T210+'13.non-residents FC'!T42)</f>
        <v>9.9858811315635609</v>
      </c>
    </row>
    <row r="211" spans="1:21" ht="14.25" customHeight="1" x14ac:dyDescent="0.2">
      <c r="A211" s="49" t="s">
        <v>46</v>
      </c>
      <c r="B211" s="50">
        <f>'11.individulas FC'!B211+'12.legal entities FC'!B211+'13.non-residents FC'!B43</f>
        <v>25555030.600000001</v>
      </c>
      <c r="C211" s="51">
        <f>('11.individulas FC'!B211*'11.individulas FC'!C211+'12.legal entities FC'!B211*'12.legal entities FC'!C211+'13.non-residents FC'!B43*'13.non-residents FC'!C43)/('11.individulas FC'!B211+'12.legal entities FC'!B211+'13.non-residents FC'!B43)</f>
        <v>2.6847436940654652</v>
      </c>
      <c r="D211" s="50">
        <f>'11.individulas FC'!D211+'12.legal entities FC'!D211+'13.non-residents FC'!D43</f>
        <v>10036514.199999999</v>
      </c>
      <c r="E211" s="51">
        <f>('11.individulas FC'!D211*'11.individulas FC'!E211+'12.legal entities FC'!D211*'12.legal entities FC'!E211+'13.non-residents FC'!D43*'13.non-residents FC'!E43)/('11.individulas FC'!D211+'12.legal entities FC'!D211+'13.non-residents FC'!D43)</f>
        <v>5.3793943618392959E-2</v>
      </c>
      <c r="F211" s="50">
        <f>'11.individulas FC'!F211+'12.legal entities FC'!F211+'13.non-residents FC'!F43</f>
        <v>7458058.5000000009</v>
      </c>
      <c r="G211" s="51">
        <f>('11.individulas FC'!F211*'11.individulas FC'!G211+'12.legal entities FC'!F211*'12.legal entities FC'!G211+'13.non-residents FC'!F43*'13.non-residents FC'!G43)/('11.individulas FC'!F211+'12.legal entities FC'!F211+'13.non-residents FC'!F43)</f>
        <v>0.69992687909326545</v>
      </c>
      <c r="H211" s="50">
        <f t="shared" si="6"/>
        <v>8060457.8999999994</v>
      </c>
      <c r="I211" s="51">
        <f t="shared" si="7"/>
        <v>7.7971634795090257</v>
      </c>
      <c r="J211" s="50">
        <f>'11.individulas FC'!J211+'12.legal entities FC'!J211+'13.non-residents FC'!J43</f>
        <v>1020027.3999999999</v>
      </c>
      <c r="K211" s="51">
        <f>('11.individulas FC'!J211*'11.individulas FC'!K211+'12.legal entities FC'!J211*'12.legal entities FC'!K211+'13.non-residents FC'!J43*'13.non-residents FC'!K43)/('11.individulas FC'!J211+'12.legal entities FC'!J211+'13.non-residents FC'!J43)</f>
        <v>4.6429163736189816</v>
      </c>
      <c r="L211" s="50">
        <f>'11.individulas FC'!L211+'12.legal entities FC'!L211+'13.non-residents FC'!L43</f>
        <v>1437110.7</v>
      </c>
      <c r="M211" s="51">
        <f>('11.individulas FC'!L211*'11.individulas FC'!M211+'12.legal entities FC'!L211*'12.legal entities FC'!M211+'13.non-residents FC'!L43*'13.non-residents FC'!M43)/('11.individulas FC'!L211+'12.legal entities FC'!L211+'13.non-residents FC'!L43)</f>
        <v>6.7285937221120102</v>
      </c>
      <c r="N211" s="50">
        <f>'11.individulas FC'!N211+'12.legal entities FC'!N211+'13.non-residents FC'!N43</f>
        <v>1451615.2999999998</v>
      </c>
      <c r="O211" s="51">
        <f>('11.individulas FC'!N211*'11.individulas FC'!O211+'12.legal entities FC'!N211*'12.legal entities FC'!O211+'13.non-residents FC'!N43*'13.non-residents FC'!O43)/('11.individulas FC'!N211+'12.legal entities FC'!N211+'13.non-residents FC'!N43)</f>
        <v>7.461009905999199</v>
      </c>
      <c r="P211" s="50">
        <f>'11.individulas FC'!P211+'12.legal entities FC'!P211+'13.non-residents FC'!P43</f>
        <v>2549828</v>
      </c>
      <c r="Q211" s="51">
        <f>('11.individulas FC'!P211*'11.individulas FC'!Q211+'12.legal entities FC'!P211*'12.legal entities FC'!Q211+'13.non-residents FC'!P43*'13.non-residents FC'!Q43)/('11.individulas FC'!P211+'12.legal entities FC'!P211+'13.non-residents FC'!P43)</f>
        <v>8.6833770324900321</v>
      </c>
      <c r="R211" s="50">
        <f>'11.individulas FC'!R211+'12.legal entities FC'!R211+'13.non-residents FC'!R43</f>
        <v>1483024.3</v>
      </c>
      <c r="S211" s="51">
        <f>('11.individulas FC'!R211*'11.individulas FC'!S211+'12.legal entities FC'!R211*'12.legal entities FC'!S211+'13.non-residents FC'!R43*'13.non-residents FC'!S43)/('11.individulas FC'!R211+'12.legal entities FC'!R211+'13.non-residents FC'!R43)</f>
        <v>9.6252273910818857</v>
      </c>
      <c r="T211" s="50">
        <f>'11.individulas FC'!T211+'12.legal entities FC'!T211+'13.non-residents FC'!T43</f>
        <v>118852.2</v>
      </c>
      <c r="U211" s="51">
        <f>('11.individulas FC'!T211*'11.individulas FC'!U211+'12.legal entities FC'!T211*'12.legal entities FC'!U211+'13.non-residents FC'!T43*'13.non-residents FC'!U43)/('11.individulas FC'!T211+'12.legal entities FC'!T211+'13.non-residents FC'!T43)</f>
        <v>10.071263939582055</v>
      </c>
    </row>
    <row r="212" spans="1:21" ht="14.25" customHeight="1" thickBot="1" x14ac:dyDescent="0.25">
      <c r="A212" s="52" t="s">
        <v>30</v>
      </c>
      <c r="B212" s="53">
        <f>'11.individulas FC'!B212+'12.legal entities FC'!B212+'13.non-residents FC'!B44</f>
        <v>23723725.500000004</v>
      </c>
      <c r="C212" s="54">
        <f>('11.individulas FC'!B212*'11.individulas FC'!C212+'12.legal entities FC'!B212*'12.legal entities FC'!C212+'13.non-residents FC'!B44*'13.non-residents FC'!C44)/('11.individulas FC'!B212+'12.legal entities FC'!B212+'13.non-residents FC'!B44)</f>
        <v>2.8529917186067584</v>
      </c>
      <c r="D212" s="53">
        <f>'11.individulas FC'!D212+'12.legal entities FC'!D212+'13.non-residents FC'!D44</f>
        <v>8813330.9000000004</v>
      </c>
      <c r="E212" s="54">
        <f>('11.individulas FC'!D212*'11.individulas FC'!E212+'12.legal entities FC'!D212*'12.legal entities FC'!E212+'13.non-residents FC'!D44*'13.non-residents FC'!E44)/('11.individulas FC'!D212+'12.legal entities FC'!D212+'13.non-residents FC'!D44)</f>
        <v>4.8587166969981787E-3</v>
      </c>
      <c r="F212" s="53">
        <f>'11.individulas FC'!F212+'12.legal entities FC'!F212+'13.non-residents FC'!F44</f>
        <v>7185732.8999999994</v>
      </c>
      <c r="G212" s="54">
        <f>('11.individulas FC'!F212*'11.individulas FC'!G212+'12.legal entities FC'!F212*'12.legal entities FC'!G212+'13.non-residents FC'!F44*'13.non-residents FC'!G44)/('11.individulas FC'!F212+'12.legal entities FC'!F212+'13.non-residents FC'!F44)</f>
        <v>0.67985888788045523</v>
      </c>
      <c r="H212" s="53">
        <f t="shared" si="6"/>
        <v>7724661.7000000002</v>
      </c>
      <c r="I212" s="54">
        <f t="shared" si="7"/>
        <v>8.124043351956761</v>
      </c>
      <c r="J212" s="53">
        <f>'11.individulas FC'!J212+'12.legal entities FC'!J212+'13.non-residents FC'!J44</f>
        <v>913178.09999999986</v>
      </c>
      <c r="K212" s="54">
        <f>('11.individulas FC'!J212*'11.individulas FC'!K212+'12.legal entities FC'!J212*'12.legal entities FC'!K212+'13.non-residents FC'!J44*'13.non-residents FC'!K44)/('11.individulas FC'!J212+'12.legal entities FC'!J212+'13.non-residents FC'!J44)</f>
        <v>5.4171457112254435</v>
      </c>
      <c r="L212" s="53">
        <f>'11.individulas FC'!L212+'12.legal entities FC'!L212+'13.non-residents FC'!L44</f>
        <v>1248716.0000000002</v>
      </c>
      <c r="M212" s="54">
        <f>('11.individulas FC'!L212*'11.individulas FC'!M212+'12.legal entities FC'!L212*'12.legal entities FC'!M212+'13.non-residents FC'!L44*'13.non-residents FC'!M44)/('11.individulas FC'!L212+'12.legal entities FC'!L212+'13.non-residents FC'!L44)</f>
        <v>6.1765453930277143</v>
      </c>
      <c r="N212" s="53">
        <f>'11.individulas FC'!N212+'12.legal entities FC'!N212+'13.non-residents FC'!N44</f>
        <v>1571880.4000000001</v>
      </c>
      <c r="O212" s="54">
        <f>('11.individulas FC'!N212*'11.individulas FC'!O212+'12.legal entities FC'!N212*'12.legal entities FC'!O212+'13.non-residents FC'!N44*'13.non-residents FC'!O44)/('11.individulas FC'!N212+'12.legal entities FC'!N212+'13.non-residents FC'!N44)</f>
        <v>7.9718579568776313</v>
      </c>
      <c r="P212" s="53">
        <f>'11.individulas FC'!P212+'12.legal entities FC'!P212+'13.non-residents FC'!P44</f>
        <v>2377781.2000000002</v>
      </c>
      <c r="Q212" s="54">
        <f>('11.individulas FC'!P212*'11.individulas FC'!Q212+'12.legal entities FC'!P212*'12.legal entities FC'!Q212+'13.non-residents FC'!P44*'13.non-residents FC'!Q44)/('11.individulas FC'!P212+'12.legal entities FC'!P212+'13.non-residents FC'!P44)</f>
        <v>9.0293854678470815</v>
      </c>
      <c r="R212" s="53">
        <f>'11.individulas FC'!R212+'12.legal entities FC'!R212+'13.non-residents FC'!R44</f>
        <v>1490129.7</v>
      </c>
      <c r="S212" s="54">
        <f>('11.individulas FC'!R212*'11.individulas FC'!S212+'12.legal entities FC'!R212*'12.legal entities FC'!S212+'13.non-residents FC'!R44*'13.non-residents FC'!S44)/('11.individulas FC'!R212+'12.legal entities FC'!R212+'13.non-residents FC'!R44)</f>
        <v>9.974987061864498</v>
      </c>
      <c r="T212" s="53">
        <f>'11.individulas FC'!T212+'12.legal entities FC'!T212+'13.non-residents FC'!T44</f>
        <v>122976.3</v>
      </c>
      <c r="U212" s="54">
        <f>('11.individulas FC'!T212*'11.individulas FC'!U212+'12.legal entities FC'!T212*'12.legal entities FC'!U212+'13.non-residents FC'!T44*'13.non-residents FC'!U44)/('11.individulas FC'!T212+'12.legal entities FC'!T212+'13.non-residents FC'!T44)</f>
        <v>10.011537832899506</v>
      </c>
    </row>
    <row r="213" spans="1:21" ht="14.25" customHeight="1" x14ac:dyDescent="0.2">
      <c r="A213" s="49" t="s">
        <v>48</v>
      </c>
      <c r="B213" s="50">
        <f>'11.individulas FC'!B213+'12.legal entities FC'!B213+'13.non-residents FC'!B45</f>
        <v>25583552.099999994</v>
      </c>
      <c r="C213" s="51">
        <f>('11.individulas FC'!B213*'11.individulas FC'!C213+'12.legal entities FC'!B213*'12.legal entities FC'!C213+'13.non-residents FC'!B45*'13.non-residents FC'!C45)/('11.individulas FC'!B213+'12.legal entities FC'!B213+'13.non-residents FC'!B45)</f>
        <v>2.7248969662035338</v>
      </c>
      <c r="D213" s="50">
        <f>'11.individulas FC'!D213+'12.legal entities FC'!D213+'13.non-residents FC'!D45</f>
        <v>10371782.299999999</v>
      </c>
      <c r="E213" s="51">
        <f>('11.individulas FC'!D213*'11.individulas FC'!E213+'12.legal entities FC'!D213*'12.legal entities FC'!E213+'13.non-residents FC'!D45*'13.non-residents FC'!E45)/('11.individulas FC'!D213+'12.legal entities FC'!D213+'13.non-residents FC'!D45)</f>
        <v>2.8548769481981935E-2</v>
      </c>
      <c r="F213" s="50">
        <f>'11.individulas FC'!F213+'12.legal entities FC'!F213+'13.non-residents FC'!F45</f>
        <v>7262141.0000000009</v>
      </c>
      <c r="G213" s="51">
        <f>('11.individulas FC'!F213*'11.individulas FC'!G213+'12.legal entities FC'!F213*'12.legal entities FC'!G213+'13.non-residents FC'!F45*'13.non-residents FC'!G45)/('11.individulas FC'!F213+'12.legal entities FC'!F213+'13.non-residents FC'!F45)</f>
        <v>0.66747951671552475</v>
      </c>
      <c r="H213" s="50">
        <f t="shared" si="6"/>
        <v>7949628.7999999998</v>
      </c>
      <c r="I213" s="51">
        <f t="shared" si="7"/>
        <v>8.1222800635672474</v>
      </c>
      <c r="J213" s="50">
        <f>'11.individulas FC'!J213+'12.legal entities FC'!J213+'13.non-residents FC'!J45</f>
        <v>818052.9</v>
      </c>
      <c r="K213" s="51">
        <f>('11.individulas FC'!J213*'11.individulas FC'!K213+'12.legal entities FC'!J213*'12.legal entities FC'!K213+'13.non-residents FC'!J45*'13.non-residents FC'!K45)/('11.individulas FC'!J213+'12.legal entities FC'!J213+'13.non-residents FC'!J45)</f>
        <v>5.1380944655290657</v>
      </c>
      <c r="L213" s="50">
        <f>'11.individulas FC'!L213+'12.legal entities FC'!L213+'13.non-residents FC'!L45</f>
        <v>1307675.8999999999</v>
      </c>
      <c r="M213" s="51">
        <f>('11.individulas FC'!L213*'11.individulas FC'!M213+'12.legal entities FC'!L213*'12.legal entities FC'!M213+'13.non-residents FC'!L45*'13.non-residents FC'!M45)/('11.individulas FC'!L213+'12.legal entities FC'!L213+'13.non-residents FC'!L45)</f>
        <v>6.2164649535867404</v>
      </c>
      <c r="N213" s="50">
        <f>'11.individulas FC'!N213+'12.legal entities FC'!N213+'13.non-residents FC'!N45</f>
        <v>1652502.9</v>
      </c>
      <c r="O213" s="51">
        <f>('11.individulas FC'!N213*'11.individulas FC'!O213+'12.legal entities FC'!N213*'12.legal entities FC'!O213+'13.non-residents FC'!N45*'13.non-residents FC'!O45)/('11.individulas FC'!N213+'12.legal entities FC'!N213+'13.non-residents FC'!N45)</f>
        <v>7.8253205074556877</v>
      </c>
      <c r="P213" s="50">
        <f>'11.individulas FC'!P213+'12.legal entities FC'!P213+'13.non-residents FC'!P45</f>
        <v>2392274.7000000002</v>
      </c>
      <c r="Q213" s="51">
        <f>('11.individulas FC'!P213*'11.individulas FC'!Q213+'12.legal entities FC'!P213*'12.legal entities FC'!Q213+'13.non-residents FC'!P45*'13.non-residents FC'!Q45)/('11.individulas FC'!P213+'12.legal entities FC'!P213+'13.non-residents FC'!P45)</f>
        <v>9.0230262979414544</v>
      </c>
      <c r="R213" s="50">
        <f>'11.individulas FC'!R213+'12.legal entities FC'!R213+'13.non-residents FC'!R45</f>
        <v>1656386.0999999999</v>
      </c>
      <c r="S213" s="51">
        <f>('11.individulas FC'!R213*'11.individulas FC'!S213+'12.legal entities FC'!R213*'12.legal entities FC'!S213+'13.non-residents FC'!R45*'13.non-residents FC'!S45)/('11.individulas FC'!R213+'12.legal entities FC'!R213+'13.non-residents FC'!R45)</f>
        <v>9.9783223011833009</v>
      </c>
      <c r="T213" s="50">
        <f>'11.individulas FC'!T213+'12.legal entities FC'!T213+'13.non-residents FC'!T45</f>
        <v>122736.3</v>
      </c>
      <c r="U213" s="51">
        <f>('11.individulas FC'!T213*'11.individulas FC'!U213+'12.legal entities FC'!T213*'12.legal entities FC'!U213+'13.non-residents FC'!T45*'13.non-residents FC'!U45)/('11.individulas FC'!T213+'12.legal entities FC'!T213+'13.non-residents FC'!T45)</f>
        <v>9.7109030580195128</v>
      </c>
    </row>
    <row r="214" spans="1:21" ht="14.25" customHeight="1" x14ac:dyDescent="0.2">
      <c r="A214" s="49" t="s">
        <v>20</v>
      </c>
      <c r="B214" s="50">
        <f>'11.individulas FC'!B214+'12.legal entities FC'!B214+'13.non-residents FC'!B46</f>
        <v>25433144.199999999</v>
      </c>
      <c r="C214" s="51">
        <f>('11.individulas FC'!B214*'11.individulas FC'!C214+'12.legal entities FC'!B214*'12.legal entities FC'!C214+'13.non-residents FC'!B46*'13.non-residents FC'!C46)/('11.individulas FC'!B214+'12.legal entities FC'!B214+'13.non-residents FC'!B46)</f>
        <v>2.7123750002172371</v>
      </c>
      <c r="D214" s="50">
        <f>'11.individulas FC'!D214+'12.legal entities FC'!D214+'13.non-residents FC'!D46</f>
        <v>10483455.800000001</v>
      </c>
      <c r="E214" s="51">
        <f>('11.individulas FC'!D214*'11.individulas FC'!E214+'12.legal entities FC'!D214*'12.legal entities FC'!E214+'13.non-residents FC'!D46*'13.non-residents FC'!E46)/('11.individulas FC'!D214+'12.legal entities FC'!D214+'13.non-residents FC'!D46)</f>
        <v>2.889507036410649E-2</v>
      </c>
      <c r="F214" s="50">
        <f>'11.individulas FC'!F214+'12.legal entities FC'!F214+'13.non-residents FC'!F46</f>
        <v>7003090.8000000007</v>
      </c>
      <c r="G214" s="51">
        <f>('11.individulas FC'!F214*'11.individulas FC'!G214+'12.legal entities FC'!F214*'12.legal entities FC'!G214+'13.non-residents FC'!F46*'13.non-residents FC'!G46)/('11.individulas FC'!F214+'12.legal entities FC'!F214+'13.non-residents FC'!F46)</f>
        <v>0.67671264650745322</v>
      </c>
      <c r="H214" s="50">
        <f t="shared" si="6"/>
        <v>7946597.6000000006</v>
      </c>
      <c r="I214" s="51">
        <f t="shared" si="7"/>
        <v>8.0464907651798061</v>
      </c>
      <c r="J214" s="50">
        <f>'11.individulas FC'!J214+'12.legal entities FC'!J214+'13.non-residents FC'!J46</f>
        <v>1086775.8</v>
      </c>
      <c r="K214" s="51">
        <f>('11.individulas FC'!J214*'11.individulas FC'!K214+'12.legal entities FC'!J214*'12.legal entities FC'!K214+'13.non-residents FC'!J46*'13.non-residents FC'!K46)/('11.individulas FC'!J214+'12.legal entities FC'!J214+'13.non-residents FC'!J46)</f>
        <v>4.9788671610096591</v>
      </c>
      <c r="L214" s="50">
        <f>'11.individulas FC'!L214+'12.legal entities FC'!L214+'13.non-residents FC'!L46</f>
        <v>1141180.8</v>
      </c>
      <c r="M214" s="51">
        <f>('11.individulas FC'!L214*'11.individulas FC'!M214+'12.legal entities FC'!L214*'12.legal entities FC'!M214+'13.non-residents FC'!L46*'13.non-residents FC'!M46)/('11.individulas FC'!L214+'12.legal entities FC'!L214+'13.non-residents FC'!L46)</f>
        <v>6.7485621384446697</v>
      </c>
      <c r="N214" s="50">
        <f>'11.individulas FC'!N214+'12.legal entities FC'!N214+'13.non-residents FC'!N46</f>
        <v>1671162.2000000002</v>
      </c>
      <c r="O214" s="51">
        <f>('11.individulas FC'!N214*'11.individulas FC'!O214+'12.legal entities FC'!N214*'12.legal entities FC'!O214+'13.non-residents FC'!N46*'13.non-residents FC'!O46)/('11.individulas FC'!N214+'12.legal entities FC'!N214+'13.non-residents FC'!N46)</f>
        <v>7.932834977957258</v>
      </c>
      <c r="P214" s="50">
        <f>'11.individulas FC'!P214+'12.legal entities FC'!P214+'13.non-residents FC'!P46</f>
        <v>2256406.6</v>
      </c>
      <c r="Q214" s="51">
        <f>('11.individulas FC'!P214*'11.individulas FC'!Q214+'12.legal entities FC'!P214*'12.legal entities FC'!Q214+'13.non-residents FC'!P46*'13.non-residents FC'!Q46)/('11.individulas FC'!P214+'12.legal entities FC'!P214+'13.non-residents FC'!P46)</f>
        <v>9.0072538898795997</v>
      </c>
      <c r="R214" s="50">
        <f>'11.individulas FC'!R214+'12.legal entities FC'!R214+'13.non-residents FC'!R46</f>
        <v>1670886.2000000002</v>
      </c>
      <c r="S214" s="51">
        <f>('11.individulas FC'!R214*'11.individulas FC'!S214+'12.legal entities FC'!R214*'12.legal entities FC'!S214+'13.non-residents FC'!R46*'13.non-residents FC'!S46)/('11.individulas FC'!R214+'12.legal entities FC'!R214+'13.non-residents FC'!R46)</f>
        <v>9.6275874293533636</v>
      </c>
      <c r="T214" s="50">
        <f>'11.individulas FC'!T214+'12.legal entities FC'!T214+'13.non-residents FC'!T46</f>
        <v>120186</v>
      </c>
      <c r="U214" s="51">
        <f>('11.individulas FC'!T214*'11.individulas FC'!U214+'12.legal entities FC'!T214*'12.legal entities FC'!U214+'13.non-residents FC'!T46*'13.non-residents FC'!U46)/('11.individulas FC'!T214+'12.legal entities FC'!T214+'13.non-residents FC'!T46)</f>
        <v>9.670829106551512</v>
      </c>
    </row>
    <row r="215" spans="1:21" ht="14.25" customHeight="1" x14ac:dyDescent="0.2">
      <c r="A215" s="49" t="s">
        <v>21</v>
      </c>
      <c r="B215" s="50">
        <f>'11.individulas FC'!B215+'12.legal entities FC'!B215+'13.non-residents FC'!B47</f>
        <v>25197574.899999999</v>
      </c>
      <c r="C215" s="51">
        <f>('11.individulas FC'!B215*'11.individulas FC'!C215+'12.legal entities FC'!B215*'12.legal entities FC'!C215+'13.non-residents FC'!B47*'13.non-residents FC'!C47)/('11.individulas FC'!B215+'12.legal entities FC'!B215+'13.non-residents FC'!B47)</f>
        <v>2.8388313020551803</v>
      </c>
      <c r="D215" s="50">
        <f>'11.individulas FC'!D215+'12.legal entities FC'!D215+'13.non-residents FC'!D47</f>
        <v>10071303.4</v>
      </c>
      <c r="E215" s="51">
        <f>('11.individulas FC'!D215*'11.individulas FC'!E215+'12.legal entities FC'!D215*'12.legal entities FC'!E215+'13.non-residents FC'!D47*'13.non-residents FC'!E47)/('11.individulas FC'!D215+'12.legal entities FC'!D215+'13.non-residents FC'!D47)</f>
        <v>2.0564114174139538E-2</v>
      </c>
      <c r="F215" s="50">
        <f>'11.individulas FC'!F215+'12.legal entities FC'!F215+'13.non-residents FC'!F47</f>
        <v>7044837.7999999998</v>
      </c>
      <c r="G215" s="51">
        <f>('11.individulas FC'!F215*'11.individulas FC'!G215+'12.legal entities FC'!F215*'12.legal entities FC'!G215+'13.non-residents FC'!F47*'13.non-residents FC'!G47)/('11.individulas FC'!F215+'12.legal entities FC'!F215+'13.non-residents FC'!F47)</f>
        <v>0.69371623715736963</v>
      </c>
      <c r="H215" s="50">
        <f t="shared" si="6"/>
        <v>8081433.7000000002</v>
      </c>
      <c r="I215" s="51">
        <f t="shared" si="7"/>
        <v>8.2209965490405406</v>
      </c>
      <c r="J215" s="50">
        <f>'11.individulas FC'!J215+'12.legal entities FC'!J215+'13.non-residents FC'!J47</f>
        <v>882648.10000000009</v>
      </c>
      <c r="K215" s="51">
        <f>('11.individulas FC'!J215*'11.individulas FC'!K215+'12.legal entities FC'!J215*'12.legal entities FC'!K215+'13.non-residents FC'!J47*'13.non-residents FC'!K47)/('11.individulas FC'!J215+'12.legal entities FC'!J215+'13.non-residents FC'!J47)</f>
        <v>4.9379572583909708</v>
      </c>
      <c r="L215" s="50">
        <f>'11.individulas FC'!L215+'12.legal entities FC'!L215+'13.non-residents FC'!L47</f>
        <v>1399813.1</v>
      </c>
      <c r="M215" s="51">
        <f>('11.individulas FC'!L215*'11.individulas FC'!M215+'12.legal entities FC'!L215*'12.legal entities FC'!M215+'13.non-residents FC'!L47*'13.non-residents FC'!M47)/('11.individulas FC'!L215+'12.legal entities FC'!L215+'13.non-residents FC'!L47)</f>
        <v>6.9915925233161467</v>
      </c>
      <c r="N215" s="50">
        <f>'11.individulas FC'!N215+'12.legal entities FC'!N215+'13.non-residents FC'!N47</f>
        <v>1633193.7</v>
      </c>
      <c r="O215" s="51">
        <f>('11.individulas FC'!N215*'11.individulas FC'!O215+'12.legal entities FC'!N215*'12.legal entities FC'!O215+'13.non-residents FC'!N47*'13.non-residents FC'!O47)/('11.individulas FC'!N215+'12.legal entities FC'!N215+'13.non-residents FC'!N47)</f>
        <v>7.6126706091261553</v>
      </c>
      <c r="P215" s="50">
        <f>'11.individulas FC'!P215+'12.legal entities FC'!P215+'13.non-residents FC'!P47</f>
        <v>2205534</v>
      </c>
      <c r="Q215" s="51">
        <f>('11.individulas FC'!P215*'11.individulas FC'!Q215+'12.legal entities FC'!P215*'12.legal entities FC'!Q215+'13.non-residents FC'!P47*'13.non-residents FC'!Q47)/('11.individulas FC'!P215+'12.legal entities FC'!P215+'13.non-residents FC'!P47)</f>
        <v>9.1586106017862345</v>
      </c>
      <c r="R215" s="50">
        <f>'11.individulas FC'!R215+'12.legal entities FC'!R215+'13.non-residents FC'!R47</f>
        <v>1841738.6</v>
      </c>
      <c r="S215" s="51">
        <f>('11.individulas FC'!R215*'11.individulas FC'!S215+'12.legal entities FC'!R215*'12.legal entities FC'!S215+'13.non-residents FC'!R47*'13.non-residents FC'!S47)/('11.individulas FC'!R215+'12.legal entities FC'!R215+'13.non-residents FC'!R47)</f>
        <v>10.072011850650215</v>
      </c>
      <c r="T215" s="50">
        <f>'11.individulas FC'!T215+'12.legal entities FC'!T215+'13.non-residents FC'!T47</f>
        <v>118506.2</v>
      </c>
      <c r="U215" s="51">
        <f>('11.individulas FC'!T215*'11.individulas FC'!U215+'12.legal entities FC'!T215*'12.legal entities FC'!U215+'13.non-residents FC'!T47*'13.non-residents FC'!U47)/('11.individulas FC'!T215+'12.legal entities FC'!T215+'13.non-residents FC'!T47)</f>
        <v>9.3618005133908557</v>
      </c>
    </row>
    <row r="216" spans="1:21" ht="14.25" customHeight="1" x14ac:dyDescent="0.2">
      <c r="A216" s="49" t="s">
        <v>22</v>
      </c>
      <c r="B216" s="50">
        <f>'11.individulas FC'!B216+'12.legal entities FC'!B216+'13.non-residents FC'!B48</f>
        <v>26700433.699999999</v>
      </c>
      <c r="C216" s="51">
        <f>('11.individulas FC'!B216*'11.individulas FC'!C216+'12.legal entities FC'!B216*'12.legal entities FC'!C216+'13.non-residents FC'!B48*'13.non-residents FC'!C48)/('11.individulas FC'!B216+'12.legal entities FC'!B216+'13.non-residents FC'!B48)</f>
        <v>2.7288836850616374</v>
      </c>
      <c r="D216" s="50">
        <f>'11.individulas FC'!D216+'12.legal entities FC'!D216+'13.non-residents FC'!D48</f>
        <v>11123995.4</v>
      </c>
      <c r="E216" s="51">
        <f>('11.individulas FC'!D216*'11.individulas FC'!E216+'12.legal entities FC'!D216*'12.legal entities FC'!E216+'13.non-residents FC'!D48*'13.non-residents FC'!E48)/('11.individulas FC'!D216+'12.legal entities FC'!D216+'13.non-residents FC'!D48)</f>
        <v>1.3275001444175346E-2</v>
      </c>
      <c r="F216" s="50">
        <f>'11.individulas FC'!F216+'12.legal entities FC'!F216+'13.non-residents FC'!F48</f>
        <v>7407554.2999999998</v>
      </c>
      <c r="G216" s="51">
        <f>('11.individulas FC'!F216*'11.individulas FC'!G216+'12.legal entities FC'!F216*'12.legal entities FC'!G216+'13.non-residents FC'!F48*'13.non-residents FC'!G48)/('11.individulas FC'!F216+'12.legal entities FC'!F216+'13.non-residents FC'!F48)</f>
        <v>0.69498627691463577</v>
      </c>
      <c r="H216" s="50">
        <f t="shared" si="6"/>
        <v>8168884</v>
      </c>
      <c r="I216" s="51">
        <f t="shared" si="7"/>
        <v>8.2712103965486516</v>
      </c>
      <c r="J216" s="50">
        <f>'11.individulas FC'!J216+'12.legal entities FC'!J216+'13.non-residents FC'!J48</f>
        <v>869945.6</v>
      </c>
      <c r="K216" s="51">
        <f>('11.individulas FC'!J216*'11.individulas FC'!K216+'12.legal entities FC'!J216*'12.legal entities FC'!K216+'13.non-residents FC'!J48*'13.non-residents FC'!K48)/('11.individulas FC'!J216+'12.legal entities FC'!J216+'13.non-residents FC'!J48)</f>
        <v>5.3177097682889594</v>
      </c>
      <c r="L216" s="50">
        <f>'11.individulas FC'!L216+'12.legal entities FC'!L216+'13.non-residents FC'!L48</f>
        <v>1421441.3</v>
      </c>
      <c r="M216" s="51">
        <f>('11.individulas FC'!L216*'11.individulas FC'!M216+'12.legal entities FC'!L216*'12.legal entities FC'!M216+'13.non-residents FC'!L48*'13.non-residents FC'!M48)/('11.individulas FC'!L216+'12.legal entities FC'!L216+'13.non-residents FC'!L48)</f>
        <v>6.9782668176308098</v>
      </c>
      <c r="N216" s="50">
        <f>'11.individulas FC'!N216+'12.legal entities FC'!N216+'13.non-residents FC'!N48</f>
        <v>1716298.7000000002</v>
      </c>
      <c r="O216" s="51">
        <f>('11.individulas FC'!N216*'11.individulas FC'!O216+'12.legal entities FC'!N216*'12.legal entities FC'!O216+'13.non-residents FC'!N48*'13.non-residents FC'!O48)/('11.individulas FC'!N216+'12.legal entities FC'!N216+'13.non-residents FC'!N48)</f>
        <v>7.8021376523795034</v>
      </c>
      <c r="P216" s="50">
        <f>'11.individulas FC'!P216+'12.legal entities FC'!P216+'13.non-residents FC'!P48</f>
        <v>2172026.9</v>
      </c>
      <c r="Q216" s="51">
        <f>('11.individulas FC'!P216*'11.individulas FC'!Q216+'12.legal entities FC'!P216*'12.legal entities FC'!Q216+'13.non-residents FC'!P48*'13.non-residents FC'!Q48)/('11.individulas FC'!P216+'12.legal entities FC'!P216+'13.non-residents FC'!P48)</f>
        <v>9.0502570723226299</v>
      </c>
      <c r="R216" s="50">
        <f>'11.individulas FC'!R216+'12.legal entities FC'!R216+'13.non-residents FC'!R48</f>
        <v>1869445.7000000002</v>
      </c>
      <c r="S216" s="51">
        <f>('11.individulas FC'!R216*'11.individulas FC'!S216+'12.legal entities FC'!R216*'12.legal entities FC'!S216+'13.non-residents FC'!R48*'13.non-residents FC'!S48)/('11.individulas FC'!R216+'12.legal entities FC'!R216+'13.non-residents FC'!R48)</f>
        <v>10.085418277193041</v>
      </c>
      <c r="T216" s="50">
        <f>'11.individulas FC'!T216+'12.legal entities FC'!T216+'13.non-residents FC'!T48</f>
        <v>119725.8</v>
      </c>
      <c r="U216" s="51">
        <f>('11.individulas FC'!T216*'11.individulas FC'!U216+'12.legal entities FC'!T216*'12.legal entities FC'!U216+'13.non-residents FC'!T48*'13.non-residents FC'!U48)/('11.individulas FC'!T216+'12.legal entities FC'!T216+'13.non-residents FC'!T48)</f>
        <v>9.345529894141448</v>
      </c>
    </row>
    <row r="217" spans="1:21" ht="14.25" customHeight="1" x14ac:dyDescent="0.2">
      <c r="A217" s="49" t="s">
        <v>23</v>
      </c>
      <c r="B217" s="50">
        <f>'11.individulas FC'!B217+'12.legal entities FC'!B217+'13.non-residents FC'!B49</f>
        <v>26919190.909646004</v>
      </c>
      <c r="C217" s="51">
        <f>('11.individulas FC'!B217*'11.individulas FC'!C217+'12.legal entities FC'!B217*'12.legal entities FC'!C217+'13.non-residents FC'!B49*'13.non-residents FC'!C49)/('11.individulas FC'!B217+'12.legal entities FC'!B217+'13.non-residents FC'!B49)</f>
        <v>2.788168749422006</v>
      </c>
      <c r="D217" s="50">
        <f>'11.individulas FC'!D217+'12.legal entities FC'!D217+'13.non-residents FC'!D49</f>
        <v>10108183.309646001</v>
      </c>
      <c r="E217" s="51">
        <f>('11.individulas FC'!D217*'11.individulas FC'!E217+'12.legal entities FC'!D217*'12.legal entities FC'!E217+'13.non-residents FC'!D49*'13.non-residents FC'!E49)/('11.individulas FC'!D217+'12.legal entities FC'!D217+'13.non-residents FC'!D49)</f>
        <v>2.4712363473031275E-2</v>
      </c>
      <c r="F217" s="50">
        <f>'11.individulas FC'!F217+'12.legal entities FC'!F217+'13.non-residents FC'!F49</f>
        <v>7552432.0999999996</v>
      </c>
      <c r="G217" s="51">
        <f>('11.individulas FC'!F217*'11.individulas FC'!G217+'12.legal entities FC'!F217*'12.legal entities FC'!G217+'13.non-residents FC'!F49*'13.non-residents FC'!G49)/('11.individulas FC'!F217+'12.legal entities FC'!F217+'13.non-residents FC'!F49)</f>
        <v>0.79091356213583175</v>
      </c>
      <c r="H217" s="50">
        <f t="shared" si="6"/>
        <v>9258575.5</v>
      </c>
      <c r="I217" s="51">
        <f t="shared" si="7"/>
        <v>7.43441891023084</v>
      </c>
      <c r="J217" s="50">
        <f>'11.individulas FC'!J217+'12.legal entities FC'!J217+'13.non-residents FC'!J49</f>
        <v>1101419.3</v>
      </c>
      <c r="K217" s="51">
        <f>('11.individulas FC'!J217*'11.individulas FC'!K217+'12.legal entities FC'!J217*'12.legal entities FC'!K217+'13.non-residents FC'!J49*'13.non-residents FC'!K49)/('11.individulas FC'!J217+'12.legal entities FC'!J217+'13.non-residents FC'!J49)</f>
        <v>5.6426595266670914</v>
      </c>
      <c r="L217" s="50">
        <f>'11.individulas FC'!L217+'12.legal entities FC'!L217+'13.non-residents FC'!L49</f>
        <v>1312690.1000000001</v>
      </c>
      <c r="M217" s="51">
        <f>('11.individulas FC'!L217*'11.individulas FC'!M217+'12.legal entities FC'!L217*'12.legal entities FC'!M217+'13.non-residents FC'!L49*'13.non-residents FC'!M49)/('11.individulas FC'!L217+'12.legal entities FC'!L217+'13.non-residents FC'!L49)</f>
        <v>6.7729925600871059</v>
      </c>
      <c r="N217" s="50">
        <f>'11.individulas FC'!N217+'12.legal entities FC'!N217+'13.non-residents FC'!N49</f>
        <v>2713934.4000000004</v>
      </c>
      <c r="O217" s="51">
        <f>('11.individulas FC'!N217*'11.individulas FC'!O217+'12.legal entities FC'!N217*'12.legal entities FC'!O217+'13.non-residents FC'!N49*'13.non-residents FC'!O49)/('11.individulas FC'!N217+'12.legal entities FC'!N217+'13.non-residents FC'!N49)</f>
        <v>5.2128667019364929</v>
      </c>
      <c r="P217" s="50">
        <f>'11.individulas FC'!P217+'12.legal entities FC'!P217+'13.non-residents FC'!P49</f>
        <v>2226841.2999999998</v>
      </c>
      <c r="Q217" s="51">
        <f>('11.individulas FC'!P217*'11.individulas FC'!Q217+'12.legal entities FC'!P217*'12.legal entities FC'!Q217+'13.non-residents FC'!P49*'13.non-residents FC'!Q49)/('11.individulas FC'!P217+'12.legal entities FC'!P217+'13.non-residents FC'!P49)</f>
        <v>9.1879231357887985</v>
      </c>
      <c r="R217" s="50">
        <f>'11.individulas FC'!R217+'12.legal entities FC'!R217+'13.non-residents FC'!R49</f>
        <v>1796297.3</v>
      </c>
      <c r="S217" s="51">
        <f>('11.individulas FC'!R217*'11.individulas FC'!S217+'12.legal entities FC'!R217*'12.legal entities FC'!S217+'13.non-residents FC'!R49*'13.non-residents FC'!S49)/('11.individulas FC'!R217+'12.legal entities FC'!R217+'13.non-residents FC'!R49)</f>
        <v>10.046209428695317</v>
      </c>
      <c r="T217" s="50">
        <f>'11.individulas FC'!T217+'12.legal entities FC'!T217+'13.non-residents FC'!T49</f>
        <v>107393.1</v>
      </c>
      <c r="U217" s="51">
        <f>('11.individulas FC'!T217*'11.individulas FC'!U217+'12.legal entities FC'!T217*'12.legal entities FC'!U217+'13.non-residents FC'!T49*'13.non-residents FC'!U49)/('11.individulas FC'!T217+'12.legal entities FC'!T217+'13.non-residents FC'!T49)</f>
        <v>9.9908705028535323</v>
      </c>
    </row>
    <row r="218" spans="1:21" ht="14.25" customHeight="1" x14ac:dyDescent="0.2">
      <c r="A218" s="49" t="s">
        <v>24</v>
      </c>
      <c r="B218" s="50">
        <f>'11.individulas FC'!B218+'12.legal entities FC'!B218+'13.non-residents FC'!B50</f>
        <v>28774169.009724993</v>
      </c>
      <c r="C218" s="51">
        <f>('11.individulas FC'!B218*'11.individulas FC'!C218+'12.legal entities FC'!B218*'12.legal entities FC'!C218+'13.non-residents FC'!B50*'13.non-residents FC'!C50)/('11.individulas FC'!B218+'12.legal entities FC'!B218+'13.non-residents FC'!B50)</f>
        <v>2.722860481062725</v>
      </c>
      <c r="D218" s="50">
        <f>'11.individulas FC'!D218+'12.legal entities FC'!D218+'13.non-residents FC'!D50</f>
        <v>10388193.009724999</v>
      </c>
      <c r="E218" s="51">
        <f>('11.individulas FC'!D218*'11.individulas FC'!E218+'12.legal entities FC'!D218*'12.legal entities FC'!E218+'13.non-residents FC'!D50*'13.non-residents FC'!E50)/('11.individulas FC'!D218+'12.legal entities FC'!D218+'13.non-residents FC'!D50)</f>
        <v>1.6443728841010596E-2</v>
      </c>
      <c r="F218" s="50">
        <f>'11.individulas FC'!F218+'12.legal entities FC'!F218+'13.non-residents FC'!F50</f>
        <v>8554435.5</v>
      </c>
      <c r="G218" s="51">
        <f>('11.individulas FC'!F218*'11.individulas FC'!G218+'12.legal entities FC'!F218*'12.legal entities FC'!G218+'13.non-residents FC'!F50*'13.non-residents FC'!G50)/('11.individulas FC'!F218+'12.legal entities FC'!F218+'13.non-residents FC'!F50)</f>
        <v>0.75015373813970554</v>
      </c>
      <c r="H218" s="50">
        <f t="shared" si="6"/>
        <v>9831540.5</v>
      </c>
      <c r="I218" s="51">
        <f t="shared" si="7"/>
        <v>7.2989665531052781</v>
      </c>
      <c r="J218" s="50">
        <f>'11.individulas FC'!J218+'12.legal entities FC'!J218+'13.non-residents FC'!J50</f>
        <v>1114209.2</v>
      </c>
      <c r="K218" s="51">
        <f>('11.individulas FC'!J218*'11.individulas FC'!K218+'12.legal entities FC'!J218*'12.legal entities FC'!K218+'13.non-residents FC'!J50*'13.non-residents FC'!K50)/('11.individulas FC'!J218+'12.legal entities FC'!J218+'13.non-residents FC'!J50)</f>
        <v>5.2209233382743578</v>
      </c>
      <c r="L218" s="50">
        <f>'11.individulas FC'!L218+'12.legal entities FC'!L218+'13.non-residents FC'!L50</f>
        <v>1429089.6</v>
      </c>
      <c r="M218" s="51">
        <f>('11.individulas FC'!L218*'11.individulas FC'!M218+'12.legal entities FC'!L218*'12.legal entities FC'!M218+'13.non-residents FC'!L50*'13.non-residents FC'!M50)/('11.individulas FC'!L218+'12.legal entities FC'!L218+'13.non-residents FC'!L50)</f>
        <v>6.460558880282945</v>
      </c>
      <c r="N218" s="50">
        <f>'11.individulas FC'!N218+'12.legal entities FC'!N218+'13.non-residents FC'!N50</f>
        <v>3180001.2</v>
      </c>
      <c r="O218" s="51">
        <f>('11.individulas FC'!N218*'11.individulas FC'!O218+'12.legal entities FC'!N218*'12.legal entities FC'!O218+'13.non-residents FC'!N50*'13.non-residents FC'!O50)/('11.individulas FC'!N218+'12.legal entities FC'!N218+'13.non-residents FC'!N50)</f>
        <v>5.3031842827606477</v>
      </c>
      <c r="P218" s="50">
        <f>'11.individulas FC'!P218+'12.legal entities FC'!P218+'13.non-residents FC'!P50</f>
        <v>2180852.9</v>
      </c>
      <c r="Q218" s="51">
        <f>('11.individulas FC'!P218*'11.individulas FC'!Q218+'12.legal entities FC'!P218*'12.legal entities FC'!Q218+'13.non-residents FC'!P50*'13.non-residents FC'!Q50)/('11.individulas FC'!P218+'12.legal entities FC'!P218+'13.non-residents FC'!P50)</f>
        <v>9.2038774045695657</v>
      </c>
      <c r="R218" s="50">
        <f>'11.individulas FC'!R218+'12.legal entities FC'!R218+'13.non-residents FC'!R50</f>
        <v>1813212.4</v>
      </c>
      <c r="S218" s="51">
        <f>('11.individulas FC'!R218*'11.individulas FC'!S218+'12.legal entities FC'!R218*'12.legal entities FC'!S218+'13.non-residents FC'!R50*'13.non-residents FC'!S50)/('11.individulas FC'!R218+'12.legal entities FC'!R218+'13.non-residents FC'!R50)</f>
        <v>10.267968635114086</v>
      </c>
      <c r="T218" s="50">
        <f>'11.individulas FC'!T218+'12.legal entities FC'!T218+'13.non-residents FC'!T50</f>
        <v>114175.2</v>
      </c>
      <c r="U218" s="51">
        <f>('11.individulas FC'!T218*'11.individulas FC'!U218+'12.legal entities FC'!T218*'12.legal entities FC'!U218+'13.non-residents FC'!T50*'13.non-residents FC'!U50)/('11.individulas FC'!T218+'12.legal entities FC'!T218+'13.non-residents FC'!T50)</f>
        <v>10.12237148697792</v>
      </c>
    </row>
    <row r="219" spans="1:21" ht="14.25" customHeight="1" x14ac:dyDescent="0.2">
      <c r="A219" s="49" t="s">
        <v>25</v>
      </c>
      <c r="B219" s="50">
        <f>'11.individulas FC'!B219+'12.legal entities FC'!B219+'13.non-residents FC'!B51</f>
        <v>29354597.209774002</v>
      </c>
      <c r="C219" s="51">
        <f>('11.individulas FC'!B219*'11.individulas FC'!C219+'12.legal entities FC'!B219*'12.legal entities FC'!C219+'13.non-residents FC'!B51*'13.non-residents FC'!C51)/('11.individulas FC'!B219+'12.legal entities FC'!B219+'13.non-residents FC'!B51)</f>
        <v>2.7375501147821293</v>
      </c>
      <c r="D219" s="50">
        <f>'11.individulas FC'!D219+'12.legal entities FC'!D219+'13.non-residents FC'!D51</f>
        <v>10023434.809774</v>
      </c>
      <c r="E219" s="51">
        <f>('11.individulas FC'!D219*'11.individulas FC'!E219+'12.legal entities FC'!D219*'12.legal entities FC'!E219+'13.non-residents FC'!D51*'13.non-residents FC'!E51)/('11.individulas FC'!D219+'12.legal entities FC'!D219+'13.non-residents FC'!D51)</f>
        <v>4.8894097612338351E-2</v>
      </c>
      <c r="F219" s="50">
        <f>'11.individulas FC'!F219+'12.legal entities FC'!F219+'13.non-residents FC'!F51</f>
        <v>9008302.1999999993</v>
      </c>
      <c r="G219" s="51">
        <f>('11.individulas FC'!F219*'11.individulas FC'!G219+'12.legal entities FC'!F219*'12.legal entities FC'!G219+'13.non-residents FC'!F51*'13.non-residents FC'!G51)/('11.individulas FC'!F219+'12.legal entities FC'!F219+'13.non-residents FC'!F51)</f>
        <v>0.6882392976336873</v>
      </c>
      <c r="H219" s="50">
        <f t="shared" si="6"/>
        <v>10322860.200000001</v>
      </c>
      <c r="I219" s="51">
        <f t="shared" si="7"/>
        <v>7.1365614911650157</v>
      </c>
      <c r="J219" s="50">
        <f>'11.individulas FC'!J219+'12.legal entities FC'!J219+'13.non-residents FC'!J51</f>
        <v>1029528.4</v>
      </c>
      <c r="K219" s="51">
        <f>('11.individulas FC'!J219*'11.individulas FC'!K219+'12.legal entities FC'!J219*'12.legal entities FC'!K219+'13.non-residents FC'!J51*'13.non-residents FC'!K51)/('11.individulas FC'!J219+'12.legal entities FC'!J219+'13.non-residents FC'!J51)</f>
        <v>4.9402301228407097</v>
      </c>
      <c r="L219" s="50">
        <f>'11.individulas FC'!L219+'12.legal entities FC'!L219+'13.non-residents FC'!L51</f>
        <v>1699534.1</v>
      </c>
      <c r="M219" s="51">
        <f>('11.individulas FC'!L219*'11.individulas FC'!M219+'12.legal entities FC'!L219*'12.legal entities FC'!M219+'13.non-residents FC'!L51*'13.non-residents FC'!M51)/('11.individulas FC'!L219+'12.legal entities FC'!L219+'13.non-residents FC'!L51)</f>
        <v>6.196592806816879</v>
      </c>
      <c r="N219" s="50">
        <f>'11.individulas FC'!N219+'12.legal entities FC'!N219+'13.non-residents FC'!N51</f>
        <v>3232389.3000000003</v>
      </c>
      <c r="O219" s="51">
        <f>('11.individulas FC'!N219*'11.individulas FC'!O219+'12.legal entities FC'!N219*'12.legal entities FC'!O219+'13.non-residents FC'!N51*'13.non-residents FC'!O51)/('11.individulas FC'!N219+'12.legal entities FC'!N219+'13.non-residents FC'!N51)</f>
        <v>4.9610812419778769</v>
      </c>
      <c r="P219" s="50">
        <f>'11.individulas FC'!P219+'12.legal entities FC'!P219+'13.non-residents FC'!P51</f>
        <v>2434271.6999999997</v>
      </c>
      <c r="Q219" s="51">
        <f>('11.individulas FC'!P219*'11.individulas FC'!Q219+'12.legal entities FC'!P219*'12.legal entities FC'!Q219+'13.non-residents FC'!P51*'13.non-residents FC'!Q51)/('11.individulas FC'!P219+'12.legal entities FC'!P219+'13.non-residents FC'!P51)</f>
        <v>9.2539687225546778</v>
      </c>
      <c r="R219" s="50">
        <f>'11.individulas FC'!R219+'12.legal entities FC'!R219+'13.non-residents FC'!R51</f>
        <v>1816848.4000000001</v>
      </c>
      <c r="S219" s="51">
        <f>('11.individulas FC'!R219*'11.individulas FC'!S219+'12.legal entities FC'!R219*'12.legal entities FC'!S219+'13.non-residents FC'!R51*'13.non-residents FC'!S51)/('11.individulas FC'!R219+'12.legal entities FC'!R219+'13.non-residents FC'!R51)</f>
        <v>10.129476962965096</v>
      </c>
      <c r="T219" s="50">
        <f>'11.individulas FC'!T219+'12.legal entities FC'!T219+'13.non-residents FC'!T51</f>
        <v>110288.3</v>
      </c>
      <c r="U219" s="51">
        <f>('11.individulas FC'!T219*'11.individulas FC'!U219+'12.legal entities FC'!T219*'12.legal entities FC'!U219+'13.non-residents FC'!T51*'13.non-residents FC'!U51)/('11.individulas FC'!T219+'12.legal entities FC'!T219+'13.non-residents FC'!T51)</f>
        <v>9.844693217684922</v>
      </c>
    </row>
    <row r="220" spans="1:21" ht="14.25" customHeight="1" x14ac:dyDescent="0.2">
      <c r="A220" s="49" t="s">
        <v>26</v>
      </c>
      <c r="B220" s="50">
        <f>'11.individulas FC'!B220+'12.legal entities FC'!B220+'13.non-residents FC'!B52</f>
        <v>30132683.109741993</v>
      </c>
      <c r="C220" s="51">
        <f>('11.individulas FC'!B220*'11.individulas FC'!C220+'12.legal entities FC'!B220*'12.legal entities FC'!C220+'13.non-residents FC'!B52*'13.non-residents FC'!C52)/('11.individulas FC'!B220+'12.legal entities FC'!B220+'13.non-residents FC'!B52)</f>
        <v>2.748800513194964</v>
      </c>
      <c r="D220" s="50">
        <f>'11.individulas FC'!D220+'12.legal entities FC'!D220+'13.non-residents FC'!D52</f>
        <v>10123323.809742</v>
      </c>
      <c r="E220" s="51">
        <f>('11.individulas FC'!D220*'11.individulas FC'!E220+'12.legal entities FC'!D220*'12.legal entities FC'!E220+'13.non-residents FC'!D52*'13.non-residents FC'!E52)/('11.individulas FC'!D220+'12.legal entities FC'!D220+'13.non-residents FC'!D52)</f>
        <v>4.1339166647744077E-2</v>
      </c>
      <c r="F220" s="50">
        <f>'11.individulas FC'!F220+'12.legal entities FC'!F220+'13.non-residents FC'!F52</f>
        <v>9490793.8000000007</v>
      </c>
      <c r="G220" s="51">
        <f>('11.individulas FC'!F220*'11.individulas FC'!G220+'12.legal entities FC'!F220*'12.legal entities FC'!G220+'13.non-residents FC'!F52*'13.non-residents FC'!G52)/('11.individulas FC'!F220+'12.legal entities FC'!F220+'13.non-residents FC'!F52)</f>
        <v>0.69686128192986352</v>
      </c>
      <c r="H220" s="50">
        <f t="shared" si="6"/>
        <v>10518565.5</v>
      </c>
      <c r="I220" s="51">
        <f t="shared" si="7"/>
        <v>7.2059710320765706</v>
      </c>
      <c r="J220" s="50">
        <f>'11.individulas FC'!J220+'12.legal entities FC'!J220+'13.non-residents FC'!J52</f>
        <v>1057760.8</v>
      </c>
      <c r="K220" s="51">
        <f>('11.individulas FC'!J220*'11.individulas FC'!K220+'12.legal entities FC'!J220*'12.legal entities FC'!K220+'13.non-residents FC'!J52*'13.non-residents FC'!K52)/('11.individulas FC'!J220+'12.legal entities FC'!J220+'13.non-residents FC'!J52)</f>
        <v>4.9725697643550406</v>
      </c>
      <c r="L220" s="50">
        <f>'11.individulas FC'!L220+'12.legal entities FC'!L220+'13.non-residents FC'!L52</f>
        <v>2580609.1</v>
      </c>
      <c r="M220" s="51">
        <f>('11.individulas FC'!L220*'11.individulas FC'!M220+'12.legal entities FC'!L220*'12.legal entities FC'!M220+'13.non-residents FC'!L52*'13.non-residents FC'!M52)/('11.individulas FC'!L220+'12.legal entities FC'!L220+'13.non-residents FC'!L52)</f>
        <v>4.1928639041069795</v>
      </c>
      <c r="N220" s="50">
        <f>'11.individulas FC'!N220+'12.legal entities FC'!N220+'13.non-residents FC'!N52</f>
        <v>2172255.6</v>
      </c>
      <c r="O220" s="51">
        <f>('11.individulas FC'!N220*'11.individulas FC'!O220+'12.legal entities FC'!N220*'12.legal entities FC'!O220+'13.non-residents FC'!N52*'13.non-residents FC'!O52)/('11.individulas FC'!N220+'12.legal entities FC'!N220+'13.non-residents FC'!N52)</f>
        <v>6.7426029294158578</v>
      </c>
      <c r="P220" s="50">
        <f>'11.individulas FC'!P220+'12.legal entities FC'!P220+'13.non-residents FC'!P52</f>
        <v>2569574.6</v>
      </c>
      <c r="Q220" s="51">
        <f>('11.individulas FC'!P220*'11.individulas FC'!Q220+'12.legal entities FC'!P220*'12.legal entities FC'!Q220+'13.non-residents FC'!P52*'13.non-residents FC'!Q52)/('11.individulas FC'!P220+'12.legal entities FC'!P220+'13.non-residents FC'!P52)</f>
        <v>9.1921461412328718</v>
      </c>
      <c r="R220" s="50">
        <f>'11.individulas FC'!R220+'12.legal entities FC'!R220+'13.non-residents FC'!R52</f>
        <v>2021649.5999999999</v>
      </c>
      <c r="S220" s="51">
        <f>('11.individulas FC'!R220*'11.individulas FC'!S220+'12.legal entities FC'!R220*'12.legal entities FC'!S220+'13.non-residents FC'!R52*'13.non-residents FC'!S52)/('11.individulas FC'!R220+'12.legal entities FC'!R220+'13.non-residents FC'!R52)</f>
        <v>10.039063943128424</v>
      </c>
      <c r="T220" s="50">
        <f>'11.individulas FC'!T220+'12.legal entities FC'!T220+'13.non-residents FC'!T52</f>
        <v>116715.8</v>
      </c>
      <c r="U220" s="51">
        <f>('11.individulas FC'!T220*'11.individulas FC'!U220+'12.legal entities FC'!T220*'12.legal entities FC'!U220+'13.non-residents FC'!T52*'13.non-residents FC'!U52)/('11.individulas FC'!T220+'12.legal entities FC'!T220+'13.non-residents FC'!T52)</f>
        <v>9.8916715046291941</v>
      </c>
    </row>
    <row r="221" spans="1:21" ht="14.25" customHeight="1" x14ac:dyDescent="0.2">
      <c r="A221" s="49" t="s">
        <v>27</v>
      </c>
      <c r="B221" s="50">
        <f>'11.individulas FC'!B221+'12.legal entities FC'!B221+'13.non-residents FC'!B53</f>
        <v>32103929.209723003</v>
      </c>
      <c r="C221" s="51">
        <f>('11.individulas FC'!B221*'11.individulas FC'!C221+'12.legal entities FC'!B221*'12.legal entities FC'!C221+'13.non-residents FC'!B53*'13.non-residents FC'!C53)/('11.individulas FC'!B221+'12.legal entities FC'!B221+'13.non-residents FC'!B53)</f>
        <v>2.5792192323275573</v>
      </c>
      <c r="D221" s="50">
        <f>'11.individulas FC'!D221+'12.legal entities FC'!D221+'13.non-residents FC'!D53</f>
        <v>11592852.709722999</v>
      </c>
      <c r="E221" s="51">
        <f>('11.individulas FC'!D221*'11.individulas FC'!E221+'12.legal entities FC'!D221*'12.legal entities FC'!E221+'13.non-residents FC'!D53*'13.non-residents FC'!E53)/('11.individulas FC'!D221+'12.legal entities FC'!D221+'13.non-residents FC'!D53)</f>
        <v>3.0440118048254923E-2</v>
      </c>
      <c r="F221" s="50">
        <f>'11.individulas FC'!F221+'12.legal entities FC'!F221+'13.non-residents FC'!F53</f>
        <v>10178891.9</v>
      </c>
      <c r="G221" s="51">
        <f>('11.individulas FC'!F221*'11.individulas FC'!G221+'12.legal entities FC'!F221*'12.legal entities FC'!G221+'13.non-residents FC'!F53*'13.non-residents FC'!G53)/('11.individulas FC'!F221+'12.legal entities FC'!F221+'13.non-residents FC'!F53)</f>
        <v>0.76935233745826459</v>
      </c>
      <c r="H221" s="50">
        <f t="shared" si="6"/>
        <v>10332184.6</v>
      </c>
      <c r="I221" s="51">
        <f t="shared" si="7"/>
        <v>7.2219992633503658</v>
      </c>
      <c r="J221" s="50">
        <f>'11.individulas FC'!J221+'12.legal entities FC'!J221+'13.non-residents FC'!J53</f>
        <v>1166630.2</v>
      </c>
      <c r="K221" s="51">
        <f>('11.individulas FC'!J221*'11.individulas FC'!K221+'12.legal entities FC'!J221*'12.legal entities FC'!K221+'13.non-residents FC'!J53*'13.non-residents FC'!K53)/('11.individulas FC'!J221+'12.legal entities FC'!J221+'13.non-residents FC'!J53)</f>
        <v>5.359657693586195</v>
      </c>
      <c r="L221" s="50">
        <f>'11.individulas FC'!L221+'12.legal entities FC'!L221+'13.non-residents FC'!L53</f>
        <v>2563659.3000000003</v>
      </c>
      <c r="M221" s="51">
        <f>('11.individulas FC'!L221*'11.individulas FC'!M221+'12.legal entities FC'!L221*'12.legal entities FC'!M221+'13.non-residents FC'!L53*'13.non-residents FC'!M53)/('11.individulas FC'!L221+'12.legal entities FC'!L221+'13.non-residents FC'!L53)</f>
        <v>4.3957798327570279</v>
      </c>
      <c r="N221" s="50">
        <f>'11.individulas FC'!N221+'12.legal entities FC'!N221+'13.non-residents FC'!N53</f>
        <v>1628350.1</v>
      </c>
      <c r="O221" s="51">
        <f>('11.individulas FC'!N221*'11.individulas FC'!O221+'12.legal entities FC'!N221*'12.legal entities FC'!O221+'13.non-residents FC'!N53*'13.non-residents FC'!O53)/('11.individulas FC'!N221+'12.legal entities FC'!N221+'13.non-residents FC'!N53)</f>
        <v>7.1211759442886393</v>
      </c>
      <c r="P221" s="50">
        <f>'11.individulas FC'!P221+'12.legal entities FC'!P221+'13.non-residents FC'!P53</f>
        <v>2862330.6999999997</v>
      </c>
      <c r="Q221" s="51">
        <f>('11.individulas FC'!P221*'11.individulas FC'!Q221+'12.legal entities FC'!P221*'12.legal entities FC'!Q221+'13.non-residents FC'!P53*'13.non-residents FC'!Q53)/('11.individulas FC'!P221+'12.legal entities FC'!P221+'13.non-residents FC'!P53)</f>
        <v>8.6887151257539887</v>
      </c>
      <c r="R221" s="50">
        <f>'11.individulas FC'!R221+'12.legal entities FC'!R221+'13.non-residents FC'!R53</f>
        <v>1986860.9000000001</v>
      </c>
      <c r="S221" s="51">
        <f>('11.individulas FC'!R221*'11.individulas FC'!S221+'12.legal entities FC'!R221*'12.legal entities FC'!S221+'13.non-residents FC'!R53*'13.non-residents FC'!S53)/('11.individulas FC'!R221+'12.legal entities FC'!R221+'13.non-residents FC'!R53)</f>
        <v>9.751146219647282</v>
      </c>
      <c r="T221" s="50">
        <f>'11.individulas FC'!T221+'12.legal entities FC'!T221+'13.non-residents FC'!T53</f>
        <v>124353.4</v>
      </c>
      <c r="U221" s="51">
        <f>('11.individulas FC'!T221*'11.individulas FC'!U221+'12.legal entities FC'!T221*'12.legal entities FC'!U221+'13.non-residents FC'!T53*'13.non-residents FC'!U53)/('11.individulas FC'!T221+'12.legal entities FC'!T221+'13.non-residents FC'!T53)</f>
        <v>10.109047529058312</v>
      </c>
    </row>
    <row r="222" spans="1:21" ht="14.25" customHeight="1" x14ac:dyDescent="0.2">
      <c r="A222" s="49" t="s">
        <v>28</v>
      </c>
      <c r="B222" s="50">
        <f>'11.individulas FC'!B222+'12.legal entities FC'!B222+'13.non-residents FC'!B54</f>
        <v>32588270.609700002</v>
      </c>
      <c r="C222" s="51">
        <f>('11.individulas FC'!B222*'11.individulas FC'!C222+'12.legal entities FC'!B222*'12.legal entities FC'!C222+'13.non-residents FC'!B54*'13.non-residents FC'!C54)/('11.individulas FC'!B222+'12.legal entities FC'!B222+'13.non-residents FC'!B54)</f>
        <v>2.5805430012591315</v>
      </c>
      <c r="D222" s="50">
        <f>'11.individulas FC'!D222+'12.legal entities FC'!D222+'13.non-residents FC'!D54</f>
        <v>12537789.2097</v>
      </c>
      <c r="E222" s="51">
        <f>('11.individulas FC'!D222*'11.individulas FC'!E222+'12.legal entities FC'!D222*'12.legal entities FC'!E222+'13.non-residents FC'!D54*'13.non-residents FC'!E54)/('11.individulas FC'!D222+'12.legal entities FC'!D222+'13.non-residents FC'!D54)</f>
        <v>4.0831472792981292E-2</v>
      </c>
      <c r="F222" s="50">
        <f>'11.individulas FC'!F222+'12.legal entities FC'!F222+'13.non-residents FC'!F54</f>
        <v>9404275.3000000007</v>
      </c>
      <c r="G222" s="51">
        <f>('11.individulas FC'!F222*'11.individulas FC'!G222+'12.legal entities FC'!F222*'12.legal entities FC'!G222+'13.non-residents FC'!F54*'13.non-residents FC'!G54)/('11.individulas FC'!F222+'12.legal entities FC'!F222+'13.non-residents FC'!F54)</f>
        <v>0.79683842847518493</v>
      </c>
      <c r="H222" s="50">
        <f t="shared" si="6"/>
        <v>10646206.100000001</v>
      </c>
      <c r="I222" s="51">
        <f t="shared" si="7"/>
        <v>7.1471290880795548</v>
      </c>
      <c r="J222" s="50">
        <f>'11.individulas FC'!J222+'12.legal entities FC'!J222+'13.non-residents FC'!J54</f>
        <v>1967851.0000000002</v>
      </c>
      <c r="K222" s="51">
        <f>('11.individulas FC'!J222*'11.individulas FC'!K222+'12.legal entities FC'!J222*'12.legal entities FC'!K222+'13.non-residents FC'!J54*'13.non-residents FC'!K54)/('11.individulas FC'!J222+'12.legal entities FC'!J222+'13.non-residents FC'!J54)</f>
        <v>3.343171726416279</v>
      </c>
      <c r="L222" s="50">
        <f>'11.individulas FC'!L222+'12.legal entities FC'!L222+'13.non-residents FC'!L54</f>
        <v>1736067.8</v>
      </c>
      <c r="M222" s="51">
        <f>('11.individulas FC'!L222*'11.individulas FC'!M222+'12.legal entities FC'!L222*'12.legal entities FC'!M222+'13.non-residents FC'!L54*'13.non-residents FC'!M54)/('11.individulas FC'!L222+'12.legal entities FC'!L222+'13.non-residents FC'!L54)</f>
        <v>6.0106886246032563</v>
      </c>
      <c r="N222" s="50">
        <f>'11.individulas FC'!N222+'12.legal entities FC'!N222+'13.non-residents FC'!N54</f>
        <v>1597718.4999999998</v>
      </c>
      <c r="O222" s="51">
        <f>('11.individulas FC'!N222*'11.individulas FC'!O222+'12.legal entities FC'!N222*'12.legal entities FC'!O222+'13.non-residents FC'!N54*'13.non-residents FC'!O54)/('11.individulas FC'!N222+'12.legal entities FC'!N222+'13.non-residents FC'!N54)</f>
        <v>7.4750298428665651</v>
      </c>
      <c r="P222" s="50">
        <f>'11.individulas FC'!P222+'12.legal entities FC'!P222+'13.non-residents FC'!P54</f>
        <v>3103986.7</v>
      </c>
      <c r="Q222" s="51">
        <f>('11.individulas FC'!P222*'11.individulas FC'!Q222+'12.legal entities FC'!P222*'12.legal entities FC'!Q222+'13.non-residents FC'!P54*'13.non-residents FC'!Q54)/('11.individulas FC'!P222+'12.legal entities FC'!P222+'13.non-residents FC'!P54)</f>
        <v>8.1503212600749855</v>
      </c>
      <c r="R222" s="50">
        <f>'11.individulas FC'!R222+'12.legal entities FC'!R222+'13.non-residents FC'!R54</f>
        <v>2112501.3000000003</v>
      </c>
      <c r="S222" s="51">
        <f>('11.individulas FC'!R222*'11.individulas FC'!S222+'12.legal entities FC'!R222*'12.legal entities FC'!S222+'13.non-residents FC'!R54*'13.non-residents FC'!S54)/('11.individulas FC'!R222+'12.legal entities FC'!R222+'13.non-residents FC'!R54)</f>
        <v>9.7185053907422443</v>
      </c>
      <c r="T222" s="50">
        <f>'11.individulas FC'!T222+'12.legal entities FC'!T222+'13.non-residents FC'!T54</f>
        <v>128080.8</v>
      </c>
      <c r="U222" s="51">
        <f>('11.individulas FC'!T222*'11.individulas FC'!U222+'12.legal entities FC'!T222*'12.legal entities FC'!U222+'13.non-residents FC'!T54*'13.non-residents FC'!U54)/('11.individulas FC'!T222+'12.legal entities FC'!T222+'13.non-residents FC'!T54)</f>
        <v>10.182204990911986</v>
      </c>
    </row>
    <row r="223" spans="1:21" ht="14.25" customHeight="1" x14ac:dyDescent="0.2">
      <c r="A223" s="49" t="s">
        <v>46</v>
      </c>
      <c r="B223" s="50">
        <f>'11.individulas FC'!B223+'12.legal entities FC'!B223+'13.non-residents FC'!B55</f>
        <v>32881039.400000002</v>
      </c>
      <c r="C223" s="51">
        <f>('11.individulas FC'!B223*'11.individulas FC'!C223+'12.legal entities FC'!B223*'12.legal entities FC'!C223+'13.non-residents FC'!B55*'13.non-residents FC'!C55)/('11.individulas FC'!B223+'12.legal entities FC'!B223+'13.non-residents FC'!B55)</f>
        <v>2.6219649634615871</v>
      </c>
      <c r="D223" s="50">
        <f>'11.individulas FC'!D223+'12.legal entities FC'!D223+'13.non-residents FC'!D55</f>
        <v>13378051.299999999</v>
      </c>
      <c r="E223" s="51">
        <f>('11.individulas FC'!D223*'11.individulas FC'!E223+'12.legal entities FC'!D223*'12.legal entities FC'!E223+'13.non-residents FC'!D55*'13.non-residents FC'!E55)/('11.individulas FC'!D223+'12.legal entities FC'!D223+'13.non-residents FC'!D55)</f>
        <v>2.9643252451872416E-2</v>
      </c>
      <c r="F223" s="50">
        <f>'11.individulas FC'!F223+'12.legal entities FC'!F223+'13.non-residents FC'!F55</f>
        <v>9199709</v>
      </c>
      <c r="G223" s="51">
        <f>('11.individulas FC'!F223*'11.individulas FC'!G223+'12.legal entities FC'!F223*'12.legal entities FC'!G223+'13.non-residents FC'!F55*'13.non-residents FC'!G55)/('11.individulas FC'!F223+'12.legal entities FC'!F223+'13.non-residents FC'!F55)</f>
        <v>0.88625308311382456</v>
      </c>
      <c r="H223" s="50">
        <f t="shared" si="6"/>
        <v>10303279.099999998</v>
      </c>
      <c r="I223" s="51">
        <f t="shared" si="7"/>
        <v>7.5377065008362258</v>
      </c>
      <c r="J223" s="50">
        <f>'11.individulas FC'!J223+'12.legal entities FC'!J223+'13.non-residents FC'!J55</f>
        <v>1222675.0999999999</v>
      </c>
      <c r="K223" s="51">
        <f>('11.individulas FC'!J223*'11.individulas FC'!K223+'12.legal entities FC'!J223*'12.legal entities FC'!K223+'13.non-residents FC'!J55*'13.non-residents FC'!K55)/('11.individulas FC'!J223+'12.legal entities FC'!J223+'13.non-residents FC'!J55)</f>
        <v>5.4145157474786236</v>
      </c>
      <c r="L223" s="50">
        <f>'11.individulas FC'!L223+'12.legal entities FC'!L223+'13.non-residents FC'!L55</f>
        <v>1540199.5</v>
      </c>
      <c r="M223" s="51">
        <f>('11.individulas FC'!L223*'11.individulas FC'!M223+'12.legal entities FC'!L223*'12.legal entities FC'!M223+'13.non-residents FC'!L55*'13.non-residents FC'!M55)/('11.individulas FC'!L223+'12.legal entities FC'!L223+'13.non-residents FC'!L55)</f>
        <v>5.5428472045342181</v>
      </c>
      <c r="N223" s="50">
        <f>'11.individulas FC'!N223+'12.legal entities FC'!N223+'13.non-residents FC'!N55</f>
        <v>1966449.6</v>
      </c>
      <c r="O223" s="51">
        <f>('11.individulas FC'!N223*'11.individulas FC'!O223+'12.legal entities FC'!N223*'12.legal entities FC'!O223+'13.non-residents FC'!N55*'13.non-residents FC'!O55)/('11.individulas FC'!N223+'12.legal entities FC'!N223+'13.non-residents FC'!N55)</f>
        <v>7.4266513456536076</v>
      </c>
      <c r="P223" s="50">
        <f>'11.individulas FC'!P223+'12.legal entities FC'!P223+'13.non-residents FC'!P55</f>
        <v>3285072.6</v>
      </c>
      <c r="Q223" s="51">
        <f>('11.individulas FC'!P223*'11.individulas FC'!Q223+'12.legal entities FC'!P223*'12.legal entities FC'!Q223+'13.non-residents FC'!P55*'13.non-residents FC'!Q55)/('11.individulas FC'!P223+'12.legal entities FC'!P223+'13.non-residents FC'!P55)</f>
        <v>7.5843724376137072</v>
      </c>
      <c r="R223" s="50">
        <f>'11.individulas FC'!R223+'12.legal entities FC'!R223+'13.non-residents FC'!R55</f>
        <v>2164496.6</v>
      </c>
      <c r="S223" s="51">
        <f>('11.individulas FC'!R223*'11.individulas FC'!S223+'12.legal entities FC'!R223*'12.legal entities FC'!S223+'13.non-residents FC'!R55*'13.non-residents FC'!S55)/('11.individulas FC'!R223+'12.legal entities FC'!R223+'13.non-residents FC'!R55)</f>
        <v>10.038956139270443</v>
      </c>
      <c r="T223" s="50">
        <f>'11.individulas FC'!T223+'12.legal entities FC'!T223+'13.non-residents FC'!T55</f>
        <v>124385.7</v>
      </c>
      <c r="U223" s="51">
        <f>('11.individulas FC'!T223*'11.individulas FC'!U223+'12.legal entities FC'!T223*'12.legal entities FC'!U223+'13.non-residents FC'!T55*'13.non-residents FC'!U55)/('11.individulas FC'!T223+'12.legal entities FC'!T223+'13.non-residents FC'!T55)</f>
        <v>10.107059686121477</v>
      </c>
    </row>
    <row r="224" spans="1:21" ht="14.25" customHeight="1" thickBot="1" x14ac:dyDescent="0.25">
      <c r="A224" s="52" t="s">
        <v>30</v>
      </c>
      <c r="B224" s="53">
        <f>'11.individulas FC'!B224+'12.legal entities FC'!B224+'13.non-residents FC'!B56</f>
        <v>32848321.300000001</v>
      </c>
      <c r="C224" s="54">
        <f>('11.individulas FC'!B224*'11.individulas FC'!C224+'12.legal entities FC'!B224*'12.legal entities FC'!C224+'13.non-residents FC'!B56*'13.non-residents FC'!C56)/('11.individulas FC'!B224+'12.legal entities FC'!B224+'13.non-residents FC'!B56)</f>
        <v>2.8043475757161445</v>
      </c>
      <c r="D224" s="53">
        <f>'11.individulas FC'!D224+'12.legal entities FC'!D224+'13.non-residents FC'!D56</f>
        <v>11388598.699999999</v>
      </c>
      <c r="E224" s="54">
        <f>('11.individulas FC'!D224*'11.individulas FC'!E224+'12.legal entities FC'!D224*'12.legal entities FC'!E224+'13.non-residents FC'!D56*'13.non-residents FC'!E56)/('11.individulas FC'!D224+'12.legal entities FC'!D224+'13.non-residents FC'!D56)</f>
        <v>3.2434111757752952E-2</v>
      </c>
      <c r="F224" s="53">
        <f>'11.individulas FC'!F224+'12.legal entities FC'!F224+'13.non-residents FC'!F56</f>
        <v>9466127</v>
      </c>
      <c r="G224" s="54">
        <f>('11.individulas FC'!F224*'11.individulas FC'!G224+'12.legal entities FC'!F224*'12.legal entities FC'!G224+'13.non-residents FC'!F56*'13.non-residents FC'!G56)/('11.individulas FC'!F224+'12.legal entities FC'!F224+'13.non-residents FC'!F56)</f>
        <v>0.84507686533256943</v>
      </c>
      <c r="H224" s="53">
        <f t="shared" si="6"/>
        <v>11993595.6</v>
      </c>
      <c r="I224" s="54">
        <f t="shared" si="7"/>
        <v>6.9828205804271075</v>
      </c>
      <c r="J224" s="53">
        <f>'11.individulas FC'!J224+'12.legal entities FC'!J224+'13.non-residents FC'!J56</f>
        <v>1060865.6000000001</v>
      </c>
      <c r="K224" s="54">
        <f>('11.individulas FC'!J224*'11.individulas FC'!K224+'12.legal entities FC'!J224*'12.legal entities FC'!K224+'13.non-residents FC'!J56*'13.non-residents FC'!K56)/('11.individulas FC'!J224+'12.legal entities FC'!J224+'13.non-residents FC'!J56)</f>
        <v>4.8511470246560924</v>
      </c>
      <c r="L224" s="53">
        <f>'11.individulas FC'!L224+'12.legal entities FC'!L224+'13.non-residents FC'!L56</f>
        <v>1608003.9</v>
      </c>
      <c r="M224" s="54">
        <f>('11.individulas FC'!L224*'11.individulas FC'!M224+'12.legal entities FC'!L224*'12.legal entities FC'!M224+'13.non-residents FC'!L56*'13.non-residents FC'!M56)/('11.individulas FC'!L224+'12.legal entities FC'!L224+'13.non-residents FC'!L56)</f>
        <v>5.8095896210201978</v>
      </c>
      <c r="N224" s="53">
        <f>'11.individulas FC'!N224+'12.legal entities FC'!N224+'13.non-residents FC'!N56</f>
        <v>3373298.8</v>
      </c>
      <c r="O224" s="54">
        <f>('11.individulas FC'!N224*'11.individulas FC'!O224+'12.legal entities FC'!N224*'12.legal entities FC'!O224+'13.non-residents FC'!N56*'13.non-residents FC'!O56)/('11.individulas FC'!N224+'12.legal entities FC'!N224+'13.non-residents FC'!N56)</f>
        <v>5.3702974133213459</v>
      </c>
      <c r="P224" s="53">
        <f>'11.individulas FC'!P224+'12.legal entities FC'!P224+'13.non-residents FC'!P56</f>
        <v>3414429.6</v>
      </c>
      <c r="Q224" s="54">
        <f>('11.individulas FC'!P224*'11.individulas FC'!Q224+'12.legal entities FC'!P224*'12.legal entities FC'!Q224+'13.non-residents FC'!P56*'13.non-residents FC'!Q56)/('11.individulas FC'!P224+'12.legal entities FC'!P224+'13.non-residents FC'!P56)</f>
        <v>7.4920160137435534</v>
      </c>
      <c r="R224" s="53">
        <f>'11.individulas FC'!R224+'12.legal entities FC'!R224+'13.non-residents FC'!R56</f>
        <v>2408168.1999999997</v>
      </c>
      <c r="S224" s="54">
        <f>('11.individulas FC'!R224*'11.individulas FC'!S224+'12.legal entities FC'!R224*'12.legal entities FC'!S224+'13.non-residents FC'!R56*'13.non-residents FC'!S56)/('11.individulas FC'!R224+'12.legal entities FC'!R224+'13.non-residents FC'!R56)</f>
        <v>10.073400017075221</v>
      </c>
      <c r="T224" s="53">
        <f>'11.individulas FC'!T224+'12.legal entities FC'!T224+'13.non-residents FC'!T56</f>
        <v>128829.5</v>
      </c>
      <c r="U224" s="54">
        <f>('11.individulas FC'!T224*'11.individulas FC'!U224+'12.legal entities FC'!T224*'12.legal entities FC'!U224+'13.non-residents FC'!T56*'13.non-residents FC'!U56)/('11.individulas FC'!T224+'12.legal entities FC'!T224+'13.non-residents FC'!T56)</f>
        <v>10.136248095350833</v>
      </c>
    </row>
    <row r="225" spans="1:21" ht="14.25" customHeight="1" x14ac:dyDescent="0.2">
      <c r="A225" s="49" t="s">
        <v>49</v>
      </c>
      <c r="B225" s="50">
        <f>'11.individulas FC'!B225+'12.legal entities FC'!B225+'13.non-residents FC'!B57</f>
        <v>34598901.100000001</v>
      </c>
      <c r="C225" s="51">
        <f>('11.individulas FC'!B225*'11.individulas FC'!C225+'12.legal entities FC'!B225*'12.legal entities FC'!C225+'13.non-residents FC'!B57*'13.non-residents FC'!C57)/('11.individulas FC'!B225+'12.legal entities FC'!B225+'13.non-residents FC'!B57)</f>
        <v>2.775081054611876</v>
      </c>
      <c r="D225" s="50">
        <f>'11.individulas FC'!D225+'12.legal entities FC'!D225+'13.non-residents FC'!D57</f>
        <v>12385710.100000001</v>
      </c>
      <c r="E225" s="51">
        <f>('11.individulas FC'!D225*'11.individulas FC'!E225+'12.legal entities FC'!D225*'12.legal entities FC'!E225+'13.non-residents FC'!D57*'13.non-residents FC'!E57)/('11.individulas FC'!D225+'12.legal entities FC'!D225+'13.non-residents FC'!D57)</f>
        <v>2.9165569602666544E-2</v>
      </c>
      <c r="F225" s="50">
        <f>'11.individulas FC'!F225+'12.legal entities FC'!F225+'13.non-residents FC'!F57</f>
        <v>9904059</v>
      </c>
      <c r="G225" s="51">
        <f>('11.individulas FC'!F225*'11.individulas FC'!G225+'12.legal entities FC'!F225*'12.legal entities FC'!G225+'13.non-residents FC'!F57*'13.non-residents FC'!G57)/('11.individulas FC'!F225+'12.legal entities FC'!F225+'13.non-residents FC'!F57)</f>
        <v>0.86756058440281902</v>
      </c>
      <c r="H225" s="50">
        <f t="shared" si="6"/>
        <v>12309132</v>
      </c>
      <c r="I225" s="51">
        <f t="shared" si="7"/>
        <v>7.0728908788207026</v>
      </c>
      <c r="J225" s="50">
        <f>'11.individulas FC'!J225+'12.legal entities FC'!J225+'13.non-residents FC'!J57</f>
        <v>1112633.2</v>
      </c>
      <c r="K225" s="51">
        <f>('11.individulas FC'!J225*'11.individulas FC'!K225+'12.legal entities FC'!J225*'12.legal entities FC'!K225+'13.non-residents FC'!J57*'13.non-residents FC'!K57)/('11.individulas FC'!J225+'12.legal entities FC'!J225+'13.non-residents FC'!J57)</f>
        <v>4.4991029011178174</v>
      </c>
      <c r="L225" s="50">
        <f>'11.individulas FC'!L225+'12.legal entities FC'!L225+'13.non-residents FC'!L57</f>
        <v>1533967.7</v>
      </c>
      <c r="M225" s="51">
        <f>('11.individulas FC'!L225*'11.individulas FC'!M225+'12.legal entities FC'!L225*'12.legal entities FC'!M225+'13.non-residents FC'!L57*'13.non-residents FC'!M57)/('11.individulas FC'!L225+'12.legal entities FC'!L225+'13.non-residents FC'!L57)</f>
        <v>6.37499852832625</v>
      </c>
      <c r="N225" s="50">
        <f>'11.individulas FC'!N225+'12.legal entities FC'!N225+'13.non-residents FC'!N57</f>
        <v>3602633.1</v>
      </c>
      <c r="O225" s="51">
        <f>('11.individulas FC'!N225*'11.individulas FC'!O225+'12.legal entities FC'!N225*'12.legal entities FC'!O225+'13.non-residents FC'!N57*'13.non-residents FC'!O57)/('11.individulas FC'!N225+'12.legal entities FC'!N225+'13.non-residents FC'!N57)</f>
        <v>5.6798506986459438</v>
      </c>
      <c r="P225" s="50">
        <f>'11.individulas FC'!P225+'12.legal entities FC'!P225+'13.non-residents FC'!P57</f>
        <v>3410889.8</v>
      </c>
      <c r="Q225" s="51">
        <f>('11.individulas FC'!P225*'11.individulas FC'!Q225+'12.legal entities FC'!P225*'12.legal entities FC'!Q225+'13.non-residents FC'!P57*'13.non-residents FC'!Q57)/('11.individulas FC'!P225+'12.legal entities FC'!P225+'13.non-residents FC'!P57)</f>
        <v>7.3781003185737637</v>
      </c>
      <c r="R225" s="50">
        <f>'11.individulas FC'!R225+'12.legal entities FC'!R225+'13.non-residents FC'!R57</f>
        <v>2515881.1</v>
      </c>
      <c r="S225" s="51">
        <f>('11.individulas FC'!R225*'11.individulas FC'!S225+'12.legal entities FC'!R225*'12.legal entities FC'!S225+'13.non-residents FC'!R57*'13.non-residents FC'!S57)/('11.individulas FC'!R225+'12.legal entities FC'!R225+'13.non-residents FC'!R57)</f>
        <v>10.054891945807775</v>
      </c>
      <c r="T225" s="50">
        <f>'11.individulas FC'!T225+'12.legal entities FC'!T225+'13.non-residents FC'!T57</f>
        <v>133127.1</v>
      </c>
      <c r="U225" s="51">
        <f>('11.individulas FC'!T225*'11.individulas FC'!U225+'12.legal entities FC'!T225*'12.legal entities FC'!U225+'13.non-residents FC'!T57*'13.non-residents FC'!U57)/('11.individulas FC'!T225+'12.legal entities FC'!T225+'13.non-residents FC'!T57)</f>
        <v>10.148470912383727</v>
      </c>
    </row>
    <row r="226" spans="1:21" ht="14.25" customHeight="1" x14ac:dyDescent="0.2">
      <c r="A226" s="49" t="s">
        <v>20</v>
      </c>
      <c r="B226" s="50">
        <f>'11.individulas FC'!B226+'12.legal entities FC'!B226+'13.non-residents FC'!B58</f>
        <v>36825944.699999996</v>
      </c>
      <c r="C226" s="51">
        <f>('11.individulas FC'!B226*'11.individulas FC'!C226+'12.legal entities FC'!B226*'12.legal entities FC'!C226+'13.non-residents FC'!B58*'13.non-residents FC'!C58)/('11.individulas FC'!B226+'12.legal entities FC'!B226+'13.non-residents FC'!B58)</f>
        <v>2.74634101984083</v>
      </c>
      <c r="D226" s="50">
        <f>'11.individulas FC'!D226+'12.legal entities FC'!D226+'13.non-residents FC'!D58</f>
        <v>13278132.4</v>
      </c>
      <c r="E226" s="51">
        <f>('11.individulas FC'!D226*'11.individulas FC'!E226+'12.legal entities FC'!D226*'12.legal entities FC'!E226+'13.non-residents FC'!D58*'13.non-residents FC'!E58)/('11.individulas FC'!D226+'12.legal entities FC'!D226+'13.non-residents FC'!D58)</f>
        <v>3.898081329570114E-2</v>
      </c>
      <c r="F226" s="50">
        <f>'11.individulas FC'!F226+'12.legal entities FC'!F226+'13.non-residents FC'!F58</f>
        <v>10430991.6</v>
      </c>
      <c r="G226" s="51">
        <f>('11.individulas FC'!F226*'11.individulas FC'!G226+'12.legal entities FC'!F226*'12.legal entities FC'!G226+'13.non-residents FC'!F58*'13.non-residents FC'!G58)/('11.individulas FC'!F226+'12.legal entities FC'!F226+'13.non-residents FC'!F58)</f>
        <v>0.91403175207235321</v>
      </c>
      <c r="H226" s="50">
        <f t="shared" si="6"/>
        <v>13116820.700000001</v>
      </c>
      <c r="I226" s="51">
        <f t="shared" si="7"/>
        <v>6.9441181425922816</v>
      </c>
      <c r="J226" s="50">
        <f>'11.individulas FC'!J226+'12.legal entities FC'!J226+'13.non-residents FC'!J58</f>
        <v>1237968.5999999999</v>
      </c>
      <c r="K226" s="51">
        <f>('11.individulas FC'!J226*'11.individulas FC'!K226+'12.legal entities FC'!J226*'12.legal entities FC'!K226+'13.non-residents FC'!J58*'13.non-residents FC'!K58)/('11.individulas FC'!J226+'12.legal entities FC'!J226+'13.non-residents FC'!J58)</f>
        <v>4.981657318287394</v>
      </c>
      <c r="L226" s="50">
        <f>'11.individulas FC'!L226+'12.legal entities FC'!L226+'13.non-residents FC'!L58</f>
        <v>2036069.8</v>
      </c>
      <c r="M226" s="51">
        <f>('11.individulas FC'!L226*'11.individulas FC'!M226+'12.legal entities FC'!L226*'12.legal entities FC'!M226+'13.non-residents FC'!L58*'13.non-residents FC'!M58)/('11.individulas FC'!L226+'12.legal entities FC'!L226+'13.non-residents FC'!L58)</f>
        <v>6.0218859201192414</v>
      </c>
      <c r="N226" s="50">
        <f>'11.individulas FC'!N226+'12.legal entities FC'!N226+'13.non-residents FC'!N58</f>
        <v>3535445</v>
      </c>
      <c r="O226" s="51">
        <f>('11.individulas FC'!N226*'11.individulas FC'!O226+'12.legal entities FC'!N226*'12.legal entities FC'!O226+'13.non-residents FC'!N58*'13.non-residents FC'!O58)/('11.individulas FC'!N226+'12.legal entities FC'!N226+'13.non-residents FC'!N58)</f>
        <v>5.41960580832116</v>
      </c>
      <c r="P226" s="50">
        <f>'11.individulas FC'!P226+'12.legal entities FC'!P226+'13.non-residents FC'!P58</f>
        <v>3500969.7</v>
      </c>
      <c r="Q226" s="51">
        <f>('11.individulas FC'!P226*'11.individulas FC'!Q226+'12.legal entities FC'!P226*'12.legal entities FC'!Q226+'13.non-residents FC'!P58*'13.non-residents FC'!Q58)/('11.individulas FC'!P226+'12.legal entities FC'!P226+'13.non-residents FC'!P58)</f>
        <v>7.2517179168959967</v>
      </c>
      <c r="R226" s="50">
        <f>'11.individulas FC'!R226+'12.legal entities FC'!R226+'13.non-residents FC'!R58</f>
        <v>2672343.5</v>
      </c>
      <c r="S226" s="51">
        <f>('11.individulas FC'!R226*'11.individulas FC'!S226+'12.legal entities FC'!R226*'12.legal entities FC'!S226+'13.non-residents FC'!R58*'13.non-residents FC'!S58)/('11.individulas FC'!R226+'12.legal entities FC'!R226+'13.non-residents FC'!R58)</f>
        <v>10.01976114560123</v>
      </c>
      <c r="T226" s="50">
        <f>'11.individulas FC'!T226+'12.legal entities FC'!T226+'13.non-residents FC'!T58</f>
        <v>134024.1</v>
      </c>
      <c r="U226" s="51">
        <f>('11.individulas FC'!T226*'11.individulas FC'!U226+'12.legal entities FC'!T226*'12.legal entities FC'!U226+'13.non-residents FC'!T58*'13.non-residents FC'!U58)/('11.individulas FC'!T226+'12.legal entities FC'!T226+'13.non-residents FC'!T58)</f>
        <v>9.935755382800556</v>
      </c>
    </row>
    <row r="227" spans="1:21" ht="14.25" customHeight="1" x14ac:dyDescent="0.2">
      <c r="A227" s="49" t="s">
        <v>21</v>
      </c>
      <c r="B227" s="50">
        <f>'11.individulas FC'!B227+'12.legal entities FC'!B227+'13.non-residents FC'!B59</f>
        <v>38489974.910895996</v>
      </c>
      <c r="C227" s="51">
        <f>('11.individulas FC'!B227*'11.individulas FC'!C227+'12.legal entities FC'!B227*'12.legal entities FC'!C227+'13.non-residents FC'!B59*'13.non-residents FC'!C59)/('11.individulas FC'!B227+'12.legal entities FC'!B227+'13.non-residents FC'!B59)</f>
        <v>2.7278169198618452</v>
      </c>
      <c r="D227" s="50">
        <f>'11.individulas FC'!D227+'12.legal entities FC'!D227+'13.non-residents FC'!D59</f>
        <v>14527879.010896001</v>
      </c>
      <c r="E227" s="51">
        <f>('11.individulas FC'!D227*'11.individulas FC'!E227+'12.legal entities FC'!D227*'12.legal entities FC'!E227+'13.non-residents FC'!D59*'13.non-residents FC'!E59)/('11.individulas FC'!D227+'12.legal entities FC'!D227+'13.non-residents FC'!D59)</f>
        <v>2.2792841319207658E-2</v>
      </c>
      <c r="F227" s="50">
        <f>'11.individulas FC'!F227+'12.legal entities FC'!F227+'13.non-residents FC'!F59</f>
        <v>10841707.300000001</v>
      </c>
      <c r="G227" s="51">
        <f>('11.individulas FC'!F227*'11.individulas FC'!G227+'12.legal entities FC'!F227*'12.legal entities FC'!G227+'13.non-residents FC'!F59*'13.non-residents FC'!G59)/('11.individulas FC'!F227+'12.legal entities FC'!F227+'13.non-residents FC'!F59)</f>
        <v>0.92757006048300161</v>
      </c>
      <c r="H227" s="50">
        <f t="shared" si="6"/>
        <v>13120388.600000001</v>
      </c>
      <c r="I227" s="51">
        <f t="shared" si="7"/>
        <v>7.2106118922422757</v>
      </c>
      <c r="J227" s="50">
        <f>'11.individulas FC'!J227+'12.legal entities FC'!J227+'13.non-residents FC'!J59</f>
        <v>1105211.6000000001</v>
      </c>
      <c r="K227" s="51">
        <f>('11.individulas FC'!J227*'11.individulas FC'!K227+'12.legal entities FC'!J227*'12.legal entities FC'!K227+'13.non-residents FC'!J59*'13.non-residents FC'!K59)/('11.individulas FC'!J227+'12.legal entities FC'!J227+'13.non-residents FC'!J59)</f>
        <v>5.5506975949220916</v>
      </c>
      <c r="L227" s="50">
        <f>'11.individulas FC'!L227+'12.legal entities FC'!L227+'13.non-residents FC'!L59</f>
        <v>3060128.3000000003</v>
      </c>
      <c r="M227" s="51">
        <f>('11.individulas FC'!L227*'11.individulas FC'!M227+'12.legal entities FC'!L227*'12.legal entities FC'!M227+'13.non-residents FC'!L59*'13.non-residents FC'!M59)/('11.individulas FC'!L227+'12.legal entities FC'!L227+'13.non-residents FC'!L59)</f>
        <v>5.4509828712083737</v>
      </c>
      <c r="N227" s="50">
        <f>'11.individulas FC'!N227+'12.legal entities FC'!N227+'13.non-residents FC'!N59</f>
        <v>2267101.4</v>
      </c>
      <c r="O227" s="51">
        <f>('11.individulas FC'!N227*'11.individulas FC'!O227+'12.legal entities FC'!N227*'12.legal entities FC'!O227+'13.non-residents FC'!N59*'13.non-residents FC'!O59)/('11.individulas FC'!N227+'12.legal entities FC'!N227+'13.non-residents FC'!N59)</f>
        <v>7.3425497505316715</v>
      </c>
      <c r="P227" s="50">
        <f>'11.individulas FC'!P227+'12.legal entities FC'!P227+'13.non-residents FC'!P59</f>
        <v>3811073.4000000004</v>
      </c>
      <c r="Q227" s="51">
        <f>('11.individulas FC'!P227*'11.individulas FC'!Q227+'12.legal entities FC'!P227*'12.legal entities FC'!Q227+'13.non-residents FC'!P59*'13.non-residents FC'!Q59)/('11.individulas FC'!P227+'12.legal entities FC'!P227+'13.non-residents FC'!P59)</f>
        <v>6.9713506003321788</v>
      </c>
      <c r="R227" s="50">
        <f>'11.individulas FC'!R227+'12.legal entities FC'!R227+'13.non-residents FC'!R59</f>
        <v>2739769.1</v>
      </c>
      <c r="S227" s="51">
        <f>('11.individulas FC'!R227*'11.individulas FC'!S227+'12.legal entities FC'!R227*'12.legal entities FC'!S227+'13.non-residents FC'!R59*'13.non-residents FC'!S59)/('11.individulas FC'!R227+'12.legal entities FC'!R227+'13.non-residents FC'!R59)</f>
        <v>9.9440947968936495</v>
      </c>
      <c r="T227" s="50">
        <f>'11.individulas FC'!T227+'12.legal entities FC'!T227+'13.non-residents FC'!T59</f>
        <v>137104.79999999999</v>
      </c>
      <c r="U227" s="51">
        <f>('11.individulas FC'!T227*'11.individulas FC'!U227+'12.legal entities FC'!T227*'12.legal entities FC'!U227+'13.non-residents FC'!T59*'13.non-residents FC'!U59)/('11.individulas FC'!T227+'12.legal entities FC'!T227+'13.non-residents FC'!T59)</f>
        <v>9.7113335711076498</v>
      </c>
    </row>
    <row r="228" spans="1:21" ht="14.25" customHeight="1" x14ac:dyDescent="0.2">
      <c r="A228" s="49" t="s">
        <v>22</v>
      </c>
      <c r="B228" s="50">
        <f>'11.individulas FC'!B228+'12.legal entities FC'!B228+'13.non-residents FC'!B60</f>
        <v>39650593.199999996</v>
      </c>
      <c r="C228" s="51">
        <f>('11.individulas FC'!B228*'11.individulas FC'!C228+'12.legal entities FC'!B228*'12.legal entities FC'!C228+'13.non-residents FC'!B60*'13.non-residents FC'!C60)/('11.individulas FC'!B228+'12.legal entities FC'!B228+'13.non-residents FC'!B60)</f>
        <v>2.6570113103125026</v>
      </c>
      <c r="D228" s="50">
        <f>'11.individulas FC'!D228+'12.legal entities FC'!D228+'13.non-residents FC'!D60</f>
        <v>15267701.5</v>
      </c>
      <c r="E228" s="51">
        <f>('11.individulas FC'!D228*'11.individulas FC'!E228+'12.legal entities FC'!D228*'12.legal entities FC'!E228+'13.non-residents FC'!D60*'13.non-residents FC'!E60)/('11.individulas FC'!D228+'12.legal entities FC'!D228+'13.non-residents FC'!D60)</f>
        <v>2.0279380232839896E-2</v>
      </c>
      <c r="F228" s="50">
        <f>'11.individulas FC'!F228+'12.legal entities FC'!F228+'13.non-residents FC'!F60</f>
        <v>10618215.9</v>
      </c>
      <c r="G228" s="51">
        <f>('11.individulas FC'!F228*'11.individulas FC'!G228+'12.legal entities FC'!F228*'12.legal entities FC'!G228+'13.non-residents FC'!F60*'13.non-residents FC'!G60)/('11.individulas FC'!F228+'12.legal entities FC'!F228+'13.non-residents FC'!F60)</f>
        <v>0.58680404633701222</v>
      </c>
      <c r="H228" s="50">
        <f t="shared" si="6"/>
        <v>13764675.800000001</v>
      </c>
      <c r="I228" s="51">
        <f t="shared" si="7"/>
        <v>7.1786393264707318</v>
      </c>
      <c r="J228" s="50">
        <f>'11.individulas FC'!J228+'12.legal entities FC'!J228+'13.non-residents FC'!J60</f>
        <v>1523350.5</v>
      </c>
      <c r="K228" s="51">
        <f>('11.individulas FC'!J228*'11.individulas FC'!K228+'12.legal entities FC'!J228*'12.legal entities FC'!K228+'13.non-residents FC'!J60*'13.non-residents FC'!K60)/('11.individulas FC'!J228+'12.legal entities FC'!J228+'13.non-residents FC'!J60)</f>
        <v>5.0258992011359167</v>
      </c>
      <c r="L228" s="50">
        <f>'11.individulas FC'!L228+'12.legal entities FC'!L228+'13.non-residents FC'!L60</f>
        <v>2685647.9000000004</v>
      </c>
      <c r="M228" s="51">
        <f>('11.individulas FC'!L228*'11.individulas FC'!M228+'12.legal entities FC'!L228*'12.legal entities FC'!M228+'13.non-residents FC'!L60*'13.non-residents FC'!M60)/('11.individulas FC'!L228+'12.legal entities FC'!L228+'13.non-residents FC'!L60)</f>
        <v>5.663196735506542</v>
      </c>
      <c r="N228" s="50">
        <f>'11.individulas FC'!N228+'12.legal entities FC'!N228+'13.non-residents FC'!N60</f>
        <v>2521382.6</v>
      </c>
      <c r="O228" s="51">
        <f>('11.individulas FC'!N228*'11.individulas FC'!O228+'12.legal entities FC'!N228*'12.legal entities FC'!O228+'13.non-residents FC'!N60*'13.non-residents FC'!O60)/('11.individulas FC'!N228+'12.legal entities FC'!N228+'13.non-residents FC'!N60)</f>
        <v>6.499573466160987</v>
      </c>
      <c r="P228" s="50">
        <f>'11.individulas FC'!P228+'12.legal entities FC'!P228+'13.non-residents FC'!P60</f>
        <v>3787159.7000000007</v>
      </c>
      <c r="Q228" s="51">
        <f>('11.individulas FC'!P228*'11.individulas FC'!Q228+'12.legal entities FC'!P228*'12.legal entities FC'!Q228+'13.non-residents FC'!P60*'13.non-residents FC'!Q60)/('11.individulas FC'!P228+'12.legal entities FC'!P228+'13.non-residents FC'!P60)</f>
        <v>7.4933715126932707</v>
      </c>
      <c r="R228" s="50">
        <f>'11.individulas FC'!R228+'12.legal entities FC'!R228+'13.non-residents FC'!R60</f>
        <v>3175670.4</v>
      </c>
      <c r="S228" s="51">
        <f>('11.individulas FC'!R228*'11.individulas FC'!S228+'12.legal entities FC'!R228*'12.legal entities FC'!S228+'13.non-residents FC'!R60*'13.non-residents FC'!S60)/('11.individulas FC'!R228+'12.legal entities FC'!R228+'13.non-residents FC'!R60)</f>
        <v>9.550723719312936</v>
      </c>
      <c r="T228" s="50">
        <f>'11.individulas FC'!T228+'12.legal entities FC'!T228+'13.non-residents FC'!T60</f>
        <v>71464.7</v>
      </c>
      <c r="U228" s="51">
        <f>('11.individulas FC'!T228*'11.individulas FC'!U228+'12.legal entities FC'!T228*'12.legal entities FC'!U228+'13.non-residents FC'!T60*'13.non-residents FC'!U60)/('11.individulas FC'!T228+'12.legal entities FC'!T228+'13.non-residents FC'!T60)</f>
        <v>11.888776752718474</v>
      </c>
    </row>
    <row r="229" spans="1:21" ht="14.25" customHeight="1" x14ac:dyDescent="0.2">
      <c r="A229" s="49" t="s">
        <v>23</v>
      </c>
      <c r="B229" s="50">
        <f>'11.individulas FC'!B229+'12.legal entities FC'!B229+'13.non-residents FC'!B61</f>
        <v>37219007.300000012</v>
      </c>
      <c r="C229" s="51">
        <f>('11.individulas FC'!B229*'11.individulas FC'!C229+'12.legal entities FC'!B229*'12.legal entities FC'!C229+'13.non-residents FC'!B61*'13.non-residents FC'!C61)/('11.individulas FC'!B229+'12.legal entities FC'!B229+'13.non-residents FC'!B61)</f>
        <v>2.629242547180993</v>
      </c>
      <c r="D229" s="50">
        <f>'11.individulas FC'!D229+'12.legal entities FC'!D229+'13.non-residents FC'!D61</f>
        <v>13835649.299999999</v>
      </c>
      <c r="E229" s="51">
        <f>('11.individulas FC'!D229*'11.individulas FC'!E229+'12.legal entities FC'!D229*'12.legal entities FC'!E229+'13.non-residents FC'!D61*'13.non-residents FC'!E61)/('11.individulas FC'!D229+'12.legal entities FC'!D229+'13.non-residents FC'!D61)</f>
        <v>3.3141093927554238E-2</v>
      </c>
      <c r="F229" s="50">
        <f>'11.individulas FC'!F229+'12.legal entities FC'!F229+'13.non-residents FC'!F61</f>
        <v>10245062.4</v>
      </c>
      <c r="G229" s="51">
        <f>('11.individulas FC'!F229*'11.individulas FC'!G229+'12.legal entities FC'!F229*'12.legal entities FC'!G229+'13.non-residents FC'!F61*'13.non-residents FC'!G61)/('11.individulas FC'!F229+'12.legal entities FC'!F229+'13.non-residents FC'!F61)</f>
        <v>0.63083520145275063</v>
      </c>
      <c r="H229" s="50">
        <f t="shared" si="6"/>
        <v>13138295.600000001</v>
      </c>
      <c r="I229" s="51">
        <f t="shared" si="7"/>
        <v>6.9214703162105735</v>
      </c>
      <c r="J229" s="50">
        <f>'11.individulas FC'!J229+'12.legal entities FC'!J229+'13.non-residents FC'!J61</f>
        <v>2287217.4</v>
      </c>
      <c r="K229" s="51">
        <f>('11.individulas FC'!J229*'11.individulas FC'!K229+'12.legal entities FC'!J229*'12.legal entities FC'!K229+'13.non-residents FC'!J61*'13.non-residents FC'!K61)/('11.individulas FC'!J229+'12.legal entities FC'!J229+'13.non-residents FC'!J61)</f>
        <v>3.8765630980247003</v>
      </c>
      <c r="L229" s="50">
        <f>'11.individulas FC'!L229+'12.legal entities FC'!L229+'13.non-residents FC'!L61</f>
        <v>1603844.7999999998</v>
      </c>
      <c r="M229" s="51">
        <f>('11.individulas FC'!L229*'11.individulas FC'!M229+'12.legal entities FC'!L229*'12.legal entities FC'!M229+'13.non-residents FC'!L61*'13.non-residents FC'!M61)/('11.individulas FC'!L229+'12.legal entities FC'!L229+'13.non-residents FC'!L61)</f>
        <v>6.3006703435394744</v>
      </c>
      <c r="N229" s="50">
        <f>'11.individulas FC'!N229+'12.legal entities FC'!N229+'13.non-residents FC'!N61</f>
        <v>2758212.1999999997</v>
      </c>
      <c r="O229" s="51">
        <f>('11.individulas FC'!N229*'11.individulas FC'!O229+'12.legal entities FC'!N229*'12.legal entities FC'!O229+'13.non-residents FC'!N61*'13.non-residents FC'!O61)/('11.individulas FC'!N229+'12.legal entities FC'!N229+'13.non-residents FC'!N61)</f>
        <v>5.880659484429807</v>
      </c>
      <c r="P229" s="50">
        <f>'11.individulas FC'!P229+'12.legal entities FC'!P229+'13.non-residents FC'!P61</f>
        <v>3534597.3000000003</v>
      </c>
      <c r="Q229" s="51">
        <f>('11.individulas FC'!P229*'11.individulas FC'!Q229+'12.legal entities FC'!P229*'12.legal entities FC'!Q229+'13.non-residents FC'!P61*'13.non-residents FC'!Q61)/('11.individulas FC'!P229+'12.legal entities FC'!P229+'13.non-residents FC'!P61)</f>
        <v>7.7559709101797809</v>
      </c>
      <c r="R229" s="50">
        <f>'11.individulas FC'!R229+'12.legal entities FC'!R229+'13.non-residents FC'!R61</f>
        <v>2891213.1000000006</v>
      </c>
      <c r="S229" s="51">
        <f>('11.individulas FC'!R229*'11.individulas FC'!S229+'12.legal entities FC'!R229*'12.legal entities FC'!S229+'13.non-residents FC'!R61*'13.non-residents FC'!S61)/('11.individulas FC'!R229+'12.legal entities FC'!R229+'13.non-residents FC'!R61)</f>
        <v>9.5405354634703308</v>
      </c>
      <c r="T229" s="50">
        <f>'11.individulas FC'!T229+'12.legal entities FC'!T229+'13.non-residents FC'!T61</f>
        <v>63210.8</v>
      </c>
      <c r="U229" s="51">
        <f>('11.individulas FC'!T229*'11.individulas FC'!U229+'12.legal entities FC'!T229*'12.legal entities FC'!U229+'13.non-residents FC'!T61*'13.non-residents FC'!U61)/('11.individulas FC'!T229+'12.legal entities FC'!T229+'13.non-residents FC'!T61)</f>
        <v>11.808446958431153</v>
      </c>
    </row>
    <row r="230" spans="1:21" ht="14.25" customHeight="1" x14ac:dyDescent="0.2">
      <c r="A230" s="49" t="s">
        <v>24</v>
      </c>
      <c r="B230" s="50">
        <f>'11.individulas FC'!B230+'12.legal entities FC'!B230+'13.non-residents FC'!B62</f>
        <v>37427192.510412</v>
      </c>
      <c r="C230" s="51">
        <f>('11.individulas FC'!B230*'11.individulas FC'!C230+'12.legal entities FC'!B230*'12.legal entities FC'!C230+'13.non-residents FC'!B62*'13.non-residents FC'!C62)/('11.individulas FC'!B230+'12.legal entities FC'!B230+'13.non-residents FC'!B62)</f>
        <v>2.6979110380216027</v>
      </c>
      <c r="D230" s="50">
        <f>'11.individulas FC'!D230+'12.legal entities FC'!D230+'13.non-residents FC'!D62</f>
        <v>14329482.610412</v>
      </c>
      <c r="E230" s="51">
        <f>('11.individulas FC'!D230*'11.individulas FC'!E230+'12.legal entities FC'!D230*'12.legal entities FC'!E230+'13.non-residents FC'!D62*'13.non-residents FC'!E62)/('11.individulas FC'!D230+'12.legal entities FC'!D230+'13.non-residents FC'!D62)</f>
        <v>7.005414963626086E-2</v>
      </c>
      <c r="F230" s="50">
        <f>'11.individulas FC'!F230+'12.legal entities FC'!F230+'13.non-residents FC'!F62</f>
        <v>10413536</v>
      </c>
      <c r="G230" s="51">
        <f>('11.individulas FC'!F230*'11.individulas FC'!G230+'12.legal entities FC'!F230*'12.legal entities FC'!G230+'13.non-residents FC'!F62*'13.non-residents FC'!G62)/('11.individulas FC'!F230+'12.legal entities FC'!F230+'13.non-residents FC'!F62)</f>
        <v>0.64754850763467864</v>
      </c>
      <c r="H230" s="50">
        <f t="shared" si="6"/>
        <v>12684173.9</v>
      </c>
      <c r="I230" s="51">
        <f t="shared" si="7"/>
        <v>7.3499564982312329</v>
      </c>
      <c r="J230" s="50">
        <f>'11.individulas FC'!J230+'12.legal entities FC'!J230+'13.non-residents FC'!J62</f>
        <v>1321134.6000000001</v>
      </c>
      <c r="K230" s="51">
        <f>('11.individulas FC'!J230*'11.individulas FC'!K230+'12.legal entities FC'!J230*'12.legal entities FC'!K230+'13.non-residents FC'!J62*'13.non-residents FC'!K62)/('11.individulas FC'!J230+'12.legal entities FC'!J230+'13.non-residents FC'!J62)</f>
        <v>5.0719443703919342</v>
      </c>
      <c r="L230" s="50">
        <f>'11.individulas FC'!L230+'12.legal entities FC'!L230+'13.non-residents FC'!L62</f>
        <v>1855547.1</v>
      </c>
      <c r="M230" s="51">
        <f>('11.individulas FC'!L230*'11.individulas FC'!M230+'12.legal entities FC'!L230*'12.legal entities FC'!M230+'13.non-residents FC'!L62*'13.non-residents FC'!M62)/('11.individulas FC'!L230+'12.legal entities FC'!L230+'13.non-residents FC'!L62)</f>
        <v>6.0357934535857378</v>
      </c>
      <c r="N230" s="50">
        <f>'11.individulas FC'!N230+'12.legal entities FC'!N230+'13.non-residents FC'!N62</f>
        <v>3143976.6999999997</v>
      </c>
      <c r="O230" s="51">
        <f>('11.individulas FC'!N230*'11.individulas FC'!O230+'12.legal entities FC'!N230*'12.legal entities FC'!O230+'13.non-residents FC'!N62*'13.non-residents FC'!O62)/('11.individulas FC'!N230+'12.legal entities FC'!N230+'13.non-residents FC'!N62)</f>
        <v>6.3426920682968166</v>
      </c>
      <c r="P230" s="50">
        <f>'11.individulas FC'!P230+'12.legal entities FC'!P230+'13.non-residents FC'!P62</f>
        <v>3404487.1</v>
      </c>
      <c r="Q230" s="51">
        <f>('11.individulas FC'!P230*'11.individulas FC'!Q230+'12.legal entities FC'!P230*'12.legal entities FC'!Q230+'13.non-residents FC'!P62*'13.non-residents FC'!Q62)/('11.individulas FC'!P230+'12.legal entities FC'!P230+'13.non-residents FC'!P62)</f>
        <v>7.968919921594062</v>
      </c>
      <c r="R230" s="50">
        <f>'11.individulas FC'!R230+'12.legal entities FC'!R230+'13.non-residents FC'!R62</f>
        <v>2883840.3</v>
      </c>
      <c r="S230" s="51">
        <f>('11.individulas FC'!R230*'11.individulas FC'!S230+'12.legal entities FC'!R230*'12.legal entities FC'!S230+'13.non-residents FC'!R62*'13.non-residents FC'!S62)/('11.individulas FC'!R230+'12.legal entities FC'!R230+'13.non-residents FC'!R62)</f>
        <v>9.4877406678864986</v>
      </c>
      <c r="T230" s="50">
        <f>'11.individulas FC'!T230+'12.legal entities FC'!T230+'13.non-residents FC'!T62</f>
        <v>75188.099999999991</v>
      </c>
      <c r="U230" s="51">
        <f>('11.individulas FC'!T230*'11.individulas FC'!U230+'12.legal entities FC'!T230*'12.legal entities FC'!U230+'13.non-residents FC'!T62*'13.non-residents FC'!U62)/('11.individulas FC'!T230+'12.legal entities FC'!T230+'13.non-residents FC'!T62)</f>
        <v>11.906353518708412</v>
      </c>
    </row>
    <row r="231" spans="1:21" ht="14.25" customHeight="1" x14ac:dyDescent="0.2">
      <c r="A231" s="49" t="s">
        <v>25</v>
      </c>
      <c r="B231" s="50">
        <f>'11.individulas FC'!B231+'12.legal entities FC'!B231+'13.non-residents FC'!B63</f>
        <v>36270701.799999997</v>
      </c>
      <c r="C231" s="51">
        <f>('11.individulas FC'!B231*'11.individulas FC'!C231+'12.legal entities FC'!B231*'12.legal entities FC'!C231+'13.non-residents FC'!B63*'13.non-residents FC'!C63)/('11.individulas FC'!B231+'12.legal entities FC'!B231+'13.non-residents FC'!B63)</f>
        <v>2.7892501859448444</v>
      </c>
      <c r="D231" s="50">
        <f>'11.individulas FC'!D231+'12.legal entities FC'!D231+'13.non-residents FC'!D63</f>
        <v>12748374.999999998</v>
      </c>
      <c r="E231" s="51">
        <f>('11.individulas FC'!D231*'11.individulas FC'!E231+'12.legal entities FC'!D231*'12.legal entities FC'!E231+'13.non-residents FC'!D63*'13.non-residents FC'!E63)/('11.individulas FC'!D231+'12.legal entities FC'!D231+'13.non-residents FC'!D63)</f>
        <v>4.2658569582397776E-2</v>
      </c>
      <c r="F231" s="50">
        <f>'11.individulas FC'!F231+'12.legal entities FC'!F231+'13.non-residents FC'!F63</f>
        <v>10706459.100000001</v>
      </c>
      <c r="G231" s="51">
        <f>('11.individulas FC'!F231*'11.individulas FC'!G231+'12.legal entities FC'!F231*'12.legal entities FC'!G231+'13.non-residents FC'!F63*'13.non-residents FC'!G63)/('11.individulas FC'!F231+'12.legal entities FC'!F231+'13.non-residents FC'!F63)</f>
        <v>0.61625699284649549</v>
      </c>
      <c r="H231" s="50">
        <f t="shared" si="6"/>
        <v>12815867.699999999</v>
      </c>
      <c r="I231" s="51">
        <f t="shared" si="7"/>
        <v>7.3367099450472644</v>
      </c>
      <c r="J231" s="50">
        <f>'11.individulas FC'!J231+'12.legal entities FC'!J231+'13.non-residents FC'!J63</f>
        <v>1023636.3999999999</v>
      </c>
      <c r="K231" s="51">
        <f>('11.individulas FC'!J231*'11.individulas FC'!K231+'12.legal entities FC'!J231*'12.legal entities FC'!K231+'13.non-residents FC'!J63*'13.non-residents FC'!K63)/('11.individulas FC'!J231+'12.legal entities FC'!J231+'13.non-residents FC'!J63)</f>
        <v>5.0497821638620906</v>
      </c>
      <c r="L231" s="50">
        <f>'11.individulas FC'!L231+'12.legal entities FC'!L231+'13.non-residents FC'!L63</f>
        <v>2138118.7000000002</v>
      </c>
      <c r="M231" s="51">
        <f>('11.individulas FC'!L231*'11.individulas FC'!M231+'12.legal entities FC'!L231*'12.legal entities FC'!M231+'13.non-residents FC'!L63*'13.non-residents FC'!M63)/('11.individulas FC'!L231+'12.legal entities FC'!L231+'13.non-residents FC'!L63)</f>
        <v>5.7816484734921412</v>
      </c>
      <c r="N231" s="50">
        <f>'11.individulas FC'!N231+'12.legal entities FC'!N231+'13.non-residents FC'!N63</f>
        <v>3192737.9</v>
      </c>
      <c r="O231" s="51">
        <f>('11.individulas FC'!N231*'11.individulas FC'!O231+'12.legal entities FC'!N231*'12.legal entities FC'!O231+'13.non-residents FC'!N63*'13.non-residents FC'!O63)/('11.individulas FC'!N231+'12.legal entities FC'!N231+'13.non-residents FC'!N63)</f>
        <v>6.3669008492679593</v>
      </c>
      <c r="P231" s="50">
        <f>'11.individulas FC'!P231+'12.legal entities FC'!P231+'13.non-residents FC'!P63</f>
        <v>3510390.1</v>
      </c>
      <c r="Q231" s="51">
        <f>('11.individulas FC'!P231*'11.individulas FC'!Q231+'12.legal entities FC'!P231*'12.legal entities FC'!Q231+'13.non-residents FC'!P63*'13.non-residents FC'!Q63)/('11.individulas FC'!P231+'12.legal entities FC'!P231+'13.non-residents FC'!P63)</f>
        <v>8.036962889110244</v>
      </c>
      <c r="R231" s="50">
        <f>'11.individulas FC'!R231+'12.legal entities FC'!R231+'13.non-residents FC'!R63</f>
        <v>2873587.4</v>
      </c>
      <c r="S231" s="51">
        <f>('11.individulas FC'!R231*'11.individulas FC'!S231+'12.legal entities FC'!R231*'12.legal entities FC'!S231+'13.non-residents FC'!R63*'13.non-residents FC'!S63)/('11.individulas FC'!R231+'12.legal entities FC'!R231+'13.non-residents FC'!R63)</f>
        <v>9.404628700348562</v>
      </c>
      <c r="T231" s="50">
        <f>'11.individulas FC'!T231+'12.legal entities FC'!T231+'13.non-residents FC'!T63</f>
        <v>77397.2</v>
      </c>
      <c r="U231" s="51">
        <f>('11.individulas FC'!T231*'11.individulas FC'!U231+'12.legal entities FC'!T231*'12.legal entities FC'!U231+'13.non-residents FC'!T63*'13.non-residents FC'!U63)/('11.individulas FC'!T231+'12.legal entities FC'!T231+'13.non-residents FC'!T63)</f>
        <v>12.010373941176166</v>
      </c>
    </row>
    <row r="232" spans="1:21" ht="14.25" customHeight="1" x14ac:dyDescent="0.2">
      <c r="A232" s="49" t="s">
        <v>26</v>
      </c>
      <c r="B232" s="50">
        <f>'11.individulas FC'!B232+'12.legal entities FC'!B232+'13.non-residents FC'!B64</f>
        <v>38344157.200000003</v>
      </c>
      <c r="C232" s="51">
        <f>('11.individulas FC'!B232*'11.individulas FC'!C232+'12.legal entities FC'!B232*'12.legal entities FC'!C232+'13.non-residents FC'!B64*'13.non-residents FC'!C64)/('11.individulas FC'!B232+'12.legal entities FC'!B232+'13.non-residents FC'!B64)</f>
        <v>2.7379526807020289</v>
      </c>
      <c r="D232" s="50">
        <f>'11.individulas FC'!D232+'12.legal entities FC'!D232+'13.non-residents FC'!D64</f>
        <v>14422974.000000002</v>
      </c>
      <c r="E232" s="51">
        <f>('11.individulas FC'!D232*'11.individulas FC'!E232+'12.legal entities FC'!D232*'12.legal entities FC'!E232+'13.non-residents FC'!D64*'13.non-residents FC'!E64)/('11.individulas FC'!D232+'12.legal entities FC'!D232+'13.non-residents FC'!D64)</f>
        <v>2.3044921456559515E-2</v>
      </c>
      <c r="F232" s="50">
        <f>'11.individulas FC'!F232+'12.legal entities FC'!F232+'13.non-residents FC'!F64</f>
        <v>10625044.499999998</v>
      </c>
      <c r="G232" s="51">
        <f>('11.individulas FC'!F232*'11.individulas FC'!G232+'12.legal entities FC'!F232*'12.legal entities FC'!G232+'13.non-residents FC'!F64*'13.non-residents FC'!G64)/('11.individulas FC'!F232+'12.legal entities FC'!F232+'13.non-residents FC'!F64)</f>
        <v>0.59061664202912267</v>
      </c>
      <c r="H232" s="50">
        <f t="shared" si="6"/>
        <v>13296138.700000003</v>
      </c>
      <c r="I232" s="51">
        <f t="shared" si="7"/>
        <v>7.3988987184677892</v>
      </c>
      <c r="J232" s="50">
        <f>'11.individulas FC'!J232+'12.legal entities FC'!J232+'13.non-residents FC'!J64</f>
        <v>1343549.6</v>
      </c>
      <c r="K232" s="51">
        <f>('11.individulas FC'!J232*'11.individulas FC'!K232+'12.legal entities FC'!J232*'12.legal entities FC'!K232+'13.non-residents FC'!J64*'13.non-residents FC'!K64)/('11.individulas FC'!J232+'12.legal entities FC'!J232+'13.non-residents FC'!J64)</f>
        <v>5.2957290069529241</v>
      </c>
      <c r="L232" s="50">
        <f>'11.individulas FC'!L232+'12.legal entities FC'!L232+'13.non-residents FC'!L64</f>
        <v>2175430.1</v>
      </c>
      <c r="M232" s="51">
        <f>('11.individulas FC'!L232*'11.individulas FC'!M232+'12.legal entities FC'!L232*'12.legal entities FC'!M232+'13.non-residents FC'!L64*'13.non-residents FC'!M64)/('11.individulas FC'!L232+'12.legal entities FC'!L232+'13.non-residents FC'!L64)</f>
        <v>5.606920600206827</v>
      </c>
      <c r="N232" s="50">
        <f>'11.individulas FC'!N232+'12.legal entities FC'!N232+'13.non-residents FC'!N64</f>
        <v>2781626.6</v>
      </c>
      <c r="O232" s="51">
        <f>('11.individulas FC'!N232*'11.individulas FC'!O232+'12.legal entities FC'!N232*'12.legal entities FC'!O232+'13.non-residents FC'!N64*'13.non-residents FC'!O64)/('11.individulas FC'!N232+'12.legal entities FC'!N232+'13.non-residents FC'!N64)</f>
        <v>6.6106182778091069</v>
      </c>
      <c r="P232" s="50">
        <f>'11.individulas FC'!P232+'12.legal entities FC'!P232+'13.non-residents FC'!P64</f>
        <v>3711262.9</v>
      </c>
      <c r="Q232" s="51">
        <f>('11.individulas FC'!P232*'11.individulas FC'!Q232+'12.legal entities FC'!P232*'12.legal entities FC'!Q232+'13.non-residents FC'!P64*'13.non-residents FC'!Q64)/('11.individulas FC'!P232+'12.legal entities FC'!P232+'13.non-residents FC'!P64)</f>
        <v>8.0188875560392141</v>
      </c>
      <c r="R232" s="50">
        <f>'11.individulas FC'!R232+'12.legal entities FC'!R232+'13.non-residents FC'!R64</f>
        <v>3185907.2</v>
      </c>
      <c r="S232" s="51">
        <f>('11.individulas FC'!R232*'11.individulas FC'!S232+'12.legal entities FC'!R232*'12.legal entities FC'!S232+'13.non-residents FC'!R64*'13.non-residents FC'!S64)/('11.individulas FC'!R232+'12.legal entities FC'!R232+'13.non-residents FC'!R64)</f>
        <v>9.3497311343531901</v>
      </c>
      <c r="T232" s="50">
        <f>'11.individulas FC'!T232+'12.legal entities FC'!T232+'13.non-residents FC'!T64</f>
        <v>98362.299999999988</v>
      </c>
      <c r="U232" s="51">
        <f>('11.individulas FC'!T232*'11.individulas FC'!U232+'12.legal entities FC'!T232*'12.legal entities FC'!U232+'13.non-residents FC'!T64*'13.non-residents FC'!U64)/('11.individulas FC'!T232+'12.legal entities FC'!T232+'13.non-residents FC'!T64)</f>
        <v>11.471853423516938</v>
      </c>
    </row>
    <row r="233" spans="1:21" ht="14.25" customHeight="1" x14ac:dyDescent="0.2">
      <c r="A233" s="49" t="s">
        <v>27</v>
      </c>
      <c r="B233" s="50">
        <f>'11.individulas FC'!B233+'12.legal entities FC'!B233+'13.non-residents FC'!B65</f>
        <v>41326129.899999999</v>
      </c>
      <c r="C233" s="51">
        <f>('11.individulas FC'!B233*'11.individulas FC'!C233+'12.legal entities FC'!B233*'12.legal entities FC'!C233+'13.non-residents FC'!B65*'13.non-residents FC'!C65)/('11.individulas FC'!B233+'12.legal entities FC'!B233+'13.non-residents FC'!B65)</f>
        <v>2.7050813705882488</v>
      </c>
      <c r="D233" s="50">
        <f>'11.individulas FC'!D233+'12.legal entities FC'!D233+'13.non-residents FC'!D65</f>
        <v>15854774.300000001</v>
      </c>
      <c r="E233" s="51">
        <f>('11.individulas FC'!D233*'11.individulas FC'!E233+'12.legal entities FC'!D233*'12.legal entities FC'!E233+'13.non-residents FC'!D65*'13.non-residents FC'!E65)/('11.individulas FC'!D233+'12.legal entities FC'!D233+'13.non-residents FC'!D65)</f>
        <v>2.0237029422739881E-2</v>
      </c>
      <c r="F233" s="50">
        <f>'11.individulas FC'!F233+'12.legal entities FC'!F233+'13.non-residents FC'!F65</f>
        <v>10634049.4</v>
      </c>
      <c r="G233" s="51">
        <f>('11.individulas FC'!F233*'11.individulas FC'!G233+'12.legal entities FC'!F233*'12.legal entities FC'!G233+'13.non-residents FC'!F65*'13.non-residents FC'!G65)/('11.individulas FC'!F233+'12.legal entities FC'!F233+'13.non-residents FC'!F65)</f>
        <v>0.60792936686940724</v>
      </c>
      <c r="H233" s="50">
        <f t="shared" si="6"/>
        <v>14837306.200000003</v>
      </c>
      <c r="I233" s="51">
        <f t="shared" si="7"/>
        <v>7.0770892130001331</v>
      </c>
      <c r="J233" s="50">
        <f>'11.individulas FC'!J233+'12.legal entities FC'!J233+'13.non-residents FC'!J65</f>
        <v>1545555.6</v>
      </c>
      <c r="K233" s="51">
        <f>('11.individulas FC'!J233*'11.individulas FC'!K233+'12.legal entities FC'!J233*'12.legal entities FC'!K233+'13.non-residents FC'!J65*'13.non-residents FC'!K65)/('11.individulas FC'!J233+'12.legal entities FC'!J233+'13.non-residents FC'!J65)</f>
        <v>4.7783372930744132</v>
      </c>
      <c r="L233" s="50">
        <f>'11.individulas FC'!L233+'12.legal entities FC'!L233+'13.non-residents FC'!L65</f>
        <v>2556750.7000000002</v>
      </c>
      <c r="M233" s="51">
        <f>('11.individulas FC'!L233*'11.individulas FC'!M233+'12.legal entities FC'!L233*'12.legal entities FC'!M233+'13.non-residents FC'!L65*'13.non-residents FC'!M65)/('11.individulas FC'!L233+'12.legal entities FC'!L233+'13.non-residents FC'!L65)</f>
        <v>5.8832734474268458</v>
      </c>
      <c r="N233" s="50">
        <f>'11.individulas FC'!N233+'12.legal entities FC'!N233+'13.non-residents FC'!N65</f>
        <v>3122253.5</v>
      </c>
      <c r="O233" s="51">
        <f>('11.individulas FC'!N233*'11.individulas FC'!O233+'12.legal entities FC'!N233*'12.legal entities FC'!O233+'13.non-residents FC'!N65*'13.non-residents FC'!O65)/('11.individulas FC'!N233+'12.legal entities FC'!N233+'13.non-residents FC'!N65)</f>
        <v>5.3554179447632935</v>
      </c>
      <c r="P233" s="50">
        <f>'11.individulas FC'!P233+'12.legal entities FC'!P233+'13.non-residents FC'!P65</f>
        <v>4109982.4000000004</v>
      </c>
      <c r="Q233" s="51">
        <f>('11.individulas FC'!P233*'11.individulas FC'!Q233+'12.legal entities FC'!P233*'12.legal entities FC'!Q233+'13.non-residents FC'!P65*'13.non-residents FC'!Q65)/('11.individulas FC'!P233+'12.legal entities FC'!P233+'13.non-residents FC'!P65)</f>
        <v>8.0267207428917455</v>
      </c>
      <c r="R233" s="50">
        <f>'11.individulas FC'!R233+'12.legal entities FC'!R233+'13.non-residents FC'!R65</f>
        <v>3402041.2</v>
      </c>
      <c r="S233" s="51">
        <f>('11.individulas FC'!R233*'11.individulas FC'!S233+'12.legal entities FC'!R233*'12.legal entities FC'!S233+'13.non-residents FC'!R65*'13.non-residents FC'!S65)/('11.individulas FC'!R233+'12.legal entities FC'!R233+'13.non-residents FC'!R65)</f>
        <v>9.3209841453419227</v>
      </c>
      <c r="T233" s="50">
        <f>'11.individulas FC'!T233+'12.legal entities FC'!T233+'13.non-residents FC'!T65</f>
        <v>100722.79999999999</v>
      </c>
      <c r="U233" s="51">
        <f>('11.individulas FC'!T233*'11.individulas FC'!U233+'12.legal entities FC'!T233*'12.legal entities FC'!U233+'13.non-residents FC'!T65*'13.non-residents FC'!U65)/('11.individulas FC'!T233+'12.legal entities FC'!T233+'13.non-residents FC'!T65)</f>
        <v>11.483643216828764</v>
      </c>
    </row>
    <row r="234" spans="1:21" ht="14.25" customHeight="1" x14ac:dyDescent="0.2">
      <c r="A234" s="49" t="s">
        <v>28</v>
      </c>
      <c r="B234" s="50">
        <f>'11.individulas FC'!B234+'12.legal entities FC'!B234+'13.non-residents FC'!B66</f>
        <v>45973687.600000001</v>
      </c>
      <c r="C234" s="51">
        <f>('11.individulas FC'!B234*'11.individulas FC'!C234+'12.legal entities FC'!B234*'12.legal entities FC'!C234+'13.non-residents FC'!B66*'13.non-residents FC'!C66)/('11.individulas FC'!B234+'12.legal entities FC'!B234+'13.non-residents FC'!B66)</f>
        <v>2.9351595412894391</v>
      </c>
      <c r="D234" s="50">
        <f>'11.individulas FC'!D234+'12.legal entities FC'!D234+'13.non-residents FC'!D66</f>
        <v>17115446.109999999</v>
      </c>
      <c r="E234" s="51">
        <f>('11.individulas FC'!D234*'11.individulas FC'!E234+'12.legal entities FC'!D234*'12.legal entities FC'!E234+'13.non-residents FC'!D66*'13.non-residents FC'!E66)/('11.individulas FC'!D234+'12.legal entities FC'!D234+'13.non-residents FC'!D66)</f>
        <v>2.2893823069622579E-2</v>
      </c>
      <c r="F234" s="50">
        <f>'11.individulas FC'!F234+'12.legal entities FC'!F234+'13.non-residents FC'!F66</f>
        <v>11286277.92</v>
      </c>
      <c r="G234" s="51">
        <f>('11.individulas FC'!F234*'11.individulas FC'!G234+'12.legal entities FC'!F234*'12.legal entities FC'!G234+'13.non-residents FC'!F66*'13.non-residents FC'!G66)/('11.individulas FC'!F234+'12.legal entities FC'!F234+'13.non-residents FC'!F66)</f>
        <v>0.55956052772799336</v>
      </c>
      <c r="H234" s="50">
        <f t="shared" si="6"/>
        <v>17571963.57</v>
      </c>
      <c r="I234" s="51">
        <f t="shared" si="7"/>
        <v>7.2975859341256308</v>
      </c>
      <c r="J234" s="50">
        <f>'11.individulas FC'!J234+'12.legal entities FC'!J234+'13.non-residents FC'!J66</f>
        <v>1390281.2999999998</v>
      </c>
      <c r="K234" s="51">
        <f>('11.individulas FC'!J234*'11.individulas FC'!K234+'12.legal entities FC'!J234*'12.legal entities FC'!K234+'13.non-residents FC'!J66*'13.non-residents FC'!K66)/('11.individulas FC'!J234+'12.legal entities FC'!J234+'13.non-residents FC'!J66)</f>
        <v>5.0040338174727657</v>
      </c>
      <c r="L234" s="50">
        <f>'11.individulas FC'!L234+'12.legal entities FC'!L234+'13.non-residents FC'!L66</f>
        <v>2999124.5200000005</v>
      </c>
      <c r="M234" s="51">
        <f>('11.individulas FC'!L234*'11.individulas FC'!M234+'12.legal entities FC'!L234*'12.legal entities FC'!M234+'13.non-residents FC'!L66*'13.non-residents FC'!M66)/('11.individulas FC'!L234+'12.legal entities FC'!L234+'13.non-residents FC'!L66)</f>
        <v>5.722404053100135</v>
      </c>
      <c r="N234" s="50">
        <f>'11.individulas FC'!N234+'12.legal entities FC'!N234+'13.non-residents FC'!N66</f>
        <v>3048533.6599999997</v>
      </c>
      <c r="O234" s="51">
        <f>('11.individulas FC'!N234*'11.individulas FC'!O234+'12.legal entities FC'!N234*'12.legal entities FC'!O234+'13.non-residents FC'!N66*'13.non-residents FC'!O66)/('11.individulas FC'!N234+'12.legal entities FC'!N234+'13.non-residents FC'!N66)</f>
        <v>5.6305412364710445</v>
      </c>
      <c r="P234" s="50">
        <f>'11.individulas FC'!P234+'12.legal entities FC'!P234+'13.non-residents FC'!P66</f>
        <v>4833922.0999999996</v>
      </c>
      <c r="Q234" s="51">
        <f>('11.individulas FC'!P234*'11.individulas FC'!Q234+'12.legal entities FC'!P234*'12.legal entities FC'!Q234+'13.non-residents FC'!P66*'13.non-residents FC'!Q66)/('11.individulas FC'!P234+'12.legal entities FC'!P234+'13.non-residents FC'!P66)</f>
        <v>7.6701534679261796</v>
      </c>
      <c r="R234" s="50">
        <f>'11.individulas FC'!R234+'12.legal entities FC'!R234+'13.non-residents FC'!R66</f>
        <v>5188628.9899999993</v>
      </c>
      <c r="S234" s="51">
        <f>('11.individulas FC'!R234*'11.individulas FC'!S234+'12.legal entities FC'!R234*'12.legal entities FC'!S234+'13.non-residents FC'!R66*'13.non-residents FC'!S66)/('11.individulas FC'!R234+'12.legal entities FC'!R234+'13.non-residents FC'!R66)</f>
        <v>9.3630607732082254</v>
      </c>
      <c r="T234" s="50">
        <f>'11.individulas FC'!T234+'12.legal entities FC'!T234+'13.non-residents FC'!T66</f>
        <v>111472.99999999999</v>
      </c>
      <c r="U234" s="51">
        <f>('11.individulas FC'!T234*'11.individulas FC'!U234+'12.legal entities FC'!T234*'12.legal entities FC'!U234+'13.non-residents FC'!T66*'13.non-residents FC'!U66)/('11.individulas FC'!T234+'12.legal entities FC'!T234+'13.non-residents FC'!T66)</f>
        <v>11.576164882976148</v>
      </c>
    </row>
    <row r="235" spans="1:21" ht="14.25" customHeight="1" x14ac:dyDescent="0.2">
      <c r="A235" s="49" t="s">
        <v>46</v>
      </c>
      <c r="B235" s="50">
        <f>'11.individulas FC'!B235+'12.legal entities FC'!B235+'13.non-residents FC'!B67</f>
        <v>45984650.199999996</v>
      </c>
      <c r="C235" s="51">
        <f>('11.individulas FC'!B235*'11.individulas FC'!C235+'12.legal entities FC'!B235*'12.legal entities FC'!C235+'13.non-residents FC'!B67*'13.non-residents FC'!C67)/('11.individulas FC'!B235+'12.legal entities FC'!B235+'13.non-residents FC'!B67)</f>
        <v>3.0875079587101006</v>
      </c>
      <c r="D235" s="50">
        <f>'11.individulas FC'!D235+'12.legal entities FC'!D235+'13.non-residents FC'!D67</f>
        <v>15750983.800000001</v>
      </c>
      <c r="E235" s="51">
        <f>('11.individulas FC'!D235*'11.individulas FC'!E235+'12.legal entities FC'!D235*'12.legal entities FC'!E235+'13.non-residents FC'!D67*'13.non-residents FC'!E67)/('11.individulas FC'!D235+'12.legal entities FC'!D235+'13.non-residents FC'!D67)</f>
        <v>1.4811394574604286E-2</v>
      </c>
      <c r="F235" s="50">
        <f>'11.individulas FC'!F235+'12.legal entities FC'!F235+'13.non-residents FC'!F67</f>
        <v>11313579.199999999</v>
      </c>
      <c r="G235" s="51">
        <f>('11.individulas FC'!F235*'11.individulas FC'!G235+'12.legal entities FC'!F235*'12.legal entities FC'!G235+'13.non-residents FC'!F67*'13.non-residents FC'!G67)/('11.individulas FC'!F235+'12.legal entities FC'!F235+'13.non-residents FC'!F67)</f>
        <v>0.56269710322971889</v>
      </c>
      <c r="H235" s="50">
        <f t="shared" si="6"/>
        <v>18920087.199999999</v>
      </c>
      <c r="I235" s="51">
        <f t="shared" si="7"/>
        <v>7.1552820957400245</v>
      </c>
      <c r="J235" s="50">
        <f>'11.individulas FC'!J235+'12.legal entities FC'!J235+'13.non-residents FC'!J67</f>
        <v>2075752.2999999998</v>
      </c>
      <c r="K235" s="51">
        <f>('11.individulas FC'!J235*'11.individulas FC'!K235+'12.legal entities FC'!J235*'12.legal entities FC'!K235+'13.non-residents FC'!J67*'13.non-residents FC'!K67)/('11.individulas FC'!J235+'12.legal entities FC'!J235+'13.non-residents FC'!J67)</f>
        <v>5.3621606788054628</v>
      </c>
      <c r="L235" s="50">
        <f>'11.individulas FC'!L235+'12.legal entities FC'!L235+'13.non-residents FC'!L67</f>
        <v>2681080.2000000002</v>
      </c>
      <c r="M235" s="51">
        <f>('11.individulas FC'!L235*'11.individulas FC'!M235+'12.legal entities FC'!L235*'12.legal entities FC'!M235+'13.non-residents FC'!L67*'13.non-residents FC'!M67)/('11.individulas FC'!L235+'12.legal entities FC'!L235+'13.non-residents FC'!L67)</f>
        <v>5.1567051336248717</v>
      </c>
      <c r="N235" s="50">
        <f>'11.individulas FC'!N235+'12.legal entities FC'!N235+'13.non-residents FC'!N67</f>
        <v>3734168.8999999994</v>
      </c>
      <c r="O235" s="51">
        <f>('11.individulas FC'!N235*'11.individulas FC'!O235+'12.legal entities FC'!N235*'12.legal entities FC'!O235+'13.non-residents FC'!N67*'13.non-residents FC'!O67)/('11.individulas FC'!N235+'12.legal entities FC'!N235+'13.non-residents FC'!N67)</f>
        <v>5.4897965756182066</v>
      </c>
      <c r="P235" s="50">
        <f>'11.individulas FC'!P235+'12.legal entities FC'!P235+'13.non-residents FC'!P67</f>
        <v>4851865</v>
      </c>
      <c r="Q235" s="51">
        <f>('11.individulas FC'!P235*'11.individulas FC'!Q235+'12.legal entities FC'!P235*'12.legal entities FC'!Q235+'13.non-residents FC'!P67*'13.non-residents FC'!Q67)/('11.individulas FC'!P235+'12.legal entities FC'!P235+'13.non-residents FC'!P67)</f>
        <v>7.7318474363981711</v>
      </c>
      <c r="R235" s="50">
        <f>'11.individulas FC'!R235+'12.legal entities FC'!R235+'13.non-residents FC'!R67</f>
        <v>5461829.7999999998</v>
      </c>
      <c r="S235" s="51">
        <f>('11.individulas FC'!R235*'11.individulas FC'!S235+'12.legal entities FC'!R235*'12.legal entities FC'!S235+'13.non-residents FC'!R67*'13.non-residents FC'!S67)/('11.individulas FC'!R235+'12.legal entities FC'!R235+'13.non-residents FC'!R67)</f>
        <v>9.3500061636852916</v>
      </c>
      <c r="T235" s="50">
        <f>'11.individulas FC'!T235+'12.legal entities FC'!T235+'13.non-residents FC'!T67</f>
        <v>115391</v>
      </c>
      <c r="U235" s="51">
        <f>('11.individulas FC'!T235*'11.individulas FC'!U235+'12.legal entities FC'!T235*'12.legal entities FC'!U235+'13.non-residents FC'!T67*'13.non-residents FC'!U67)/('11.individulas FC'!T235+'12.legal entities FC'!T235+'13.non-residents FC'!T67)</f>
        <v>11.618357601546048</v>
      </c>
    </row>
    <row r="236" spans="1:21" ht="14.25" customHeight="1" thickBot="1" x14ac:dyDescent="0.25">
      <c r="A236" s="52" t="s">
        <v>30</v>
      </c>
      <c r="B236" s="53">
        <f>'11.individulas FC'!B236+'12.legal entities FC'!B236+'13.non-residents FC'!B68</f>
        <v>46500996.200000003</v>
      </c>
      <c r="C236" s="54">
        <f>('11.individulas FC'!B236*'11.individulas FC'!C236+'12.legal entities FC'!B236*'12.legal entities FC'!C236+'13.non-residents FC'!B68*'13.non-residents FC'!C68)/('11.individulas FC'!B236+'12.legal entities FC'!B236+'13.non-residents FC'!B68)</f>
        <v>3.2212744511051996</v>
      </c>
      <c r="D236" s="53">
        <f>'11.individulas FC'!D236+'12.legal entities FC'!D236+'13.non-residents FC'!D68</f>
        <v>15543827.600000001</v>
      </c>
      <c r="E236" s="54">
        <f>('11.individulas FC'!D236*'11.individulas FC'!E236+'12.legal entities FC'!D236*'12.legal entities FC'!E236+'13.non-residents FC'!D68*'13.non-residents FC'!E68)/('11.individulas FC'!D236+'12.legal entities FC'!D236+'13.non-residents FC'!D68)</f>
        <v>0.12901208637954786</v>
      </c>
      <c r="F236" s="53">
        <f>'11.individulas FC'!F236+'12.legal entities FC'!F236+'13.non-residents FC'!F68</f>
        <v>10939479.200000001</v>
      </c>
      <c r="G236" s="54">
        <f>('11.individulas FC'!F236*'11.individulas FC'!G236+'12.legal entities FC'!F236*'12.legal entities FC'!G236+'13.non-residents FC'!F68*'13.non-residents FC'!G68)/('11.individulas FC'!F236+'12.legal entities FC'!F236+'13.non-residents FC'!F68)</f>
        <v>0.61261942104154277</v>
      </c>
      <c r="H236" s="53">
        <f t="shared" si="6"/>
        <v>20017689.400000002</v>
      </c>
      <c r="I236" s="54">
        <f t="shared" si="7"/>
        <v>7.0480358221064208</v>
      </c>
      <c r="J236" s="53">
        <f>'11.individulas FC'!J236+'12.legal entities FC'!J236+'13.non-residents FC'!J68</f>
        <v>1452504.7</v>
      </c>
      <c r="K236" s="54">
        <f>('11.individulas FC'!J236*'11.individulas FC'!K236+'12.legal entities FC'!J236*'12.legal entities FC'!K236+'13.non-residents FC'!J68*'13.non-residents FC'!K68)/('11.individulas FC'!J236+'12.legal entities FC'!J236+'13.non-residents FC'!J68)</f>
        <v>4.7123887130967628</v>
      </c>
      <c r="L236" s="53">
        <f>'11.individulas FC'!L236+'12.legal entities FC'!L236+'13.non-residents FC'!L68</f>
        <v>3578846.8000000003</v>
      </c>
      <c r="M236" s="54">
        <f>('11.individulas FC'!L236*'11.individulas FC'!M236+'12.legal entities FC'!L236*'12.legal entities FC'!M236+'13.non-residents FC'!L68*'13.non-residents FC'!M68)/('11.individulas FC'!L236+'12.legal entities FC'!L236+'13.non-residents FC'!L68)</f>
        <v>4.4379061400448885</v>
      </c>
      <c r="N236" s="53">
        <f>'11.individulas FC'!N236+'12.legal entities FC'!N236+'13.non-residents FC'!N68</f>
        <v>3925345.8000000003</v>
      </c>
      <c r="O236" s="54">
        <f>('11.individulas FC'!N236*'11.individulas FC'!O236+'12.legal entities FC'!N236*'12.legal entities FC'!O236+'13.non-residents FC'!N68*'13.non-residents FC'!O68)/('11.individulas FC'!N236+'12.legal entities FC'!N236+'13.non-residents FC'!N68)</f>
        <v>5.984238220744782</v>
      </c>
      <c r="P236" s="53">
        <f>'11.individulas FC'!P236+'12.legal entities FC'!P236+'13.non-residents FC'!P68</f>
        <v>5012750.5</v>
      </c>
      <c r="Q236" s="54">
        <f>('11.individulas FC'!P236*'11.individulas FC'!Q236+'12.legal entities FC'!P236*'12.legal entities FC'!Q236+'13.non-residents FC'!P68*'13.non-residents FC'!Q68)/('11.individulas FC'!P236+'12.legal entities FC'!P236+'13.non-residents FC'!P68)</f>
        <v>7.7413297916981891</v>
      </c>
      <c r="R236" s="53">
        <f>'11.individulas FC'!R236+'12.legal entities FC'!R236+'13.non-residents FC'!R68</f>
        <v>5939565.3000000007</v>
      </c>
      <c r="S236" s="54">
        <f>('11.individulas FC'!R236*'11.individulas FC'!S236+'12.legal entities FC'!R236*'12.legal entities FC'!S236+'13.non-residents FC'!R68*'13.non-residents FC'!S68)/('11.individulas FC'!R236+'12.legal entities FC'!R236+'13.non-residents FC'!R68)</f>
        <v>9.2285229518395901</v>
      </c>
      <c r="T236" s="53">
        <f>'11.individulas FC'!T236+'12.legal entities FC'!T236+'13.non-residents FC'!T68</f>
        <v>108676.29999999999</v>
      </c>
      <c r="U236" s="54">
        <f>('11.individulas FC'!T236*'11.individulas FC'!U236+'12.legal entities FC'!T236*'12.legal entities FC'!U236+'13.non-residents FC'!T68*'13.non-residents FC'!U68)/('11.individulas FC'!T236+'12.legal entities FC'!T236+'13.non-residents FC'!T68)</f>
        <v>11.493445949116783</v>
      </c>
    </row>
    <row r="237" spans="1:21" ht="14.25" customHeight="1" x14ac:dyDescent="0.2">
      <c r="A237" s="49" t="s">
        <v>50</v>
      </c>
      <c r="B237" s="50">
        <f>'11.individulas FC'!B237+'12.legal entities FC'!B237+'13.non-residents FC'!B69</f>
        <v>46305000.70000001</v>
      </c>
      <c r="C237" s="51">
        <f>('11.individulas FC'!B237*'11.individulas FC'!C237+'12.legal entities FC'!B237*'12.legal entities FC'!C237+'13.non-residents FC'!B69*'13.non-residents FC'!C69)/('11.individulas FC'!B237+'12.legal entities FC'!B237+'13.non-residents FC'!B69)</f>
        <v>3.2857537953778704</v>
      </c>
      <c r="D237" s="50">
        <f>'11.individulas FC'!D237+'12.legal entities FC'!D237+'13.non-residents FC'!D69</f>
        <v>14740754.5</v>
      </c>
      <c r="E237" s="51">
        <f>('11.individulas FC'!D237*'11.individulas FC'!E237+'12.legal entities FC'!D237*'12.legal entities FC'!E237+'13.non-residents FC'!D69*'13.non-residents FC'!E69)/('11.individulas FC'!D237+'12.legal entities FC'!D237+'13.non-residents FC'!D69)</f>
        <v>0.11837863089029785</v>
      </c>
      <c r="F237" s="50">
        <f>'11.individulas FC'!F237+'12.legal entities FC'!F237+'13.non-residents FC'!F69</f>
        <v>10748732.1</v>
      </c>
      <c r="G237" s="51">
        <f>('11.individulas FC'!F237*'11.individulas FC'!G237+'12.legal entities FC'!F237*'12.legal entities FC'!G237+'13.non-residents FC'!F69*'13.non-residents FC'!G69)/('11.individulas FC'!F237+'12.legal entities FC'!F237+'13.non-residents FC'!F69)</f>
        <v>0.61336497911228061</v>
      </c>
      <c r="H237" s="50">
        <f t="shared" si="6"/>
        <v>20815514.099999998</v>
      </c>
      <c r="I237" s="51">
        <f t="shared" si="7"/>
        <v>6.9087385941142818</v>
      </c>
      <c r="J237" s="50">
        <f>'11.individulas FC'!J237+'12.legal entities FC'!J237+'13.non-residents FC'!J69</f>
        <v>1759098.4000000001</v>
      </c>
      <c r="K237" s="51">
        <f>('11.individulas FC'!J237*'11.individulas FC'!K237+'12.legal entities FC'!J237*'12.legal entities FC'!K237+'13.non-residents FC'!J69*'13.non-residents FC'!K69)/('11.individulas FC'!J237+'12.legal entities FC'!J237+'13.non-residents FC'!J69)</f>
        <v>4.2035622168720055</v>
      </c>
      <c r="L237" s="50">
        <f>'11.individulas FC'!L237+'12.legal entities FC'!L237+'13.non-residents FC'!L69</f>
        <v>3787457.3000000003</v>
      </c>
      <c r="M237" s="51">
        <f>('11.individulas FC'!L237*'11.individulas FC'!M237+'12.legal entities FC'!L237*'12.legal entities FC'!M237+'13.non-residents FC'!L69*'13.non-residents FC'!M69)/('11.individulas FC'!L237+'12.legal entities FC'!L237+'13.non-residents FC'!L69)</f>
        <v>4.5434314971683021</v>
      </c>
      <c r="N237" s="50">
        <f>'11.individulas FC'!N237+'12.legal entities FC'!N237+'13.non-residents FC'!N69</f>
        <v>3780895.5</v>
      </c>
      <c r="O237" s="51">
        <f>('11.individulas FC'!N237*'11.individulas FC'!O237+'12.legal entities FC'!N237*'12.legal entities FC'!O237+'13.non-residents FC'!N69*'13.non-residents FC'!O69)/('11.individulas FC'!N237+'12.legal entities FC'!N237+'13.non-residents FC'!N69)</f>
        <v>6.4962025081095192</v>
      </c>
      <c r="P237" s="50">
        <f>'11.individulas FC'!P237+'12.legal entities FC'!P237+'13.non-residents FC'!P69</f>
        <v>5530565</v>
      </c>
      <c r="Q237" s="51">
        <f>('11.individulas FC'!P237*'11.individulas FC'!Q237+'12.legal entities FC'!P237*'12.legal entities FC'!Q237+'13.non-residents FC'!P69*'13.non-residents FC'!Q69)/('11.individulas FC'!P237+'12.legal entities FC'!P237+'13.non-residents FC'!P69)</f>
        <v>7.199218269742782</v>
      </c>
      <c r="R237" s="50">
        <f>'11.individulas FC'!R237+'12.legal entities FC'!R237+'13.non-residents FC'!R69</f>
        <v>5827003.5</v>
      </c>
      <c r="S237" s="51">
        <f>('11.individulas FC'!R237*'11.individulas FC'!S237+'12.legal entities FC'!R237*'12.legal entities FC'!S237+'13.non-residents FC'!R69*'13.non-residents FC'!S69)/('11.individulas FC'!R237+'12.legal entities FC'!R237+'13.non-residents FC'!R69)</f>
        <v>9.1584673657738467</v>
      </c>
      <c r="T237" s="50">
        <f>'11.individulas FC'!T237+'12.legal entities FC'!T237+'13.non-residents FC'!T69</f>
        <v>130494.40000000001</v>
      </c>
      <c r="U237" s="51">
        <f>('11.individulas FC'!T237*'11.individulas FC'!U237+'12.legal entities FC'!T237*'12.legal entities FC'!U237+'13.non-residents FC'!T69*'13.non-residents FC'!U69)/('11.individulas FC'!T237+'12.legal entities FC'!T237+'13.non-residents FC'!T69)</f>
        <v>11.209557214715717</v>
      </c>
    </row>
    <row r="238" spans="1:21" ht="14.25" customHeight="1" x14ac:dyDescent="0.2">
      <c r="A238" s="49" t="s">
        <v>20</v>
      </c>
      <c r="B238" s="50">
        <f>'11.individulas FC'!B238+'12.legal entities FC'!B238+'13.non-residents FC'!B70</f>
        <v>49411683.712257996</v>
      </c>
      <c r="C238" s="51">
        <f>('11.individulas FC'!B238*'11.individulas FC'!C238+'12.legal entities FC'!B238*'12.legal entities FC'!C238+'13.non-residents FC'!B70*'13.non-residents FC'!C70)/('11.individulas FC'!B238+'12.legal entities FC'!B238+'13.non-residents FC'!B70)</f>
        <v>3.4308872610820225</v>
      </c>
      <c r="D238" s="50">
        <f>'11.individulas FC'!D238+'12.legal entities FC'!D238+'13.non-residents FC'!D70</f>
        <v>17130990.312258001</v>
      </c>
      <c r="E238" s="51">
        <f>('11.individulas FC'!D238*'11.individulas FC'!E238+'12.legal entities FC'!D238*'12.legal entities FC'!E238+'13.non-residents FC'!D70*'13.non-residents FC'!E70)/('11.individulas FC'!D238+'12.legal entities FC'!D238+'13.non-residents FC'!D70)</f>
        <v>9.6704763986387235E-2</v>
      </c>
      <c r="F238" s="50">
        <f>'11.individulas FC'!F238+'12.legal entities FC'!F238+'13.non-residents FC'!F70</f>
        <v>10923759.300000001</v>
      </c>
      <c r="G238" s="51">
        <f>('11.individulas FC'!F238*'11.individulas FC'!G238+'12.legal entities FC'!F238*'12.legal entities FC'!G238+'13.non-residents FC'!F70*'13.non-residents FC'!G70)/('11.individulas FC'!F238+'12.legal entities FC'!F238+'13.non-residents FC'!F70)</f>
        <v>0.61174981354633107</v>
      </c>
      <c r="H238" s="50">
        <f t="shared" si="6"/>
        <v>21356934.100000001</v>
      </c>
      <c r="I238" s="51">
        <f t="shared" si="7"/>
        <v>7.5472752480422747</v>
      </c>
      <c r="J238" s="50">
        <f>'11.individulas FC'!J238+'12.legal entities FC'!J238+'13.non-residents FC'!J70</f>
        <v>1643357.7000000002</v>
      </c>
      <c r="K238" s="51">
        <f>('11.individulas FC'!J238*'11.individulas FC'!K238+'12.legal entities FC'!J238*'12.legal entities FC'!K238+'13.non-residents FC'!J70*'13.non-residents FC'!K70)/('11.individulas FC'!J238+'12.legal entities FC'!J238+'13.non-residents FC'!J70)</f>
        <v>5.0859367087275</v>
      </c>
      <c r="L238" s="50">
        <f>'11.individulas FC'!L238+'12.legal entities FC'!L238+'13.non-residents FC'!L70</f>
        <v>3291927.5</v>
      </c>
      <c r="M238" s="51">
        <f>('11.individulas FC'!L238*'11.individulas FC'!M238+'12.legal entities FC'!L238*'12.legal entities FC'!M238+'13.non-residents FC'!L70*'13.non-residents FC'!M70)/('11.individulas FC'!L238+'12.legal entities FC'!L238+'13.non-residents FC'!L70)</f>
        <v>5.4935982523916458</v>
      </c>
      <c r="N238" s="50">
        <f>'11.individulas FC'!N238+'12.legal entities FC'!N238+'13.non-residents FC'!N70</f>
        <v>4262821.7</v>
      </c>
      <c r="O238" s="51">
        <f>('11.individulas FC'!N238*'11.individulas FC'!O238+'12.legal entities FC'!N238*'12.legal entities FC'!O238+'13.non-residents FC'!N70*'13.non-residents FC'!O70)/('11.individulas FC'!N238+'12.legal entities FC'!N238+'13.non-residents FC'!N70)</f>
        <v>6.6445789712480856</v>
      </c>
      <c r="P238" s="50">
        <f>'11.individulas FC'!P238+'12.legal entities FC'!P238+'13.non-residents FC'!P70</f>
        <v>6017421.9000000004</v>
      </c>
      <c r="Q238" s="51">
        <f>('11.individulas FC'!P238*'11.individulas FC'!Q238+'12.legal entities FC'!P238*'12.legal entities FC'!Q238+'13.non-residents FC'!P70*'13.non-residents FC'!Q70)/('11.individulas FC'!P238+'12.legal entities FC'!P238+'13.non-residents FC'!P70)</f>
        <v>8.1554773935661746</v>
      </c>
      <c r="R238" s="50">
        <f>'11.individulas FC'!R238+'12.legal entities FC'!R238+'13.non-residents FC'!R70</f>
        <v>5996816.2000000002</v>
      </c>
      <c r="S238" s="51">
        <f>('11.individulas FC'!R238*'11.individulas FC'!S238+'12.legal entities FC'!R238*'12.legal entities FC'!S238+'13.non-residents FC'!R70*'13.non-residents FC'!S70)/('11.individulas FC'!R238+'12.legal entities FC'!R238+'13.non-residents FC'!R70)</f>
        <v>9.2896204489308829</v>
      </c>
      <c r="T238" s="50">
        <f>'11.individulas FC'!T238+'12.legal entities FC'!T238+'13.non-residents FC'!T70</f>
        <v>144589.1</v>
      </c>
      <c r="U238" s="51">
        <f>('11.individulas FC'!T238*'11.individulas FC'!U238+'12.legal entities FC'!T238*'12.legal entities FC'!U238+'13.non-residents FC'!T70*'13.non-residents FC'!U70)/('11.individulas FC'!T238+'12.legal entities FC'!T238+'13.non-residents FC'!T70)</f>
        <v>11.317378661323728</v>
      </c>
    </row>
    <row r="239" spans="1:21" ht="14.25" customHeight="1" x14ac:dyDescent="0.2">
      <c r="A239" s="49" t="s">
        <v>21</v>
      </c>
      <c r="B239" s="50">
        <f>'11.individulas FC'!B239+'12.legal entities FC'!B239+'13.non-residents FC'!B71</f>
        <v>52547462.512773998</v>
      </c>
      <c r="C239" s="51">
        <f>('11.individulas FC'!B239*'11.individulas FC'!C239+'12.legal entities FC'!B239*'12.legal entities FC'!C239+'13.non-residents FC'!B71*'13.non-residents FC'!C71)/('11.individulas FC'!B239+'12.legal entities FC'!B239+'13.non-residents FC'!B71)</f>
        <v>3.4363009566656944</v>
      </c>
      <c r="D239" s="50">
        <f>'11.individulas FC'!D239+'12.legal entities FC'!D239+'13.non-residents FC'!D71</f>
        <v>17863970.012774002</v>
      </c>
      <c r="E239" s="51">
        <f>('11.individulas FC'!D239*'11.individulas FC'!E239+'12.legal entities FC'!D239*'12.legal entities FC'!E239+'13.non-residents FC'!D71*'13.non-residents FC'!E71)/('11.individulas FC'!D239+'12.legal entities FC'!D239+'13.non-residents FC'!D71)</f>
        <v>0.12904265604743009</v>
      </c>
      <c r="F239" s="50">
        <f>'11.individulas FC'!F239+'12.legal entities FC'!F239+'13.non-residents FC'!F71</f>
        <v>11979816.1</v>
      </c>
      <c r="G239" s="51">
        <f>('11.individulas FC'!F239*'11.individulas FC'!G239+'12.legal entities FC'!F239*'12.legal entities FC'!G239+'13.non-residents FC'!F71*'13.non-residents FC'!G71)/('11.individulas FC'!F239+'12.legal entities FC'!F239+'13.non-residents FC'!F71)</f>
        <v>0.59517425413567104</v>
      </c>
      <c r="H239" s="50">
        <f t="shared" si="6"/>
        <v>22703676.400000002</v>
      </c>
      <c r="I239" s="51">
        <f t="shared" si="7"/>
        <v>7.537704486177403</v>
      </c>
      <c r="J239" s="50">
        <f>'11.individulas FC'!J239+'12.legal entities FC'!J239+'13.non-residents FC'!J71</f>
        <v>1963664.7999999998</v>
      </c>
      <c r="K239" s="51">
        <f>('11.individulas FC'!J239*'11.individulas FC'!K239+'12.legal entities FC'!J239*'12.legal entities FC'!K239+'13.non-residents FC'!J71*'13.non-residents FC'!K71)/('11.individulas FC'!J239+'12.legal entities FC'!J239+'13.non-residents FC'!J71)</f>
        <v>5.0443856721371159</v>
      </c>
      <c r="L239" s="50">
        <f>'11.individulas FC'!L239+'12.legal entities FC'!L239+'13.non-residents FC'!L71</f>
        <v>3800378.0000000005</v>
      </c>
      <c r="M239" s="51">
        <f>('11.individulas FC'!L239*'11.individulas FC'!M239+'12.legal entities FC'!L239*'12.legal entities FC'!M239+'13.non-residents FC'!L71*'13.non-residents FC'!M71)/('11.individulas FC'!L239+'12.legal entities FC'!L239+'13.non-residents FC'!L71)</f>
        <v>5.8519273985377254</v>
      </c>
      <c r="N239" s="50">
        <f>'11.individulas FC'!N239+'12.legal entities FC'!N239+'13.non-residents FC'!N71</f>
        <v>4202616.3</v>
      </c>
      <c r="O239" s="51">
        <f>('11.individulas FC'!N239*'11.individulas FC'!O239+'12.legal entities FC'!N239*'12.legal entities FC'!O239+'13.non-residents FC'!N71*'13.non-residents FC'!O71)/('11.individulas FC'!N239+'12.legal entities FC'!N239+'13.non-residents FC'!N71)</f>
        <v>6.445625358660509</v>
      </c>
      <c r="P239" s="50">
        <f>'11.individulas FC'!P239+'12.legal entities FC'!P239+'13.non-residents FC'!P71</f>
        <v>5969496</v>
      </c>
      <c r="Q239" s="51">
        <f>('11.individulas FC'!P239*'11.individulas FC'!Q239+'12.legal entities FC'!P239*'12.legal entities FC'!Q239+'13.non-residents FC'!P71*'13.non-residents FC'!Q71)/('11.individulas FC'!P239+'12.legal entities FC'!P239+'13.non-residents FC'!P71)</f>
        <v>8.0241158628802154</v>
      </c>
      <c r="R239" s="50">
        <f>'11.individulas FC'!R239+'12.legal entities FC'!R239+'13.non-residents FC'!R71</f>
        <v>6621161.6000000006</v>
      </c>
      <c r="S239" s="51">
        <f>('11.individulas FC'!R239*'11.individulas FC'!S239+'12.legal entities FC'!R239*'12.legal entities FC'!S239+'13.non-residents FC'!R71*'13.non-residents FC'!S71)/('11.individulas FC'!R239+'12.legal entities FC'!R239+'13.non-residents FC'!R71)</f>
        <v>9.4142460602381348</v>
      </c>
      <c r="T239" s="50">
        <f>'11.individulas FC'!T239+'12.legal entities FC'!T239+'13.non-residents FC'!T71</f>
        <v>146359.70000000001</v>
      </c>
      <c r="U239" s="51">
        <f>('11.individulas FC'!T239*'11.individulas FC'!U239+'12.legal entities FC'!T239*'12.legal entities FC'!U239+'13.non-residents FC'!T71*'13.non-residents FC'!U71)/('11.individulas FC'!T239+'12.legal entities FC'!T239+'13.non-residents FC'!T71)</f>
        <v>11.389217646660958</v>
      </c>
    </row>
    <row r="240" spans="1:21" ht="14.25" customHeight="1" x14ac:dyDescent="0.2">
      <c r="A240" s="49" t="s">
        <v>22</v>
      </c>
      <c r="B240" s="50">
        <f>'11.individulas FC'!B240+'12.legal entities FC'!B240+'13.non-residents FC'!B72</f>
        <v>52243972.612014003</v>
      </c>
      <c r="C240" s="51">
        <f>('11.individulas FC'!B240*'11.individulas FC'!C240+'12.legal entities FC'!B240*'12.legal entities FC'!C240+'13.non-residents FC'!B72*'13.non-residents FC'!C72)/('11.individulas FC'!B240+'12.legal entities FC'!B240+'13.non-residents FC'!B72)</f>
        <v>3.4326118235840397</v>
      </c>
      <c r="D240" s="50">
        <f>'11.individulas FC'!D240+'12.legal entities FC'!D240+'13.non-residents FC'!D72</f>
        <v>18883159.012013998</v>
      </c>
      <c r="E240" s="51">
        <f>('11.individulas FC'!D240*'11.individulas FC'!E240+'12.legal entities FC'!D240*'12.legal entities FC'!E240+'13.non-residents FC'!D72*'13.non-residents FC'!E72)/('11.individulas FC'!D240+'12.legal entities FC'!D240+'13.non-residents FC'!D72)</f>
        <v>0.5620866437256119</v>
      </c>
      <c r="F240" s="50">
        <f>'11.individulas FC'!F240+'12.legal entities FC'!F240+'13.non-residents FC'!F72</f>
        <v>11477270.199999999</v>
      </c>
      <c r="G240" s="51">
        <f>('11.individulas FC'!F240*'11.individulas FC'!G240+'12.legal entities FC'!F240*'12.legal entities FC'!G240+'13.non-residents FC'!F72*'13.non-residents FC'!G72)/('11.individulas FC'!F240+'12.legal entities FC'!F240+'13.non-residents FC'!F72)</f>
        <v>0.58653997315494066</v>
      </c>
      <c r="H240" s="50">
        <f t="shared" si="6"/>
        <v>21883543.399999999</v>
      </c>
      <c r="I240" s="51">
        <f t="shared" si="7"/>
        <v>7.4022486171960624</v>
      </c>
      <c r="J240" s="50">
        <f>'11.individulas FC'!J240+'12.legal entities FC'!J240+'13.non-residents FC'!J72</f>
        <v>2257143.7000000002</v>
      </c>
      <c r="K240" s="51">
        <f>('11.individulas FC'!J240*'11.individulas FC'!K240+'12.legal entities FC'!J240*'12.legal entities FC'!K240+'13.non-residents FC'!J72*'13.non-residents FC'!K72)/('11.individulas FC'!J240+'12.legal entities FC'!J240+'13.non-residents FC'!J72)</f>
        <v>5.2419488449051794</v>
      </c>
      <c r="L240" s="50">
        <f>'11.individulas FC'!L240+'12.legal entities FC'!L240+'13.non-residents FC'!L72</f>
        <v>3030950.3</v>
      </c>
      <c r="M240" s="51">
        <f>('11.individulas FC'!L240*'11.individulas FC'!M240+'12.legal entities FC'!L240*'12.legal entities FC'!M240+'13.non-residents FC'!L72*'13.non-residents FC'!M72)/('11.individulas FC'!L240+'12.legal entities FC'!L240+'13.non-residents FC'!L72)</f>
        <v>6.2469662900774088</v>
      </c>
      <c r="N240" s="50">
        <f>'11.individulas FC'!N240+'12.legal entities FC'!N240+'13.non-residents FC'!N72</f>
        <v>4144637.9</v>
      </c>
      <c r="O240" s="51">
        <f>('11.individulas FC'!N240*'11.individulas FC'!O240+'12.legal entities FC'!N240*'12.legal entities FC'!O240+'13.non-residents FC'!N72*'13.non-residents FC'!O72)/('11.individulas FC'!N240+'12.legal entities FC'!N240+'13.non-residents FC'!N72)</f>
        <v>5.8990326175418097</v>
      </c>
      <c r="P240" s="50">
        <f>'11.individulas FC'!P240+'12.legal entities FC'!P240+'13.non-residents FC'!P72</f>
        <v>5539820.6000000006</v>
      </c>
      <c r="Q240" s="51">
        <f>('11.individulas FC'!P240*'11.individulas FC'!Q240+'12.legal entities FC'!P240*'12.legal entities FC'!Q240+'13.non-residents FC'!P72*'13.non-residents FC'!Q72)/('11.individulas FC'!P240+'12.legal entities FC'!P240+'13.non-residents FC'!P72)</f>
        <v>7.5591927576138502</v>
      </c>
      <c r="R240" s="50">
        <f>'11.individulas FC'!R240+'12.legal entities FC'!R240+'13.non-residents FC'!R72</f>
        <v>6651979.5</v>
      </c>
      <c r="S240" s="51">
        <f>('11.individulas FC'!R240*'11.individulas FC'!S240+'12.legal entities FC'!R240*'12.legal entities FC'!S240+'13.non-residents FC'!R72*'13.non-residents FC'!S72)/('11.individulas FC'!R240+'12.legal entities FC'!R240+'13.non-residents FC'!R72)</f>
        <v>9.3497844512298958</v>
      </c>
      <c r="T240" s="50">
        <f>'11.individulas FC'!T240+'12.legal entities FC'!T240+'13.non-residents FC'!T72</f>
        <v>259011.40000000002</v>
      </c>
      <c r="U240" s="51">
        <f>('11.individulas FC'!T240*'11.individulas FC'!U240+'12.legal entities FC'!T240*'12.legal entities FC'!U240+'13.non-residents FC'!T72*'13.non-residents FC'!U72)/('11.individulas FC'!T240+'12.legal entities FC'!T240+'13.non-residents FC'!T72)</f>
        <v>10.427542158376024</v>
      </c>
    </row>
    <row r="241" spans="1:21" ht="14.25" customHeight="1" x14ac:dyDescent="0.2">
      <c r="A241" s="49" t="s">
        <v>23</v>
      </c>
      <c r="B241" s="50">
        <f>'11.individulas FC'!B241+'12.legal entities FC'!B241+'13.non-residents FC'!B73</f>
        <v>49452420.947150007</v>
      </c>
      <c r="C241" s="51">
        <f>('11.individulas FC'!B241*'11.individulas FC'!C241+'12.legal entities FC'!B241*'12.legal entities FC'!C241+'13.non-residents FC'!B73*'13.non-residents FC'!C73)/('11.individulas FC'!B241+'12.legal entities FC'!B241+'13.non-residents FC'!B73)</f>
        <v>3.6467400545208943</v>
      </c>
      <c r="D241" s="50">
        <f>'11.individulas FC'!D241+'12.legal entities FC'!D241+'13.non-residents FC'!D73</f>
        <v>17090309.800000001</v>
      </c>
      <c r="E241" s="51">
        <f>('11.individulas FC'!D241*'11.individulas FC'!E241+'12.legal entities FC'!D241*'12.legal entities FC'!E241+'13.non-residents FC'!D73*'13.non-residents FC'!E73)/('11.individulas FC'!D241+'12.legal entities FC'!D241+'13.non-residents FC'!D73)</f>
        <v>0.59254747119914708</v>
      </c>
      <c r="F241" s="50">
        <f>'11.individulas FC'!F241+'12.legal entities FC'!F241+'13.non-residents FC'!F73</f>
        <v>10843877.047149999</v>
      </c>
      <c r="G241" s="51">
        <f>('11.individulas FC'!F241*'11.individulas FC'!G241+'12.legal entities FC'!F241*'12.legal entities FC'!G241+'13.non-residents FC'!F73*'13.non-residents FC'!G73)/('11.individulas FC'!F241+'12.legal entities FC'!F241+'13.non-residents FC'!F73)</f>
        <v>0.60946046291966816</v>
      </c>
      <c r="H241" s="50">
        <f t="shared" si="6"/>
        <v>21518234.100000001</v>
      </c>
      <c r="I241" s="51">
        <f t="shared" si="7"/>
        <v>7.6030583793118991</v>
      </c>
      <c r="J241" s="50">
        <f>'11.individulas FC'!J241+'12.legal entities FC'!J241+'13.non-residents FC'!J73</f>
        <v>1698884.6</v>
      </c>
      <c r="K241" s="51">
        <f>('11.individulas FC'!J241*'11.individulas FC'!K241+'12.legal entities FC'!J241*'12.legal entities FC'!K241+'13.non-residents FC'!J73*'13.non-residents FC'!K73)/('11.individulas FC'!J241+'12.legal entities FC'!J241+'13.non-residents FC'!J73)</f>
        <v>5.9349685958657812</v>
      </c>
      <c r="L241" s="50">
        <f>'11.individulas FC'!L241+'12.legal entities FC'!L241+'13.non-residents FC'!L73</f>
        <v>3013974.3000000003</v>
      </c>
      <c r="M241" s="51">
        <f>('11.individulas FC'!L241*'11.individulas FC'!M241+'12.legal entities FC'!L241*'12.legal entities FC'!M241+'13.non-residents FC'!L73*'13.non-residents FC'!M73)/('11.individulas FC'!L241+'12.legal entities FC'!L241+'13.non-residents FC'!L73)</f>
        <v>5.9838156254351622</v>
      </c>
      <c r="N241" s="50">
        <f>'11.individulas FC'!N241+'12.legal entities FC'!N241+'13.non-residents FC'!N73</f>
        <v>5084376.2</v>
      </c>
      <c r="O241" s="51">
        <f>('11.individulas FC'!N241*'11.individulas FC'!O241+'12.legal entities FC'!N241*'12.legal entities FC'!O241+'13.non-residents FC'!N73*'13.non-residents FC'!O73)/('11.individulas FC'!N241+'12.legal entities FC'!N241+'13.non-residents FC'!N73)</f>
        <v>6.3263460951217594</v>
      </c>
      <c r="P241" s="50">
        <f>'11.individulas FC'!P241+'12.legal entities FC'!P241+'13.non-residents FC'!P73</f>
        <v>5226361.1000000006</v>
      </c>
      <c r="Q241" s="51">
        <f>('11.individulas FC'!P241*'11.individulas FC'!Q241+'12.legal entities FC'!P241*'12.legal entities FC'!Q241+'13.non-residents FC'!P73*'13.non-residents FC'!Q73)/('11.individulas FC'!P241+'12.legal entities FC'!P241+'13.non-residents FC'!P73)</f>
        <v>7.897551033165314</v>
      </c>
      <c r="R241" s="50">
        <f>'11.individulas FC'!R241+'12.legal entities FC'!R241+'13.non-residents FC'!R73</f>
        <v>6372369.2000000002</v>
      </c>
      <c r="S241" s="51">
        <f>('11.individulas FC'!R241*'11.individulas FC'!S241+'12.legal entities FC'!R241*'12.legal entities FC'!S241+'13.non-residents FC'!R73*'13.non-residents FC'!S73)/('11.individulas FC'!R241+'12.legal entities FC'!R241+'13.non-residents FC'!R73)</f>
        <v>9.5196482943894729</v>
      </c>
      <c r="T241" s="50">
        <f>'11.individulas FC'!T241+'12.legal entities FC'!T241+'13.non-residents FC'!T73</f>
        <v>122268.70000000001</v>
      </c>
      <c r="U241" s="51">
        <f>('11.individulas FC'!T241*'11.individulas FC'!U241+'12.legal entities FC'!T241*'12.legal entities FC'!U241+'13.non-residents FC'!T73*'13.non-residents FC'!U73)/('11.individulas FC'!T241+'12.legal entities FC'!T241+'13.non-residents FC'!T73)</f>
        <v>11.309568286895988</v>
      </c>
    </row>
    <row r="242" spans="1:21" ht="14.25" customHeight="1" x14ac:dyDescent="0.2">
      <c r="A242" s="49" t="s">
        <v>24</v>
      </c>
      <c r="B242" s="50">
        <f>'11.individulas FC'!B242+'12.legal entities FC'!B242+'13.non-residents FC'!B74</f>
        <v>51685282.763494998</v>
      </c>
      <c r="C242" s="51">
        <f>('11.individulas FC'!B242*'11.individulas FC'!C242+'12.legal entities FC'!B242*'12.legal entities FC'!C242+'13.non-residents FC'!B74*'13.non-residents FC'!C74)/('11.individulas FC'!B242+'12.legal entities FC'!B242+'13.non-residents FC'!B74)</f>
        <v>3.6989544414378308</v>
      </c>
      <c r="D242" s="50">
        <f>'11.individulas FC'!D242+'12.legal entities FC'!D242+'13.non-residents FC'!D74</f>
        <v>16508672.012415001</v>
      </c>
      <c r="E242" s="51">
        <f>('11.individulas FC'!D242*'11.individulas FC'!E242+'12.legal entities FC'!D242*'12.legal entities FC'!E242+'13.non-residents FC'!D74*'13.non-residents FC'!E74)/('11.individulas FC'!D242+'12.legal entities FC'!D242+'13.non-residents FC'!D74)</f>
        <v>0.50925638710839916</v>
      </c>
      <c r="F242" s="50">
        <f>'11.individulas FC'!F242+'12.legal entities FC'!F242+'13.non-residents FC'!F74</f>
        <v>12261986.851080002</v>
      </c>
      <c r="G242" s="51">
        <f>('11.individulas FC'!F242*'11.individulas FC'!G242+'12.legal entities FC'!F242*'12.legal entities FC'!G242+'13.non-residents FC'!F74*'13.non-residents FC'!G74)/('11.individulas FC'!F242+'12.legal entities FC'!F242+'13.non-residents FC'!F74)</f>
        <v>0.55781500437651821</v>
      </c>
      <c r="H242" s="50">
        <f t="shared" si="6"/>
        <v>22914623.900000002</v>
      </c>
      <c r="I242" s="51">
        <f t="shared" si="7"/>
        <v>7.6778235631875225</v>
      </c>
      <c r="J242" s="50">
        <f>'11.individulas FC'!J242+'12.legal entities FC'!J242+'13.non-residents FC'!J74</f>
        <v>1687899.3</v>
      </c>
      <c r="K242" s="51">
        <f>('11.individulas FC'!J242*'11.individulas FC'!K242+'12.legal entities FC'!J242*'12.legal entities FC'!K242+'13.non-residents FC'!J74*'13.non-residents FC'!K74)/('11.individulas FC'!J242+'12.legal entities FC'!J242+'13.non-residents FC'!J74)</f>
        <v>6.318932382399824</v>
      </c>
      <c r="L242" s="50">
        <f>'11.individulas FC'!L242+'12.legal entities FC'!L242+'13.non-residents FC'!L74</f>
        <v>3218319.0999999996</v>
      </c>
      <c r="M242" s="51">
        <f>('11.individulas FC'!L242*'11.individulas FC'!M242+'12.legal entities FC'!L242*'12.legal entities FC'!M242+'13.non-residents FC'!L74*'13.non-residents FC'!M74)/('11.individulas FC'!L242+'12.legal entities FC'!L242+'13.non-residents FC'!L74)</f>
        <v>6.0734825182499739</v>
      </c>
      <c r="N242" s="50">
        <f>'11.individulas FC'!N242+'12.legal entities FC'!N242+'13.non-residents FC'!N74</f>
        <v>5363662.8</v>
      </c>
      <c r="O242" s="51">
        <f>('11.individulas FC'!N242*'11.individulas FC'!O242+'12.legal entities FC'!N242*'12.legal entities FC'!O242+'13.non-residents FC'!N74*'13.non-residents FC'!O74)/('11.individulas FC'!N242+'12.legal entities FC'!N242+'13.non-residents FC'!N74)</f>
        <v>6.2447063717353757</v>
      </c>
      <c r="P242" s="50">
        <f>'11.individulas FC'!P242+'12.legal entities FC'!P242+'13.non-residents FC'!P74</f>
        <v>5385295.6000000006</v>
      </c>
      <c r="Q242" s="51">
        <f>('11.individulas FC'!P242*'11.individulas FC'!Q242+'12.legal entities FC'!P242*'12.legal entities FC'!Q242+'13.non-residents FC'!P74*'13.non-residents FC'!Q74)/('11.individulas FC'!P242+'12.legal entities FC'!P242+'13.non-residents FC'!P74)</f>
        <v>7.9763557931713143</v>
      </c>
      <c r="R242" s="50">
        <f>'11.individulas FC'!R242+'12.legal entities FC'!R242+'13.non-residents FC'!R74</f>
        <v>7110138.9000000004</v>
      </c>
      <c r="S242" s="51">
        <f>('11.individulas FC'!R242*'11.individulas FC'!S242+'12.legal entities FC'!R242*'12.legal entities FC'!S242+'13.non-residents FC'!R74*'13.non-residents FC'!S74)/('11.individulas FC'!R242+'12.legal entities FC'!R242+'13.non-residents FC'!R74)</f>
        <v>9.4986327013949037</v>
      </c>
      <c r="T242" s="50">
        <f>'11.individulas FC'!T242+'12.legal entities FC'!T242+'13.non-residents FC'!T74</f>
        <v>149308.20000000001</v>
      </c>
      <c r="U242" s="51">
        <f>('11.individulas FC'!T242*'11.individulas FC'!U242+'12.legal entities FC'!T242*'12.legal entities FC'!U242+'13.non-residents FC'!T74*'13.non-residents FC'!U74)/('11.individulas FC'!T242+'12.legal entities FC'!T242+'13.non-residents FC'!T74)</f>
        <v>11.628176463181537</v>
      </c>
    </row>
    <row r="243" spans="1:21" ht="14.25" customHeight="1" x14ac:dyDescent="0.2">
      <c r="A243" s="49" t="s">
        <v>25</v>
      </c>
      <c r="B243" s="50">
        <f>'11.individulas FC'!B243+'12.legal entities FC'!B243+'13.non-residents FC'!B75</f>
        <v>53909149.961734004</v>
      </c>
      <c r="C243" s="51">
        <f>('11.individulas FC'!B243*'11.individulas FC'!C243+'12.legal entities FC'!B243*'12.legal entities FC'!C243+'13.non-residents FC'!B75*'13.non-residents FC'!C75)/('11.individulas FC'!B243+'12.legal entities FC'!B243+'13.non-residents FC'!B75)</f>
        <v>3.621579272434889</v>
      </c>
      <c r="D243" s="50">
        <f>'11.individulas FC'!D243+'12.legal entities FC'!D243+'13.non-residents FC'!D75</f>
        <v>17748380.612204</v>
      </c>
      <c r="E243" s="51">
        <f>('11.individulas FC'!D243*'11.individulas FC'!E243+'12.legal entities FC'!D243*'12.legal entities FC'!E243+'13.non-residents FC'!D75*'13.non-residents FC'!E75)/('11.individulas FC'!D243+'12.legal entities FC'!D243+'13.non-residents FC'!D75)</f>
        <v>0.77343403761360718</v>
      </c>
      <c r="F243" s="50">
        <f>'11.individulas FC'!F243+'12.legal entities FC'!F243+'13.non-residents FC'!F75</f>
        <v>12760775.749530001</v>
      </c>
      <c r="G243" s="51">
        <f>('11.individulas FC'!F243*'11.individulas FC'!G243+'12.legal entities FC'!F243*'12.legal entities FC'!G243+'13.non-residents FC'!F75*'13.non-residents FC'!G75)/('11.individulas FC'!F243+'12.legal entities FC'!F243+'13.non-residents FC'!F75)</f>
        <v>0.59446732102312805</v>
      </c>
      <c r="H243" s="50">
        <f t="shared" si="6"/>
        <v>23399993.600000005</v>
      </c>
      <c r="I243" s="51">
        <f t="shared" si="7"/>
        <v>7.4326171714850364</v>
      </c>
      <c r="J243" s="50">
        <f>'11.individulas FC'!J243+'12.legal entities FC'!J243+'13.non-residents FC'!J75</f>
        <v>1568430.8000000003</v>
      </c>
      <c r="K243" s="51">
        <f>('11.individulas FC'!J243*'11.individulas FC'!K243+'12.legal entities FC'!J243*'12.legal entities FC'!K243+'13.non-residents FC'!J75*'13.non-residents FC'!K75)/('11.individulas FC'!J243+'12.legal entities FC'!J243+'13.non-residents FC'!J75)</f>
        <v>6.5141928499491337</v>
      </c>
      <c r="L243" s="50">
        <f>'11.individulas FC'!L243+'12.legal entities FC'!L243+'13.non-residents FC'!L75</f>
        <v>3386753.9</v>
      </c>
      <c r="M243" s="51">
        <f>('11.individulas FC'!L243*'11.individulas FC'!M243+'12.legal entities FC'!L243*'12.legal entities FC'!M243+'13.non-residents FC'!L75*'13.non-residents FC'!M75)/('11.individulas FC'!L243+'12.legal entities FC'!L243+'13.non-residents FC'!L75)</f>
        <v>5.7911128204502829</v>
      </c>
      <c r="N243" s="50">
        <f>'11.individulas FC'!N243+'12.legal entities FC'!N243+'13.non-residents FC'!N75</f>
        <v>5341112.9000000004</v>
      </c>
      <c r="O243" s="51">
        <f>('11.individulas FC'!N243*'11.individulas FC'!O243+'12.legal entities FC'!N243*'12.legal entities FC'!O243+'13.non-residents FC'!N75*'13.non-residents FC'!O75)/('11.individulas FC'!N243+'12.legal entities FC'!N243+'13.non-residents FC'!N75)</f>
        <v>6.1709257535072908</v>
      </c>
      <c r="P243" s="50">
        <f>'11.individulas FC'!P243+'12.legal entities FC'!P243+'13.non-residents FC'!P75</f>
        <v>5565429.2999999998</v>
      </c>
      <c r="Q243" s="51">
        <f>('11.individulas FC'!P243*'11.individulas FC'!Q243+'12.legal entities FC'!P243*'12.legal entities FC'!Q243+'13.non-residents FC'!P75*'13.non-residents FC'!Q75)/('11.individulas FC'!P243+'12.legal entities FC'!P243+'13.non-residents FC'!P75)</f>
        <v>7.4329699906528282</v>
      </c>
      <c r="R243" s="50">
        <f>'11.individulas FC'!R243+'12.legal entities FC'!R243+'13.non-residents FC'!R75</f>
        <v>7386021.4000000004</v>
      </c>
      <c r="S243" s="51">
        <f>('11.individulas FC'!R243*'11.individulas FC'!S243+'12.legal entities FC'!R243*'12.legal entities FC'!S243+'13.non-residents FC'!R75*'13.non-residents FC'!S75)/('11.individulas FC'!R243+'12.legal entities FC'!R243+'13.non-residents FC'!R75)</f>
        <v>9.2468346742131011</v>
      </c>
      <c r="T243" s="50">
        <f>'11.individulas FC'!T243+'12.legal entities FC'!T243+'13.non-residents FC'!T75</f>
        <v>152245.30000000002</v>
      </c>
      <c r="U243" s="51">
        <f>('11.individulas FC'!T243*'11.individulas FC'!U243+'12.legal entities FC'!T243*'12.legal entities FC'!U243+'13.non-residents FC'!T75*'13.non-residents FC'!U75)/('11.individulas FC'!T243+'12.legal entities FC'!T243+'13.non-residents FC'!T75)</f>
        <v>9.6453598633258544</v>
      </c>
    </row>
    <row r="244" spans="1:21" ht="14.25" customHeight="1" x14ac:dyDescent="0.2">
      <c r="A244" s="49" t="s">
        <v>26</v>
      </c>
      <c r="B244" s="50">
        <f>'11.individulas FC'!B244+'12.legal entities FC'!B244+'13.non-residents FC'!B76</f>
        <v>56970970.600000009</v>
      </c>
      <c r="C244" s="51">
        <f>('11.individulas FC'!B244*'11.individulas FC'!C244+'12.legal entities FC'!B244*'12.legal entities FC'!C244+'13.non-residents FC'!B76*'13.non-residents FC'!C76)/('11.individulas FC'!B244+'12.legal entities FC'!B244+'13.non-residents FC'!B76)</f>
        <v>3.8472608678006268</v>
      </c>
      <c r="D244" s="50">
        <f>'11.individulas FC'!D244+'12.legal entities FC'!D244+'13.non-residents FC'!D76</f>
        <v>17748978.599999998</v>
      </c>
      <c r="E244" s="51">
        <f>('11.individulas FC'!D244*'11.individulas FC'!E244+'12.legal entities FC'!D244*'12.legal entities FC'!E244+'13.non-residents FC'!D76*'13.non-residents FC'!E76)/('11.individulas FC'!D244+'12.legal entities FC'!D244+'13.non-residents FC'!D76)</f>
        <v>0.70593215730171688</v>
      </c>
      <c r="F244" s="50">
        <f>'11.individulas FC'!F244+'12.legal entities FC'!F244+'13.non-residents FC'!F76</f>
        <v>13977965.699999999</v>
      </c>
      <c r="G244" s="51">
        <f>('11.individulas FC'!F244*'11.individulas FC'!G244+'12.legal entities FC'!F244*'12.legal entities FC'!G244+'13.non-residents FC'!F76*'13.non-residents FC'!G76)/('11.individulas FC'!F244+'12.legal entities FC'!F244+'13.non-residents FC'!F76)</f>
        <v>1.0668989871680681</v>
      </c>
      <c r="H244" s="50">
        <f t="shared" si="6"/>
        <v>25244026.299999997</v>
      </c>
      <c r="I244" s="51">
        <f t="shared" si="7"/>
        <v>7.5954418407890847</v>
      </c>
      <c r="J244" s="50">
        <f>'11.individulas FC'!J244+'12.legal entities FC'!J244+'13.non-residents FC'!J76</f>
        <v>1808131.9999999998</v>
      </c>
      <c r="K244" s="51">
        <f>('11.individulas FC'!J244*'11.individulas FC'!K244+'12.legal entities FC'!J244*'12.legal entities FC'!K244+'13.non-residents FC'!J76*'13.non-residents FC'!K76)/('11.individulas FC'!J244+'12.legal entities FC'!J244+'13.non-residents FC'!J76)</f>
        <v>5.7132231490842527</v>
      </c>
      <c r="L244" s="50">
        <f>'11.individulas FC'!L244+'12.legal entities FC'!L244+'13.non-residents FC'!L76</f>
        <v>4714706.3000000007</v>
      </c>
      <c r="M244" s="51">
        <f>('11.individulas FC'!L244*'11.individulas FC'!M244+'12.legal entities FC'!L244*'12.legal entities FC'!M244+'13.non-residents FC'!L76*'13.non-residents FC'!M76)/('11.individulas FC'!L244+'12.legal entities FC'!L244+'13.non-residents FC'!L76)</f>
        <v>5.9213043998095918</v>
      </c>
      <c r="N244" s="50">
        <f>'11.individulas FC'!N244+'12.legal entities FC'!N244+'13.non-residents FC'!N76</f>
        <v>4582816.0999999996</v>
      </c>
      <c r="O244" s="51">
        <f>('11.individulas FC'!N244*'11.individulas FC'!O244+'12.legal entities FC'!N244*'12.legal entities FC'!O244+'13.non-residents FC'!N76*'13.non-residents FC'!O76)/('11.individulas FC'!N244+'12.legal entities FC'!N244+'13.non-residents FC'!N76)</f>
        <v>6.7389170095653608</v>
      </c>
      <c r="P244" s="50">
        <f>'11.individulas FC'!P244+'12.legal entities FC'!P244+'13.non-residents FC'!P76</f>
        <v>6019093.5999999996</v>
      </c>
      <c r="Q244" s="51">
        <f>('11.individulas FC'!P244*'11.individulas FC'!Q244+'12.legal entities FC'!P244*'12.legal entities FC'!Q244+'13.non-residents FC'!P76*'13.non-residents FC'!Q76)/('11.individulas FC'!P244+'12.legal entities FC'!P244+'13.non-residents FC'!P76)</f>
        <v>7.5929482636721275</v>
      </c>
      <c r="R244" s="50">
        <f>'11.individulas FC'!R244+'12.legal entities FC'!R244+'13.non-residents FC'!R76</f>
        <v>7962573.9000000004</v>
      </c>
      <c r="S244" s="51">
        <f>('11.individulas FC'!R244*'11.individulas FC'!S244+'12.legal entities FC'!R244*'12.legal entities FC'!S244+'13.non-residents FC'!R76*'13.non-residents FC'!S76)/('11.individulas FC'!R244+'12.legal entities FC'!R244+'13.non-residents FC'!R76)</f>
        <v>9.4320782209632004</v>
      </c>
      <c r="T244" s="50">
        <f>'11.individulas FC'!T244+'12.legal entities FC'!T244+'13.non-residents FC'!T76</f>
        <v>156704.4</v>
      </c>
      <c r="U244" s="51">
        <f>('11.individulas FC'!T244*'11.individulas FC'!U244+'12.legal entities FC'!T244*'12.legal entities FC'!U244+'13.non-residents FC'!T76*'13.non-residents FC'!U76)/('11.individulas FC'!T244+'12.legal entities FC'!T244+'13.non-residents FC'!T76)</f>
        <v>11.502914404445551</v>
      </c>
    </row>
    <row r="245" spans="1:21" ht="14.25" customHeight="1" x14ac:dyDescent="0.2">
      <c r="A245" s="49" t="s">
        <v>27</v>
      </c>
      <c r="B245" s="50">
        <f>'11.individulas FC'!B245+'12.legal entities FC'!B245+'13.non-residents FC'!B77</f>
        <v>60476056.199999996</v>
      </c>
      <c r="C245" s="51">
        <f>('11.individulas FC'!B245*'11.individulas FC'!C245+'12.legal entities FC'!B245*'12.legal entities FC'!C245+'13.non-residents FC'!B77*'13.non-residents FC'!C77)/('11.individulas FC'!B245+'12.legal entities FC'!B245+'13.non-residents FC'!B77)</f>
        <v>3.67266319682731</v>
      </c>
      <c r="D245" s="50">
        <f>'11.individulas FC'!D245+'12.legal entities FC'!D245+'13.non-residents FC'!D77</f>
        <v>18656219.799999997</v>
      </c>
      <c r="E245" s="51">
        <f>('11.individulas FC'!D245*'11.individulas FC'!E245+'12.legal entities FC'!D245*'12.legal entities FC'!E245+'13.non-residents FC'!D77*'13.non-residents FC'!E77)/('11.individulas FC'!D245+'12.legal entities FC'!D245+'13.non-residents FC'!D77)</f>
        <v>0.28761177433168927</v>
      </c>
      <c r="F245" s="50">
        <f>'11.individulas FC'!F245+'12.legal entities FC'!F245+'13.non-residents FC'!F77</f>
        <v>14580114.599999998</v>
      </c>
      <c r="G245" s="51">
        <f>('11.individulas FC'!F245*'11.individulas FC'!G245+'12.legal entities FC'!F245*'12.legal entities FC'!G245+'13.non-residents FC'!F77*'13.non-residents FC'!G77)/('11.individulas FC'!F245+'12.legal entities FC'!F245+'13.non-residents FC'!F77)</f>
        <v>1.1001480182467158</v>
      </c>
      <c r="H245" s="50">
        <f t="shared" si="6"/>
        <v>27239721.800000001</v>
      </c>
      <c r="I245" s="51">
        <f t="shared" si="7"/>
        <v>7.3679957051910874</v>
      </c>
      <c r="J245" s="50">
        <f>'11.individulas FC'!J245+'12.legal entities FC'!J245+'13.non-residents FC'!J77</f>
        <v>1851290.9000000001</v>
      </c>
      <c r="K245" s="51">
        <f>('11.individulas FC'!J245*'11.individulas FC'!K245+'12.legal entities FC'!J245*'12.legal entities FC'!K245+'13.non-residents FC'!J77*'13.non-residents FC'!K77)/('11.individulas FC'!J245+'12.legal entities FC'!J245+'13.non-residents FC'!J77)</f>
        <v>6.0423577720821751</v>
      </c>
      <c r="L245" s="50">
        <f>'11.individulas FC'!L245+'12.legal entities FC'!L245+'13.non-residents FC'!L77</f>
        <v>5257132.2</v>
      </c>
      <c r="M245" s="51">
        <f>('11.individulas FC'!L245*'11.individulas FC'!M245+'12.legal entities FC'!L245*'12.legal entities FC'!M245+'13.non-residents FC'!L77*'13.non-residents FC'!M77)/('11.individulas FC'!L245+'12.legal entities FC'!L245+'13.non-residents FC'!L77)</f>
        <v>5.5039380552385602</v>
      </c>
      <c r="N245" s="50">
        <f>'11.individulas FC'!N245+'12.legal entities FC'!N245+'13.non-residents FC'!N77</f>
        <v>4408921</v>
      </c>
      <c r="O245" s="51">
        <f>('11.individulas FC'!N245*'11.individulas FC'!O245+'12.legal entities FC'!N245*'12.legal entities FC'!O245+'13.non-residents FC'!N77*'13.non-residents FC'!O77)/('11.individulas FC'!N245+'12.legal entities FC'!N245+'13.non-residents FC'!N77)</f>
        <v>6.4957909388714405</v>
      </c>
      <c r="P245" s="50">
        <f>'11.individulas FC'!P245+'12.legal entities FC'!P245+'13.non-residents FC'!P77</f>
        <v>7403879</v>
      </c>
      <c r="Q245" s="51">
        <f>('11.individulas FC'!P245*'11.individulas FC'!Q245+'12.legal entities FC'!P245*'12.legal entities FC'!Q245+'13.non-residents FC'!P77*'13.non-residents FC'!Q77)/('11.individulas FC'!P245+'12.legal entities FC'!P245+'13.non-residents FC'!P77)</f>
        <v>7.281646022443101</v>
      </c>
      <c r="R245" s="50">
        <f>'11.individulas FC'!R245+'12.legal entities FC'!R245+'13.non-residents FC'!R77</f>
        <v>8110591.9000000004</v>
      </c>
      <c r="S245" s="51">
        <f>('11.individulas FC'!R245*'11.individulas FC'!S245+'12.legal entities FC'!R245*'12.legal entities FC'!S245+'13.non-residents FC'!R77*'13.non-residents FC'!S77)/('11.individulas FC'!R245+'12.legal entities FC'!R245+'13.non-residents FC'!R77)</f>
        <v>9.4001926736074619</v>
      </c>
      <c r="T245" s="50">
        <f>'11.individulas FC'!T245+'12.legal entities FC'!T245+'13.non-residents FC'!T77</f>
        <v>207906.80000000002</v>
      </c>
      <c r="U245" s="51">
        <f>('11.individulas FC'!T245*'11.individulas FC'!U245+'12.legal entities FC'!T245*'12.legal entities FC'!U245+'13.non-residents FC'!T77*'13.non-residents FC'!U77)/('11.individulas FC'!T245+'12.legal entities FC'!T245+'13.non-residents FC'!T77)</f>
        <v>8.6003901171101642</v>
      </c>
    </row>
    <row r="246" spans="1:21" ht="14.25" customHeight="1" x14ac:dyDescent="0.2">
      <c r="A246" s="49" t="s">
        <v>28</v>
      </c>
      <c r="B246" s="50">
        <f>'11.individulas FC'!B246+'12.legal entities FC'!B246+'13.non-residents FC'!B78</f>
        <v>63401110.470709994</v>
      </c>
      <c r="C246" s="51">
        <f>('11.individulas FC'!B246*'11.individulas FC'!C246+'12.legal entities FC'!B246*'12.legal entities FC'!C246+'13.non-residents FC'!B78*'13.non-residents FC'!C78)/('11.individulas FC'!B246+'12.legal entities FC'!B246+'13.non-residents FC'!B78)</f>
        <v>3.795023651441503</v>
      </c>
      <c r="D246" s="50">
        <f>'11.individulas FC'!D246+'12.legal entities FC'!D246+'13.non-residents FC'!D78</f>
        <v>19461683.613939997</v>
      </c>
      <c r="E246" s="51">
        <f>('11.individulas FC'!D246*'11.individulas FC'!E246+'12.legal entities FC'!D246*'12.legal entities FC'!E246+'13.non-residents FC'!D78*'13.non-residents FC'!E78)/('11.individulas FC'!D246+'12.legal entities FC'!D246+'13.non-residents FC'!D78)</f>
        <v>0.70019388257032933</v>
      </c>
      <c r="F246" s="50">
        <f>'11.individulas FC'!F246+'12.legal entities FC'!F246+'13.non-residents FC'!F78</f>
        <v>14860382.556769999</v>
      </c>
      <c r="G246" s="51">
        <f>('11.individulas FC'!F246*'11.individulas FC'!G246+'12.legal entities FC'!F246*'12.legal entities FC'!G246+'13.non-residents FC'!F78*'13.non-residents FC'!G78)/('11.individulas FC'!F246+'12.legal entities FC'!F246+'13.non-residents FC'!F78)</f>
        <v>1.0848073214411191</v>
      </c>
      <c r="H246" s="50">
        <f t="shared" si="6"/>
        <v>29079044.300000001</v>
      </c>
      <c r="I246" s="51">
        <f t="shared" si="7"/>
        <v>7.2513081234929011</v>
      </c>
      <c r="J246" s="50">
        <f>'11.individulas FC'!J246+'12.legal entities FC'!J246+'13.non-residents FC'!J78</f>
        <v>3550818</v>
      </c>
      <c r="K246" s="51">
        <f>('11.individulas FC'!J246*'11.individulas FC'!K246+'12.legal entities FC'!J246*'12.legal entities FC'!K246+'13.non-residents FC'!J78*'13.non-residents FC'!K78)/('11.individulas FC'!J246+'12.legal entities FC'!J246+'13.non-residents FC'!J78)</f>
        <v>5.1133906074600235</v>
      </c>
      <c r="L246" s="50">
        <f>'11.individulas FC'!L246+'12.legal entities FC'!L246+'13.non-residents FC'!L78</f>
        <v>4053476.7</v>
      </c>
      <c r="M246" s="51">
        <f>('11.individulas FC'!L246*'11.individulas FC'!M246+'12.legal entities FC'!L246*'12.legal entities FC'!M246+'13.non-residents FC'!L78*'13.non-residents FC'!M78)/('11.individulas FC'!L246+'12.legal entities FC'!L246+'13.non-residents FC'!L78)</f>
        <v>6.0404111803578404</v>
      </c>
      <c r="N246" s="50">
        <f>'11.individulas FC'!N246+'12.legal entities FC'!N246+'13.non-residents FC'!N78</f>
        <v>5176201</v>
      </c>
      <c r="O246" s="51">
        <f>('11.individulas FC'!N246*'11.individulas FC'!O246+'12.legal entities FC'!N246*'12.legal entities FC'!O246+'13.non-residents FC'!N78*'13.non-residents FC'!O78)/('11.individulas FC'!N246+'12.legal entities FC'!N246+'13.non-residents FC'!N78)</f>
        <v>5.8927120034558147</v>
      </c>
      <c r="P246" s="50">
        <f>'11.individulas FC'!P246+'12.legal entities FC'!P246+'13.non-residents FC'!P78</f>
        <v>7572660.9000000004</v>
      </c>
      <c r="Q246" s="51">
        <f>('11.individulas FC'!P246*'11.individulas FC'!Q246+'12.legal entities FC'!P246*'12.legal entities FC'!Q246+'13.non-residents FC'!P78*'13.non-residents FC'!Q78)/('11.individulas FC'!P246+'12.legal entities FC'!P246+'13.non-residents FC'!P78)</f>
        <v>7.4101208425957648</v>
      </c>
      <c r="R246" s="50">
        <f>'11.individulas FC'!R246+'12.legal entities FC'!R246+'13.non-residents FC'!R78</f>
        <v>8520120</v>
      </c>
      <c r="S246" s="51">
        <f>('11.individulas FC'!R246*'11.individulas FC'!S246+'12.legal entities FC'!R246*'12.legal entities FC'!S246+'13.non-residents FC'!R78*'13.non-residents FC'!S78)/('11.individulas FC'!R246+'12.legal entities FC'!R246+'13.non-residents FC'!R78)</f>
        <v>9.3687888821988388</v>
      </c>
      <c r="T246" s="50">
        <f>'11.individulas FC'!T246+'12.legal entities FC'!T246+'13.non-residents FC'!T78</f>
        <v>205767.7</v>
      </c>
      <c r="U246" s="51">
        <f>('11.individulas FC'!T246*'11.individulas FC'!U246+'12.legal entities FC'!T246*'12.legal entities FC'!U246+'13.non-residents FC'!T78*'13.non-residents FC'!U78)/('11.individulas FC'!T246+'12.legal entities FC'!T246+'13.non-residents FC'!T78)</f>
        <v>8.6521115947741034</v>
      </c>
    </row>
    <row r="247" spans="1:21" ht="14.25" customHeight="1" x14ac:dyDescent="0.2">
      <c r="A247" s="49" t="s">
        <v>46</v>
      </c>
      <c r="B247" s="50">
        <f>'11.individulas FC'!B247+'12.legal entities FC'!B247+'13.non-residents FC'!B79</f>
        <v>70119802.120000005</v>
      </c>
      <c r="C247" s="51">
        <f>('11.individulas FC'!B247*'11.individulas FC'!C247+'12.legal entities FC'!B247*'12.legal entities FC'!C247+'13.non-residents FC'!B79*'13.non-residents FC'!C79)/('11.individulas FC'!B247+'12.legal entities FC'!B247+'13.non-residents FC'!B79)</f>
        <v>3.5785268712906064</v>
      </c>
      <c r="D247" s="50">
        <f>'11.individulas FC'!D247+'12.legal entities FC'!D247+'13.non-residents FC'!D79</f>
        <v>22453840.420000002</v>
      </c>
      <c r="E247" s="51">
        <f>('11.individulas FC'!D247*'11.individulas FC'!E247+'12.legal entities FC'!D247*'12.legal entities FC'!E247+'13.non-residents FC'!D79*'13.non-residents FC'!E79)/('11.individulas FC'!D247+'12.legal entities FC'!D247+'13.non-residents FC'!D79)</f>
        <v>0.47262547744605404</v>
      </c>
      <c r="F247" s="50">
        <f>'11.individulas FC'!F247+'12.legal entities FC'!F247+'13.non-residents FC'!F79</f>
        <v>16469417.300000001</v>
      </c>
      <c r="G247" s="51">
        <f>('11.individulas FC'!F247*'11.individulas FC'!G247+'12.legal entities FC'!F247*'12.legal entities FC'!G247+'13.non-residents FC'!F79*'13.non-residents FC'!G79)/('11.individulas FC'!F247+'12.legal entities FC'!F247+'13.non-residents FC'!F79)</f>
        <v>1.1031992882954027</v>
      </c>
      <c r="H247" s="50">
        <f t="shared" si="6"/>
        <v>31196544.399999999</v>
      </c>
      <c r="I247" s="51">
        <f t="shared" si="7"/>
        <v>7.1207979561672232</v>
      </c>
      <c r="J247" s="50">
        <f>'11.individulas FC'!J247+'12.legal entities FC'!J247+'13.non-residents FC'!J79</f>
        <v>2216361.4</v>
      </c>
      <c r="K247" s="51">
        <f>('11.individulas FC'!J247*'11.individulas FC'!K247+'12.legal entities FC'!J247*'12.legal entities FC'!K247+'13.non-residents FC'!J79*'13.non-residents FC'!K79)/('11.individulas FC'!J247+'12.legal entities FC'!J247+'13.non-residents FC'!J79)</f>
        <v>5.8091019754269322</v>
      </c>
      <c r="L247" s="50">
        <f>'11.individulas FC'!L247+'12.legal entities FC'!L247+'13.non-residents FC'!L79</f>
        <v>4262102.4000000004</v>
      </c>
      <c r="M247" s="51">
        <f>('11.individulas FC'!L247*'11.individulas FC'!M247+'12.legal entities FC'!L247*'12.legal entities FC'!M247+'13.non-residents FC'!L79*'13.non-residents FC'!M79)/('11.individulas FC'!L247+'12.legal entities FC'!L247+'13.non-residents FC'!L79)</f>
        <v>5.5045947281792182</v>
      </c>
      <c r="N247" s="50">
        <f>'11.individulas FC'!N247+'12.legal entities FC'!N247+'13.non-residents FC'!N79</f>
        <v>6996835.4000000004</v>
      </c>
      <c r="O247" s="51">
        <f>('11.individulas FC'!N247*'11.individulas FC'!O247+'12.legal entities FC'!N247*'12.legal entities FC'!O247+'13.non-residents FC'!N79*'13.non-residents FC'!O79)/('11.individulas FC'!N247+'12.legal entities FC'!N247+'13.non-residents FC'!N79)</f>
        <v>5.4308698719709767</v>
      </c>
      <c r="P247" s="50">
        <f>'11.individulas FC'!P247+'12.legal entities FC'!P247+'13.non-residents FC'!P79</f>
        <v>8324619.2999999998</v>
      </c>
      <c r="Q247" s="51">
        <f>('11.individulas FC'!P247*'11.individulas FC'!Q247+'12.legal entities FC'!P247*'12.legal entities FC'!Q247+'13.non-residents FC'!P79*'13.non-residents FC'!Q79)/('11.individulas FC'!P247+'12.legal entities FC'!P247+'13.non-residents FC'!P79)</f>
        <v>7.2207609797843881</v>
      </c>
      <c r="R247" s="50">
        <f>'11.individulas FC'!R247+'12.legal entities FC'!R247+'13.non-residents FC'!R79</f>
        <v>9150417.6999999993</v>
      </c>
      <c r="S247" s="51">
        <f>('11.individulas FC'!R247*'11.individulas FC'!S247+'12.legal entities FC'!R247*'12.legal entities FC'!S247+'13.non-residents FC'!R79*'13.non-residents FC'!S79)/('11.individulas FC'!R247+'12.legal entities FC'!R247+'13.non-residents FC'!R79)</f>
        <v>9.3656172058680998</v>
      </c>
      <c r="T247" s="50">
        <f>'11.individulas FC'!T247+'12.legal entities FC'!T247+'13.non-residents FC'!T79</f>
        <v>246208.19999999998</v>
      </c>
      <c r="U247" s="51">
        <f>('11.individulas FC'!T247*'11.individulas FC'!U247+'12.legal entities FC'!T247*'12.legal entities FC'!U247+'13.non-residents FC'!T79*'13.non-residents FC'!U79)/('11.individulas FC'!T247+'12.legal entities FC'!T247+'13.non-residents FC'!T79)</f>
        <v>8.1222947732853736</v>
      </c>
    </row>
    <row r="248" spans="1:21" ht="14.25" customHeight="1" thickBot="1" x14ac:dyDescent="0.25">
      <c r="A248" s="52" t="s">
        <v>30</v>
      </c>
      <c r="B248" s="53">
        <f>'11.individulas FC'!B248+'12.legal entities FC'!B248+'13.non-residents FC'!B80</f>
        <v>67494222.615180001</v>
      </c>
      <c r="C248" s="54">
        <f>('11.individulas FC'!B248*'11.individulas FC'!C248+'12.legal entities FC'!B248*'12.legal entities FC'!C248+'13.non-residents FC'!B80*'13.non-residents FC'!C80)/('11.individulas FC'!B248+'12.legal entities FC'!B248+'13.non-residents FC'!B80)</f>
        <v>3.526598011345436</v>
      </c>
      <c r="D248" s="53">
        <f>'11.individulas FC'!D248+'12.legal entities FC'!D248+'13.non-residents FC'!D80</f>
        <v>20703115.215180002</v>
      </c>
      <c r="E248" s="54">
        <f>('11.individulas FC'!D248*'11.individulas FC'!E248+'12.legal entities FC'!D248*'12.legal entities FC'!E248+'13.non-residents FC'!D80*'13.non-residents FC'!E80)/('11.individulas FC'!D248+'12.legal entities FC'!D248+'13.non-residents FC'!D80)</f>
        <v>0.27917784806424117</v>
      </c>
      <c r="F248" s="53">
        <f>'11.individulas FC'!F248+'12.legal entities FC'!F248+'13.non-residents FC'!F80</f>
        <v>16921155.100000001</v>
      </c>
      <c r="G248" s="54">
        <f>('11.individulas FC'!F248*'11.individulas FC'!G248+'12.legal entities FC'!F248*'12.legal entities FC'!G248+'13.non-residents FC'!F80*'13.non-residents FC'!G80)/('11.individulas FC'!F248+'12.legal entities FC'!F248+'13.non-residents FC'!F80)</f>
        <v>1.1559647060382985</v>
      </c>
      <c r="H248" s="53">
        <f t="shared" si="6"/>
        <v>29869952.299999997</v>
      </c>
      <c r="I248" s="54">
        <f t="shared" si="7"/>
        <v>7.1203622918741658</v>
      </c>
      <c r="J248" s="53">
        <f>'11.individulas FC'!J248+'12.legal entities FC'!J248+'13.non-residents FC'!J80</f>
        <v>2279368.4</v>
      </c>
      <c r="K248" s="54">
        <f>('11.individulas FC'!J248*'11.individulas FC'!K248+'12.legal entities FC'!J248*'12.legal entities FC'!K248+'13.non-residents FC'!J80*'13.non-residents FC'!K80)/('11.individulas FC'!J248+'12.legal entities FC'!J248+'13.non-residents FC'!J80)</f>
        <v>6.1582453534057935</v>
      </c>
      <c r="L248" s="53">
        <f>'11.individulas FC'!L248+'12.legal entities FC'!L248+'13.non-residents FC'!L80</f>
        <v>3809501.0999999996</v>
      </c>
      <c r="M248" s="54">
        <f>('11.individulas FC'!L248*'11.individulas FC'!M248+'12.legal entities FC'!L248*'12.legal entities FC'!M248+'13.non-residents FC'!L80*'13.non-residents FC'!M80)/('11.individulas FC'!L248+'12.legal entities FC'!L248+'13.non-residents FC'!L80)</f>
        <v>5.4077452974091553</v>
      </c>
      <c r="N248" s="53">
        <f>'11.individulas FC'!N248+'12.legal entities FC'!N248+'13.non-residents FC'!N80</f>
        <v>6512472.8999999994</v>
      </c>
      <c r="O248" s="54">
        <f>('11.individulas FC'!N248*'11.individulas FC'!O248+'12.legal entities FC'!N248*'12.legal entities FC'!O248+'13.non-residents FC'!N80*'13.non-residents FC'!O80)/('11.individulas FC'!N248+'12.legal entities FC'!N248+'13.non-residents FC'!N80)</f>
        <v>5.4079984441854645</v>
      </c>
      <c r="P248" s="53">
        <f>'11.individulas FC'!P248+'12.legal entities FC'!P248+'13.non-residents FC'!P80</f>
        <v>7881592.8999999994</v>
      </c>
      <c r="Q248" s="54">
        <f>('11.individulas FC'!P248*'11.individulas FC'!Q248+'12.legal entities FC'!P248*'12.legal entities FC'!Q248+'13.non-residents FC'!P80*'13.non-residents FC'!Q80)/('11.individulas FC'!P248+'12.legal entities FC'!P248+'13.non-residents FC'!P80)</f>
        <v>7.105121019762386</v>
      </c>
      <c r="R248" s="53">
        <f>'11.individulas FC'!R248+'12.legal entities FC'!R248+'13.non-residents FC'!R80</f>
        <v>9155220.8000000007</v>
      </c>
      <c r="S248" s="54">
        <f>('11.individulas FC'!R248*'11.individulas FC'!S248+'12.legal entities FC'!R248*'12.legal entities FC'!S248+'13.non-residents FC'!R80*'13.non-residents FC'!S80)/('11.individulas FC'!R248+'12.legal entities FC'!R248+'13.non-residents FC'!R80)</f>
        <v>9.2408670673458815</v>
      </c>
      <c r="T248" s="53">
        <f>'11.individulas FC'!T248+'12.legal entities FC'!T248+'13.non-residents FC'!T80</f>
        <v>231796.19999999998</v>
      </c>
      <c r="U248" s="54">
        <f>('11.individulas FC'!T248*'11.individulas FC'!U248+'12.legal entities FC'!T248*'12.legal entities FC'!U248+'13.non-residents FC'!T80*'13.non-residents FC'!U80)/('11.individulas FC'!T248+'12.legal entities FC'!T248+'13.non-residents FC'!T80)</f>
        <v>9.6026915928733985</v>
      </c>
    </row>
    <row r="249" spans="1:21" ht="14.25" customHeight="1" x14ac:dyDescent="0.2">
      <c r="A249" s="49" t="s">
        <v>51</v>
      </c>
      <c r="B249" s="50">
        <f>'11.individulas FC'!B249+'12.legal entities FC'!B249+'13.non-residents FC'!B81</f>
        <v>66504111.215180002</v>
      </c>
      <c r="C249" s="51">
        <f>('11.individulas FC'!B249*'11.individulas FC'!C249+'12.legal entities FC'!B249*'12.legal entities FC'!C249+'13.non-residents FC'!B81*'13.non-residents FC'!C81)/('11.individulas FC'!B249+'12.legal entities FC'!B249+'13.non-residents FC'!B81)</f>
        <v>3.336528536256139</v>
      </c>
      <c r="D249" s="50">
        <f>'11.individulas FC'!D249+'12.legal entities FC'!D249+'13.non-residents FC'!D81</f>
        <v>20035758.31518</v>
      </c>
      <c r="E249" s="51">
        <f>('11.individulas FC'!D249*'11.individulas FC'!E249+'12.legal entities FC'!D249*'12.legal entities FC'!E249+'13.non-residents FC'!D81*'13.non-residents FC'!E81)/('11.individulas FC'!D249+'12.legal entities FC'!D249+'13.non-residents FC'!D81)</f>
        <v>0.27092044072459331</v>
      </c>
      <c r="F249" s="50">
        <f>'11.individulas FC'!F249+'12.legal entities FC'!F249+'13.non-residents FC'!F81</f>
        <v>17131637.699999999</v>
      </c>
      <c r="G249" s="51">
        <f>('11.individulas FC'!F249*'11.individulas FC'!G249+'12.legal entities FC'!F249*'12.legal entities FC'!G249+'13.non-residents FC'!F81*'13.non-residents FC'!G81)/('11.individulas FC'!F249+'12.legal entities FC'!F249+'13.non-residents FC'!F81)</f>
        <v>0.89837601258635091</v>
      </c>
      <c r="H249" s="50">
        <f t="shared" si="6"/>
        <v>29336715.200000003</v>
      </c>
      <c r="I249" s="51">
        <f t="shared" si="7"/>
        <v>6.8540092044388112</v>
      </c>
      <c r="J249" s="50">
        <f>'11.individulas FC'!J249+'12.legal entities FC'!J249+'13.non-residents FC'!J81</f>
        <v>2200468.7000000002</v>
      </c>
      <c r="K249" s="51">
        <f>('11.individulas FC'!J249*'11.individulas FC'!K249+'12.legal entities FC'!J249*'12.legal entities FC'!K249+'13.non-residents FC'!J81*'13.non-residents FC'!K81)/('11.individulas FC'!J249+'12.legal entities FC'!J249+'13.non-residents FC'!J81)</f>
        <v>5.4952005864932314</v>
      </c>
      <c r="L249" s="50">
        <f>'11.individulas FC'!L249+'12.legal entities FC'!L249+'13.non-residents FC'!L81</f>
        <v>4293294.7</v>
      </c>
      <c r="M249" s="51">
        <f>('11.individulas FC'!L249*'11.individulas FC'!M249+'12.legal entities FC'!L249*'12.legal entities FC'!M249+'13.non-residents FC'!L81*'13.non-residents FC'!M81)/('11.individulas FC'!L249+'12.legal entities FC'!L249+'13.non-residents FC'!L81)</f>
        <v>5.2949035660188901</v>
      </c>
      <c r="N249" s="50">
        <f>'11.individulas FC'!N249+'12.legal entities FC'!N249+'13.non-residents FC'!N81</f>
        <v>6307335.4000000004</v>
      </c>
      <c r="O249" s="51">
        <f>('11.individulas FC'!N249*'11.individulas FC'!O249+'12.legal entities FC'!N249*'12.legal entities FC'!O249+'13.non-residents FC'!N81*'13.non-residents FC'!O81)/('11.individulas FC'!N249+'12.legal entities FC'!N249+'13.non-residents FC'!N81)</f>
        <v>5.3447381488544261</v>
      </c>
      <c r="P249" s="50">
        <f>'11.individulas FC'!P249+'12.legal entities FC'!P249+'13.non-residents FC'!P81</f>
        <v>7068626.9000000004</v>
      </c>
      <c r="Q249" s="51">
        <f>('11.individulas FC'!P249*'11.individulas FC'!Q249+'12.legal entities FC'!P249*'12.legal entities FC'!Q249+'13.non-residents FC'!P81*'13.non-residents FC'!Q81)/('11.individulas FC'!P249+'12.legal entities FC'!P249+'13.non-residents FC'!P81)</f>
        <v>6.9146209081992991</v>
      </c>
      <c r="R249" s="50">
        <f>'11.individulas FC'!R249+'12.legal entities FC'!R249+'13.non-residents FC'!R81</f>
        <v>9232516.1999999993</v>
      </c>
      <c r="S249" s="51">
        <f>('11.individulas FC'!R249*'11.individulas FC'!S249+'12.legal entities FC'!R249*'12.legal entities FC'!S249+'13.non-residents FC'!R81*'13.non-residents FC'!S81)/('11.individulas FC'!R249+'12.legal entities FC'!R249+'13.non-residents FC'!R81)</f>
        <v>8.8307877022734083</v>
      </c>
      <c r="T249" s="50">
        <f>'11.individulas FC'!T249+'12.legal entities FC'!T249+'13.non-residents FC'!T81</f>
        <v>234473.30000000002</v>
      </c>
      <c r="U249" s="51">
        <f>('11.individulas FC'!T249*'11.individulas FC'!U249+'12.legal entities FC'!T249*'12.legal entities FC'!U249+'13.non-residents FC'!T81*'13.non-residents FC'!U81)/('11.individulas FC'!T249+'12.legal entities FC'!T249+'13.non-residents FC'!T81)</f>
        <v>9.0892894670736499</v>
      </c>
    </row>
    <row r="250" spans="1:21" ht="14.25" customHeight="1" x14ac:dyDescent="0.2">
      <c r="A250" s="49" t="s">
        <v>20</v>
      </c>
      <c r="B250" s="50">
        <f>'11.individulas FC'!B250+'12.legal entities FC'!B250+'13.non-residents FC'!B82</f>
        <v>61802635.514850006</v>
      </c>
      <c r="C250" s="51">
        <f>('11.individulas FC'!B250*'11.individulas FC'!C250+'12.legal entities FC'!B250*'12.legal entities FC'!C250+'13.non-residents FC'!B82*'13.non-residents FC'!C82)/('11.individulas FC'!B250+'12.legal entities FC'!B250+'13.non-residents FC'!B82)</f>
        <v>3.4193986417330371</v>
      </c>
      <c r="D250" s="50">
        <f>'11.individulas FC'!D250+'12.legal entities FC'!D250+'13.non-residents FC'!D82</f>
        <v>18311727.61485</v>
      </c>
      <c r="E250" s="51">
        <f>('11.individulas FC'!D250*'11.individulas FC'!E250+'12.legal entities FC'!D250*'12.legal entities FC'!E250+'13.non-residents FC'!D82*'13.non-residents FC'!E82)/('11.individulas FC'!D250+'12.legal entities FC'!D250+'13.non-residents FC'!D82)</f>
        <v>0.18862420573572375</v>
      </c>
      <c r="F250" s="50">
        <f>'11.individulas FC'!F250+'12.legal entities FC'!F250+'13.non-residents FC'!F82</f>
        <v>16447511.1</v>
      </c>
      <c r="G250" s="51">
        <f>('11.individulas FC'!F250*'11.individulas FC'!G250+'12.legal entities FC'!F250*'12.legal entities FC'!G250+'13.non-residents FC'!F82*'13.non-residents FC'!G82)/('11.individulas FC'!F250+'12.legal entities FC'!F250+'13.non-residents FC'!F82)</f>
        <v>1.2459924233764461</v>
      </c>
      <c r="H250" s="50">
        <f t="shared" si="6"/>
        <v>27043396.799999997</v>
      </c>
      <c r="I250" s="51">
        <f t="shared" si="7"/>
        <v>6.9288758372247097</v>
      </c>
      <c r="J250" s="50">
        <f>'11.individulas FC'!J250+'12.legal entities FC'!J250+'13.non-residents FC'!J82</f>
        <v>1589898.8</v>
      </c>
      <c r="K250" s="51">
        <f>('11.individulas FC'!J250*'11.individulas FC'!K250+'12.legal entities FC'!J250*'12.legal entities FC'!K250+'13.non-residents FC'!J82*'13.non-residents FC'!K82)/('11.individulas FC'!J250+'12.legal entities FC'!J250+'13.non-residents FC'!J82)</f>
        <v>5.6391526630500008</v>
      </c>
      <c r="L250" s="50">
        <f>'11.individulas FC'!L250+'12.legal entities FC'!L250+'13.non-residents FC'!L82</f>
        <v>5259054.0999999996</v>
      </c>
      <c r="M250" s="51">
        <f>('11.individulas FC'!L250*'11.individulas FC'!M250+'12.legal entities FC'!L250*'12.legal entities FC'!M250+'13.non-residents FC'!L82*'13.non-residents FC'!M82)/('11.individulas FC'!L250+'12.legal entities FC'!L250+'13.non-residents FC'!L82)</f>
        <v>5.067709367926069</v>
      </c>
      <c r="N250" s="50">
        <f>'11.individulas FC'!N250+'12.legal entities FC'!N250+'13.non-residents FC'!N82</f>
        <v>4526009.3000000007</v>
      </c>
      <c r="O250" s="51">
        <f>('11.individulas FC'!N250*'11.individulas FC'!O250+'12.legal entities FC'!N250*'12.legal entities FC'!O250+'13.non-residents FC'!N82*'13.non-residents FC'!O82)/('11.individulas FC'!N250+'12.legal entities FC'!N250+'13.non-residents FC'!N82)</f>
        <v>5.8106587637811531</v>
      </c>
      <c r="P250" s="50">
        <f>'11.individulas FC'!P250+'12.legal entities FC'!P250+'13.non-residents FC'!P82</f>
        <v>6330062.3000000007</v>
      </c>
      <c r="Q250" s="51">
        <f>('11.individulas FC'!P250*'11.individulas FC'!Q250+'12.legal entities FC'!P250*'12.legal entities FC'!Q250+'13.non-residents FC'!P82*'13.non-residents FC'!Q82)/('11.individulas FC'!P250+'12.legal entities FC'!P250+'13.non-residents FC'!P82)</f>
        <v>7.0304523767483298</v>
      </c>
      <c r="R250" s="50">
        <f>'11.individulas FC'!R250+'12.legal entities FC'!R250+'13.non-residents FC'!R82</f>
        <v>9116179.4000000004</v>
      </c>
      <c r="S250" s="51">
        <f>('11.individulas FC'!R250*'11.individulas FC'!S250+'12.legal entities FC'!R250*'12.legal entities FC'!S250+'13.non-residents FC'!R82*'13.non-residents FC'!S82)/('11.individulas FC'!R250+'12.legal entities FC'!R250+'13.non-residents FC'!R82)</f>
        <v>8.660313659908887</v>
      </c>
      <c r="T250" s="50">
        <f>'11.individulas FC'!T250+'12.legal entities FC'!T250+'13.non-residents FC'!T82</f>
        <v>222192.9</v>
      </c>
      <c r="U250" s="51">
        <f>('11.individulas FC'!T250*'11.individulas FC'!U250+'12.legal entities FC'!T250*'12.legal entities FC'!U250+'13.non-residents FC'!T82*'13.non-residents FC'!U82)/('11.individulas FC'!T250+'12.legal entities FC'!T250+'13.non-residents FC'!T82)</f>
        <v>9.0553241485213984</v>
      </c>
    </row>
    <row r="251" spans="1:21" ht="14.25" customHeight="1" x14ac:dyDescent="0.2">
      <c r="A251" s="49" t="s">
        <v>21</v>
      </c>
      <c r="B251" s="50">
        <f>'11.individulas FC'!B251+'12.legal entities FC'!B251+'13.non-residents FC'!B83</f>
        <v>56496313.313999996</v>
      </c>
      <c r="C251" s="51">
        <f>('11.individulas FC'!B251*'11.individulas FC'!C251+'12.legal entities FC'!B251*'12.legal entities FC'!C251+'13.non-residents FC'!B83*'13.non-residents FC'!C83)/('11.individulas FC'!B251+'12.legal entities FC'!B251+'13.non-residents FC'!B83)</f>
        <v>3.5919626057389582</v>
      </c>
      <c r="D251" s="50">
        <f>'11.individulas FC'!D251+'12.legal entities FC'!D251+'13.non-residents FC'!D83</f>
        <v>16632985.514</v>
      </c>
      <c r="E251" s="51">
        <f>('11.individulas FC'!D251*'11.individulas FC'!E251+'12.legal entities FC'!D251*'12.legal entities FC'!E251+'13.non-residents FC'!D83*'13.non-residents FC'!E83)/('11.individulas FC'!D251+'12.legal entities FC'!D251+'13.non-residents FC'!D83)</f>
        <v>0.40776780093334714</v>
      </c>
      <c r="F251" s="50">
        <f>'11.individulas FC'!F251+'12.legal entities FC'!F251+'13.non-residents FC'!F83</f>
        <v>14848630.799999999</v>
      </c>
      <c r="G251" s="51">
        <f>('11.individulas FC'!F251*'11.individulas FC'!G251+'12.legal entities FC'!F251*'12.legal entities FC'!G251+'13.non-residents FC'!F83*'13.non-residents FC'!G83)/('11.individulas FC'!F251+'12.legal entities FC'!F251+'13.non-residents FC'!F83)</f>
        <v>1.3703122937099361</v>
      </c>
      <c r="H251" s="50">
        <f t="shared" si="6"/>
        <v>25014697</v>
      </c>
      <c r="I251" s="51">
        <f t="shared" si="7"/>
        <v>7.0279878876805908</v>
      </c>
      <c r="J251" s="50">
        <f>'11.individulas FC'!J251+'12.legal entities FC'!J251+'13.non-residents FC'!J83</f>
        <v>2308130.4000000004</v>
      </c>
      <c r="K251" s="51">
        <f>('11.individulas FC'!J251*'11.individulas FC'!K251+'12.legal entities FC'!J251*'12.legal entities FC'!K251+'13.non-residents FC'!J83*'13.non-residents FC'!K83)/('11.individulas FC'!J251+'12.legal entities FC'!J251+'13.non-residents FC'!J83)</f>
        <v>5.6505375588831548</v>
      </c>
      <c r="L251" s="50">
        <f>'11.individulas FC'!L251+'12.legal entities FC'!L251+'13.non-residents FC'!L83</f>
        <v>4077001.1</v>
      </c>
      <c r="M251" s="51">
        <f>('11.individulas FC'!L251*'11.individulas FC'!M251+'12.legal entities FC'!L251*'12.legal entities FC'!M251+'13.non-residents FC'!L83*'13.non-residents FC'!M83)/('11.individulas FC'!L251+'12.legal entities FC'!L251+'13.non-residents FC'!L83)</f>
        <v>5.2230655645395823</v>
      </c>
      <c r="N251" s="50">
        <f>'11.individulas FC'!N251+'12.legal entities FC'!N251+'13.non-residents FC'!N83</f>
        <v>4322540.8</v>
      </c>
      <c r="O251" s="51">
        <f>('11.individulas FC'!N251*'11.individulas FC'!O251+'12.legal entities FC'!N251*'12.legal entities FC'!O251+'13.non-residents FC'!N83*'13.non-residents FC'!O83)/('11.individulas FC'!N251+'12.legal entities FC'!N251+'13.non-residents FC'!N83)</f>
        <v>6.3423653525722656</v>
      </c>
      <c r="P251" s="50">
        <f>'11.individulas FC'!P251+'12.legal entities FC'!P251+'13.non-residents FC'!P83</f>
        <v>5710590.8000000007</v>
      </c>
      <c r="Q251" s="51">
        <f>('11.individulas FC'!P251*'11.individulas FC'!Q251+'12.legal entities FC'!P251*'12.legal entities FC'!Q251+'13.non-residents FC'!P83*'13.non-residents FC'!Q83)/('11.individulas FC'!P251+'12.legal entities FC'!P251+'13.non-residents FC'!P83)</f>
        <v>6.9160776524208307</v>
      </c>
      <c r="R251" s="50">
        <f>'11.individulas FC'!R251+'12.legal entities FC'!R251+'13.non-residents FC'!R83</f>
        <v>8385632.3999999994</v>
      </c>
      <c r="S251" s="51">
        <f>('11.individulas FC'!R251*'11.individulas FC'!S251+'12.legal entities FC'!R251*'12.legal entities FC'!S251+'13.non-residents FC'!R83*'13.non-residents FC'!S83)/('11.individulas FC'!R251+'12.legal entities FC'!R251+'13.non-residents FC'!R83)</f>
        <v>8.6493975234354412</v>
      </c>
      <c r="T251" s="50">
        <f>'11.individulas FC'!T251+'12.legal entities FC'!T251+'13.non-residents FC'!T83</f>
        <v>210801.50000000003</v>
      </c>
      <c r="U251" s="51">
        <f>('11.individulas FC'!T251*'11.individulas FC'!U251+'12.legal entities FC'!T251*'12.legal entities FC'!U251+'13.non-residents FC'!T83*'13.non-residents FC'!U83)/('11.individulas FC'!T251+'12.legal entities FC'!T251+'13.non-residents FC'!T83)</f>
        <v>9.6093976086507897</v>
      </c>
    </row>
    <row r="252" spans="1:21" ht="14.25" customHeight="1" x14ac:dyDescent="0.2">
      <c r="A252" s="49" t="s">
        <v>22</v>
      </c>
      <c r="B252" s="50">
        <f>'11.individulas FC'!B252+'12.legal entities FC'!B252+'13.non-residents FC'!B84</f>
        <v>55173037.113680005</v>
      </c>
      <c r="C252" s="51">
        <f>('11.individulas FC'!B252*'11.individulas FC'!C252+'12.legal entities FC'!B252*'12.legal entities FC'!C252+'13.non-residents FC'!B84*'13.non-residents FC'!C84)/('11.individulas FC'!B252+'12.legal entities FC'!B252+'13.non-residents FC'!B84)</f>
        <v>3.4371316453590706</v>
      </c>
      <c r="D252" s="50">
        <f>'11.individulas FC'!D252+'12.legal entities FC'!D252+'13.non-residents FC'!D84</f>
        <v>16921668.913679998</v>
      </c>
      <c r="E252" s="51">
        <f>('11.individulas FC'!D252*'11.individulas FC'!E252+'12.legal entities FC'!D252*'12.legal entities FC'!E252+'13.non-residents FC'!D84*'13.non-residents FC'!E84)/('11.individulas FC'!D252+'12.legal entities FC'!D252+'13.non-residents FC'!D84)</f>
        <v>0.37104413944206849</v>
      </c>
      <c r="F252" s="50">
        <f>'11.individulas FC'!F252+'12.legal entities FC'!F252+'13.non-residents FC'!F84</f>
        <v>14610917.4</v>
      </c>
      <c r="G252" s="51">
        <f>('11.individulas FC'!F252*'11.individulas FC'!G252+'12.legal entities FC'!F252*'12.legal entities FC'!G252+'13.non-residents FC'!F84*'13.non-residents FC'!G84)/('11.individulas FC'!F252+'12.legal entities FC'!F252+'13.non-residents FC'!F84)</f>
        <v>1.2684277098849386</v>
      </c>
      <c r="H252" s="50">
        <f t="shared" si="6"/>
        <v>23640450.800000001</v>
      </c>
      <c r="I252" s="51">
        <f t="shared" si="7"/>
        <v>6.972177250401673</v>
      </c>
      <c r="J252" s="50">
        <f>'11.individulas FC'!J252+'12.legal entities FC'!J252+'13.non-residents FC'!J84</f>
        <v>2734606.8000000003</v>
      </c>
      <c r="K252" s="51">
        <f>('11.individulas FC'!J252*'11.individulas FC'!K252+'12.legal entities FC'!J252*'12.legal entities FC'!K252+'13.non-residents FC'!J84*'13.non-residents FC'!K84)/('11.individulas FC'!J252+'12.legal entities FC'!J252+'13.non-residents FC'!J84)</f>
        <v>4.932053404533332</v>
      </c>
      <c r="L252" s="50">
        <f>'11.individulas FC'!L252+'12.legal entities FC'!L252+'13.non-residents FC'!L84</f>
        <v>3537455.4</v>
      </c>
      <c r="M252" s="51">
        <f>('11.individulas FC'!L252*'11.individulas FC'!M252+'12.legal entities FC'!L252*'12.legal entities FC'!M252+'13.non-residents FC'!L84*'13.non-residents FC'!M84)/('11.individulas FC'!L252+'12.legal entities FC'!L252+'13.non-residents FC'!L84)</f>
        <v>5.3590428950708473</v>
      </c>
      <c r="N252" s="50">
        <f>'11.individulas FC'!N252+'12.legal entities FC'!N252+'13.non-residents FC'!N84</f>
        <v>3418738.9000000004</v>
      </c>
      <c r="O252" s="51">
        <f>('11.individulas FC'!N252*'11.individulas FC'!O252+'12.legal entities FC'!N252*'12.legal entities FC'!O252+'13.non-residents FC'!N84*'13.non-residents FC'!O84)/('11.individulas FC'!N252+'12.legal entities FC'!N252+'13.non-residents FC'!N84)</f>
        <v>6.8004597443811807</v>
      </c>
      <c r="P252" s="50">
        <f>'11.individulas FC'!P252+'12.legal entities FC'!P252+'13.non-residents FC'!P84</f>
        <v>5759592.3999999994</v>
      </c>
      <c r="Q252" s="51">
        <f>('11.individulas FC'!P252*'11.individulas FC'!Q252+'12.legal entities FC'!P252*'12.legal entities FC'!Q252+'13.non-residents FC'!P84*'13.non-residents FC'!Q84)/('11.individulas FC'!P252+'12.legal entities FC'!P252+'13.non-residents FC'!P84)</f>
        <v>6.9007843926594559</v>
      </c>
      <c r="R252" s="50">
        <f>'11.individulas FC'!R252+'12.legal entities FC'!R252+'13.non-residents FC'!R84</f>
        <v>7984436.8000000007</v>
      </c>
      <c r="S252" s="51">
        <f>('11.individulas FC'!R252*'11.individulas FC'!S252+'12.legal entities FC'!R252*'12.legal entities FC'!S252+'13.non-residents FC'!R84*'13.non-residents FC'!S84)/('11.individulas FC'!R252+'12.legal entities FC'!R252+'13.non-residents FC'!R84)</f>
        <v>8.4480703882583175</v>
      </c>
      <c r="T252" s="50">
        <f>'11.individulas FC'!T252+'12.legal entities FC'!T252+'13.non-residents FC'!T84</f>
        <v>205620.5</v>
      </c>
      <c r="U252" s="51">
        <f>('11.individulas FC'!T252*'11.individulas FC'!U252+'12.legal entities FC'!T252*'12.legal entities FC'!U252+'13.non-residents FC'!T84*'13.non-residents FC'!U84)/('11.individulas FC'!T252+'12.legal entities FC'!T252+'13.non-residents FC'!T84)</f>
        <v>9.4009378734124276</v>
      </c>
    </row>
    <row r="253" spans="1:21" ht="14.25" customHeight="1" x14ac:dyDescent="0.2">
      <c r="A253" s="49" t="s">
        <v>23</v>
      </c>
      <c r="B253" s="50">
        <f>'11.individulas FC'!B253+'12.legal entities FC'!B253+'13.non-residents FC'!B85</f>
        <v>53674614.136199996</v>
      </c>
      <c r="C253" s="51">
        <f>('11.individulas FC'!B253*'11.individulas FC'!C253+'12.legal entities FC'!B253*'12.legal entities FC'!C253+'13.non-residents FC'!B85*'13.non-residents FC'!C85)/('11.individulas FC'!B253+'12.legal entities FC'!B253+'13.non-residents FC'!B85)</f>
        <v>3.4220135729326677</v>
      </c>
      <c r="D253" s="50">
        <f>'11.individulas FC'!D253+'12.legal entities FC'!D253+'13.non-residents FC'!D85</f>
        <v>15648557.936199998</v>
      </c>
      <c r="E253" s="51">
        <f>('11.individulas FC'!D253*'11.individulas FC'!E253+'12.legal entities FC'!D253*'12.legal entities FC'!E253+'13.non-residents FC'!D85*'13.non-residents FC'!E85)/('11.individulas FC'!D253+'12.legal entities FC'!D253+'13.non-residents FC'!D85)</f>
        <v>0.37264435635377458</v>
      </c>
      <c r="F253" s="50">
        <f>'11.individulas FC'!F253+'12.legal entities FC'!F253+'13.non-residents FC'!F85</f>
        <v>14952152.4</v>
      </c>
      <c r="G253" s="51">
        <f>('11.individulas FC'!F253*'11.individulas FC'!G253+'12.legal entities FC'!F253*'12.legal entities FC'!G253+'13.non-residents FC'!F85*'13.non-residents FC'!G85)/('11.individulas FC'!F253+'12.legal entities FC'!F253+'13.non-residents FC'!F85)</f>
        <v>1.3097144742853213</v>
      </c>
      <c r="H253" s="50">
        <f t="shared" si="6"/>
        <v>23073903.800000001</v>
      </c>
      <c r="I253" s="51">
        <f t="shared" si="7"/>
        <v>6.8588680202437171</v>
      </c>
      <c r="J253" s="50">
        <f>'11.individulas FC'!J253+'12.legal entities FC'!J253+'13.non-residents FC'!J85</f>
        <v>1584975.9</v>
      </c>
      <c r="K253" s="51">
        <f>('11.individulas FC'!J253*'11.individulas FC'!K253+'12.legal entities FC'!J253*'12.legal entities FC'!K253+'13.non-residents FC'!J85*'13.non-residents FC'!K85)/('11.individulas FC'!J253+'12.legal entities FC'!J253+'13.non-residents FC'!J85)</f>
        <v>5.7660173148374048</v>
      </c>
      <c r="L253" s="50">
        <f>'11.individulas FC'!L253+'12.legal entities FC'!L253+'13.non-residents FC'!L85</f>
        <v>3499048.6</v>
      </c>
      <c r="M253" s="51">
        <f>('11.individulas FC'!L253*'11.individulas FC'!M253+'12.legal entities FC'!L253*'12.legal entities FC'!M253+'13.non-residents FC'!L85*'13.non-residents FC'!M85)/('11.individulas FC'!L253+'12.legal entities FC'!L253+'13.non-residents FC'!L85)</f>
        <v>5.595229843049335</v>
      </c>
      <c r="N253" s="50">
        <f>'11.individulas FC'!N253+'12.legal entities FC'!N253+'13.non-residents FC'!N85</f>
        <v>4243024.4000000004</v>
      </c>
      <c r="O253" s="51">
        <f>('11.individulas FC'!N253*'11.individulas FC'!O253+'12.legal entities FC'!N253*'12.legal entities FC'!O253+'13.non-residents FC'!N85*'13.non-residents FC'!O85)/('11.individulas FC'!N253+'12.legal entities FC'!N253+'13.non-residents FC'!N85)</f>
        <v>6.0476852065710469</v>
      </c>
      <c r="P253" s="50">
        <f>'11.individulas FC'!P253+'12.legal entities FC'!P253+'13.non-residents FC'!P85</f>
        <v>6101005</v>
      </c>
      <c r="Q253" s="51">
        <f>('11.individulas FC'!P253*'11.individulas FC'!Q253+'12.legal entities FC'!P253*'12.legal entities FC'!Q253+'13.non-residents FC'!P85*'13.non-residents FC'!Q85)/('11.individulas FC'!P253+'12.legal entities FC'!P253+'13.non-residents FC'!P85)</f>
        <v>6.5713138151829069</v>
      </c>
      <c r="R253" s="50">
        <f>'11.individulas FC'!R253+'12.legal entities FC'!R253+'13.non-residents FC'!R85</f>
        <v>7439295.3999999994</v>
      </c>
      <c r="S253" s="51">
        <f>('11.individulas FC'!R253*'11.individulas FC'!S253+'12.legal entities FC'!R253*'12.legal entities FC'!S253+'13.non-residents FC'!R85*'13.non-residents FC'!S85)/('11.individulas FC'!R253+'12.legal entities FC'!R253+'13.non-residents FC'!R85)</f>
        <v>8.312984312197095</v>
      </c>
      <c r="T253" s="50">
        <f>'11.individulas FC'!T253+'12.legal entities FC'!T253+'13.non-residents FC'!T85</f>
        <v>206554.5</v>
      </c>
      <c r="U253" s="51">
        <f>('11.individulas FC'!T253*'11.individulas FC'!U253+'12.legal entities FC'!T253*'12.legal entities FC'!U253+'13.non-residents FC'!T85*'13.non-residents FC'!U85)/('11.individulas FC'!T253+'12.legal entities FC'!T253+'13.non-residents FC'!T85)</f>
        <v>9.4359646098245253</v>
      </c>
    </row>
    <row r="254" spans="1:21" ht="14.25" customHeight="1" x14ac:dyDescent="0.2">
      <c r="A254" s="49" t="s">
        <v>24</v>
      </c>
      <c r="B254" s="50">
        <f>'11.individulas FC'!B254+'12.legal entities FC'!B254+'13.non-residents FC'!B86</f>
        <v>53431745.978189997</v>
      </c>
      <c r="C254" s="51">
        <f>('11.individulas FC'!B254*'11.individulas FC'!C254+'12.legal entities FC'!B254*'12.legal entities FC'!C254+'13.non-residents FC'!B86*'13.non-residents FC'!C86)/('11.individulas FC'!B254+'12.legal entities FC'!B254+'13.non-residents FC'!B86)</f>
        <v>3.2856957163941649</v>
      </c>
      <c r="D254" s="50">
        <f>'11.individulas FC'!D254+'12.legal entities FC'!D254+'13.non-residents FC'!D86</f>
        <v>16488869.22295</v>
      </c>
      <c r="E254" s="51">
        <f>('11.individulas FC'!D254*'11.individulas FC'!E254+'12.legal entities FC'!D254*'12.legal entities FC'!E254+'13.non-residents FC'!D86*'13.non-residents FC'!E86)/('11.individulas FC'!D254+'12.legal entities FC'!D254+'13.non-residents FC'!D86)</f>
        <v>0.46872372638159998</v>
      </c>
      <c r="F254" s="50">
        <f>'11.individulas FC'!F254+'12.legal entities FC'!F254+'13.non-residents FC'!F86</f>
        <v>14751486.255240001</v>
      </c>
      <c r="G254" s="51">
        <f>('11.individulas FC'!F254*'11.individulas FC'!G254+'12.legal entities FC'!F254*'12.legal entities FC'!G254+'13.non-residents FC'!F86*'13.non-residents FC'!G86)/('11.individulas FC'!F254+'12.legal entities FC'!F254+'13.non-residents FC'!F86)</f>
        <v>1.2234616729272998</v>
      </c>
      <c r="H254" s="50">
        <f t="shared" si="6"/>
        <v>22191390.5</v>
      </c>
      <c r="I254" s="51">
        <f t="shared" si="7"/>
        <v>6.7496381807169765</v>
      </c>
      <c r="J254" s="50">
        <f>'11.individulas FC'!J254+'12.legal entities FC'!J254+'13.non-residents FC'!J86</f>
        <v>1654605.5999999999</v>
      </c>
      <c r="K254" s="51">
        <f>('11.individulas FC'!J254*'11.individulas FC'!K254+'12.legal entities FC'!J254*'12.legal entities FC'!K254+'13.non-residents FC'!J86*'13.non-residents FC'!K86)/('11.individulas FC'!J254+'12.legal entities FC'!J254+'13.non-residents FC'!J86)</f>
        <v>5.7369824186501006</v>
      </c>
      <c r="L254" s="50">
        <f>'11.individulas FC'!L254+'12.legal entities FC'!L254+'13.non-residents FC'!L86</f>
        <v>2771198.0999999996</v>
      </c>
      <c r="M254" s="51">
        <f>('11.individulas FC'!L254*'11.individulas FC'!M254+'12.legal entities FC'!L254*'12.legal entities FC'!M254+'13.non-residents FC'!L86*'13.non-residents FC'!M86)/('11.individulas FC'!L254+'12.legal entities FC'!L254+'13.non-residents FC'!L86)</f>
        <v>6.4415045716147112</v>
      </c>
      <c r="N254" s="50">
        <f>'11.individulas FC'!N254+'12.legal entities FC'!N254+'13.non-residents FC'!N86</f>
        <v>4707124.6999999993</v>
      </c>
      <c r="O254" s="51">
        <f>('11.individulas FC'!N254*'11.individulas FC'!O254+'12.legal entities FC'!N254*'12.legal entities FC'!O254+'13.non-residents FC'!N86*'13.non-residents FC'!O86)/('11.individulas FC'!N254+'12.legal entities FC'!N254+'13.non-residents FC'!N86)</f>
        <v>5.2696921120445372</v>
      </c>
      <c r="P254" s="50">
        <f>'11.individulas FC'!P254+'12.legal entities FC'!P254+'13.non-residents FC'!P86</f>
        <v>5487181</v>
      </c>
      <c r="Q254" s="51">
        <f>('11.individulas FC'!P254*'11.individulas FC'!Q254+'12.legal entities FC'!P254*'12.legal entities FC'!Q254+'13.non-residents FC'!P86*'13.non-residents FC'!Q86)/('11.individulas FC'!P254+'12.legal entities FC'!P254+'13.non-residents FC'!P86)</f>
        <v>6.4379678791350239</v>
      </c>
      <c r="R254" s="50">
        <f>'11.individulas FC'!R254+'12.legal entities FC'!R254+'13.non-residents FC'!R86</f>
        <v>7365276.7999999998</v>
      </c>
      <c r="S254" s="51">
        <f>('11.individulas FC'!R254*'11.individulas FC'!S254+'12.legal entities FC'!R254*'12.legal entities FC'!S254+'13.non-residents FC'!R86*'13.non-residents FC'!S86)/('11.individulas FC'!R254+'12.legal entities FC'!R254+'13.non-residents FC'!R86)</f>
        <v>8.1953961749271951</v>
      </c>
      <c r="T254" s="50">
        <f>'11.individulas FC'!T254+'12.legal entities FC'!T254+'13.non-residents FC'!T86</f>
        <v>206004.3</v>
      </c>
      <c r="U254" s="51">
        <f>('11.individulas FC'!T254*'11.individulas FC'!U254+'12.legal entities FC'!T254*'12.legal entities FC'!U254+'13.non-residents FC'!T86*'13.non-residents FC'!U86)/('11.individulas FC'!T254+'12.legal entities FC'!T254+'13.non-residents FC'!T86)</f>
        <v>9.4559865692123903</v>
      </c>
    </row>
    <row r="255" spans="1:21" ht="14.25" customHeight="1" x14ac:dyDescent="0.2">
      <c r="A255" s="49" t="s">
        <v>25</v>
      </c>
      <c r="B255" s="50">
        <f>'11.individulas FC'!B255+'12.legal entities FC'!B255+'13.non-residents FC'!B87</f>
        <v>55130083.713589996</v>
      </c>
      <c r="C255" s="51">
        <f>('11.individulas FC'!B255*'11.individulas FC'!C255+'12.legal entities FC'!B255*'12.legal entities FC'!C255+'13.non-residents FC'!B87*'13.non-residents FC'!C87)/('11.individulas FC'!B255+'12.legal entities FC'!B255+'13.non-residents FC'!B87)</f>
        <v>3.0397322637783342</v>
      </c>
      <c r="D255" s="50">
        <f>'11.individulas FC'!D255+'12.legal entities FC'!D255+'13.non-residents FC'!D87</f>
        <v>18190360.513590001</v>
      </c>
      <c r="E255" s="51">
        <f>('11.individulas FC'!D255*'11.individulas FC'!E255+'12.legal entities FC'!D255*'12.legal entities FC'!E255+'13.non-residents FC'!D87*'13.non-residents FC'!E87)/('11.individulas FC'!D255+'12.legal entities FC'!D255+'13.non-residents FC'!D87)</f>
        <v>0.44150757369541471</v>
      </c>
      <c r="F255" s="50">
        <f>'11.individulas FC'!F255+'12.legal entities FC'!F255+'13.non-residents FC'!F87</f>
        <v>15386456.5</v>
      </c>
      <c r="G255" s="51">
        <f>('11.individulas FC'!F255*'11.individulas FC'!G255+'12.legal entities FC'!F255*'12.legal entities FC'!G255+'13.non-residents FC'!F87*'13.non-residents FC'!G87)/('11.individulas FC'!F255+'12.legal entities FC'!F255+'13.non-residents FC'!F87)</f>
        <v>0.97380962517263159</v>
      </c>
      <c r="H255" s="50">
        <f t="shared" si="6"/>
        <v>21553266.699999999</v>
      </c>
      <c r="I255" s="51">
        <f t="shared" si="7"/>
        <v>6.707383841587224</v>
      </c>
      <c r="J255" s="50">
        <f>'11.individulas FC'!J255+'12.legal entities FC'!J255+'13.non-residents FC'!J87</f>
        <v>1491303.1</v>
      </c>
      <c r="K255" s="51">
        <f>('11.individulas FC'!J255*'11.individulas FC'!K255+'12.legal entities FC'!J255*'12.legal entities FC'!K255+'13.non-residents FC'!J87*'13.non-residents FC'!K87)/('11.individulas FC'!J255+'12.legal entities FC'!J255+'13.non-residents FC'!J87)</f>
        <v>5.7759744528124433</v>
      </c>
      <c r="L255" s="50">
        <f>'11.individulas FC'!L255+'12.legal entities FC'!L255+'13.non-residents FC'!L87</f>
        <v>2354443.2000000002</v>
      </c>
      <c r="M255" s="51">
        <f>('11.individulas FC'!L255*'11.individulas FC'!M255+'12.legal entities FC'!L255*'12.legal entities FC'!M255+'13.non-residents FC'!L87*'13.non-residents FC'!M87)/('11.individulas FC'!L255+'12.legal entities FC'!L255+'13.non-residents FC'!L87)</f>
        <v>6.6203052390476032</v>
      </c>
      <c r="N255" s="50">
        <f>'11.individulas FC'!N255+'12.legal entities FC'!N255+'13.non-residents FC'!N87</f>
        <v>4929906.1999999993</v>
      </c>
      <c r="O255" s="51">
        <f>('11.individulas FC'!N255*'11.individulas FC'!O255+'12.legal entities FC'!N255*'12.legal entities FC'!O255+'13.non-residents FC'!N87*'13.non-residents FC'!O87)/('11.individulas FC'!N255+'12.legal entities FC'!N255+'13.non-residents FC'!N87)</f>
        <v>4.9624070563452101</v>
      </c>
      <c r="P255" s="50">
        <f>'11.individulas FC'!P255+'12.legal entities FC'!P255+'13.non-residents FC'!P87</f>
        <v>5432376.9000000004</v>
      </c>
      <c r="Q255" s="51">
        <f>('11.individulas FC'!P255*'11.individulas FC'!Q255+'12.legal entities FC'!P255*'12.legal entities FC'!Q255+'13.non-residents FC'!P87*'13.non-residents FC'!Q87)/('11.individulas FC'!P255+'12.legal entities FC'!P255+'13.non-residents FC'!P87)</f>
        <v>6.8435360017085687</v>
      </c>
      <c r="R255" s="50">
        <f>'11.individulas FC'!R255+'12.legal entities FC'!R255+'13.non-residents FC'!R87</f>
        <v>7142102.9000000004</v>
      </c>
      <c r="S255" s="51">
        <f>('11.individulas FC'!R255*'11.individulas FC'!S255+'12.legal entities FC'!R255*'12.legal entities FC'!S255+'13.non-residents FC'!R87*'13.non-residents FC'!S87)/('11.individulas FC'!R255+'12.legal entities FC'!R255+'13.non-residents FC'!R87)</f>
        <v>7.9567485696684646</v>
      </c>
      <c r="T255" s="50">
        <f>'11.individulas FC'!T255+'12.legal entities FC'!T255+'13.non-residents FC'!T87</f>
        <v>203134.40000000002</v>
      </c>
      <c r="U255" s="51">
        <f>('11.individulas FC'!T255*'11.individulas FC'!U255+'12.legal entities FC'!T255*'12.legal entities FC'!U255+'13.non-residents FC'!T87*'13.non-residents FC'!U87)/('11.individulas FC'!T255+'12.legal entities FC'!T255+'13.non-residents FC'!T87)</f>
        <v>9.3356236068337033</v>
      </c>
    </row>
    <row r="256" spans="1:21" ht="14.25" customHeight="1" x14ac:dyDescent="0.2">
      <c r="A256" s="49" t="s">
        <v>26</v>
      </c>
      <c r="B256" s="50">
        <f>'11.individulas FC'!B256+'12.legal entities FC'!B256+'13.non-residents FC'!B88</f>
        <v>55730093.770749994</v>
      </c>
      <c r="C256" s="51">
        <f>('11.individulas FC'!B256*'11.individulas FC'!C256+'12.legal entities FC'!B256*'12.legal entities FC'!C256+'13.non-residents FC'!B88*'13.non-residents FC'!C88)/('11.individulas FC'!B256+'12.legal entities FC'!B256+'13.non-residents FC'!B88)</f>
        <v>2.8711065003084539</v>
      </c>
      <c r="D256" s="50">
        <f>'11.individulas FC'!D256+'12.legal entities FC'!D256+'13.non-residents FC'!D88</f>
        <v>17698210.813780002</v>
      </c>
      <c r="E256" s="51">
        <f>('11.individulas FC'!D256*'11.individulas FC'!E256+'12.legal entities FC'!D256*'12.legal entities FC'!E256+'13.non-residents FC'!D88*'13.non-residents FC'!E88)/('11.individulas FC'!D256+'12.legal entities FC'!D256+'13.non-residents FC'!D88)</f>
        <v>0.38331411725065057</v>
      </c>
      <c r="F256" s="50">
        <f>'11.individulas FC'!F256+'12.legal entities FC'!F256+'13.non-residents FC'!F88</f>
        <v>16340621.856970001</v>
      </c>
      <c r="G256" s="51">
        <f>('11.individulas FC'!F256*'11.individulas FC'!G256+'12.legal entities FC'!F256*'12.legal entities FC'!G256+'13.non-residents FC'!F88*'13.non-residents FC'!G88)/('11.individulas FC'!F256+'12.legal entities FC'!F256+'13.non-residents FC'!F88)</f>
        <v>0.60157853611960288</v>
      </c>
      <c r="H256" s="50">
        <f t="shared" si="6"/>
        <v>21691261.099999998</v>
      </c>
      <c r="I256" s="51">
        <f t="shared" si="7"/>
        <v>6.6106296169658858</v>
      </c>
      <c r="J256" s="50">
        <f>'11.individulas FC'!J256+'12.legal entities FC'!J256+'13.non-residents FC'!J88</f>
        <v>1417886.2000000002</v>
      </c>
      <c r="K256" s="51">
        <f>('11.individulas FC'!J256*'11.individulas FC'!K256+'12.legal entities FC'!J256*'12.legal entities FC'!K256+'13.non-residents FC'!J88*'13.non-residents FC'!K88)/('11.individulas FC'!J256+'12.legal entities FC'!J256+'13.non-residents FC'!J88)</f>
        <v>7.3013872488497293</v>
      </c>
      <c r="L256" s="50">
        <f>'11.individulas FC'!L256+'12.legal entities FC'!L256+'13.non-residents FC'!L88</f>
        <v>3534347.2</v>
      </c>
      <c r="M256" s="51">
        <f>('11.individulas FC'!L256*'11.individulas FC'!M256+'12.legal entities FC'!L256*'12.legal entities FC'!M256+'13.non-residents FC'!L88*'13.non-residents FC'!M88)/('11.individulas FC'!L256+'12.legal entities FC'!L256+'13.non-residents FC'!L88)</f>
        <v>4.9069594803815537</v>
      </c>
      <c r="N256" s="50">
        <f>'11.individulas FC'!N256+'12.legal entities FC'!N256+'13.non-residents FC'!N88</f>
        <v>3826594.1</v>
      </c>
      <c r="O256" s="51">
        <f>('11.individulas FC'!N256*'11.individulas FC'!O256+'12.legal entities FC'!N256*'12.legal entities FC'!O256+'13.non-residents FC'!N88*'13.non-residents FC'!O88)/('11.individulas FC'!N256+'12.legal entities FC'!N256+'13.non-residents FC'!N88)</f>
        <v>5.4540902906320801</v>
      </c>
      <c r="P256" s="50">
        <f>'11.individulas FC'!P256+'12.legal entities FC'!P256+'13.non-residents FC'!P88</f>
        <v>5571524.9000000004</v>
      </c>
      <c r="Q256" s="51">
        <f>('11.individulas FC'!P256*'11.individulas FC'!Q256+'12.legal entities FC'!P256*'12.legal entities FC'!Q256+'13.non-residents FC'!P88*'13.non-residents FC'!Q88)/('11.individulas FC'!P256+'12.legal entities FC'!P256+'13.non-residents FC'!P88)</f>
        <v>6.5649323791050449</v>
      </c>
      <c r="R256" s="50">
        <f>'11.individulas FC'!R256+'12.legal entities FC'!R256+'13.non-residents FC'!R88</f>
        <v>7116284.5</v>
      </c>
      <c r="S256" s="51">
        <f>('11.individulas FC'!R256*'11.individulas FC'!S256+'12.legal entities FC'!R256*'12.legal entities FC'!S256+'13.non-residents FC'!R88*'13.non-residents FC'!S88)/('11.individulas FC'!R256+'12.legal entities FC'!R256+'13.non-residents FC'!R88)</f>
        <v>7.9127872463502555</v>
      </c>
      <c r="T256" s="50">
        <f>'11.individulas FC'!T256+'12.legal entities FC'!T256+'13.non-residents FC'!T88</f>
        <v>224624.2</v>
      </c>
      <c r="U256" s="51">
        <f>('11.individulas FC'!T256*'11.individulas FC'!U256+'12.legal entities FC'!T256*'12.legal entities FC'!U256+'13.non-residents FC'!T88*'13.non-residents FC'!U88)/('11.individulas FC'!T256+'12.legal entities FC'!T256+'13.non-residents FC'!T88)</f>
        <v>8.6390476137477634</v>
      </c>
    </row>
    <row r="257" spans="1:21" ht="14.25" customHeight="1" x14ac:dyDescent="0.2">
      <c r="A257" s="49" t="s">
        <v>27</v>
      </c>
      <c r="B257" s="50">
        <f>'11.individulas FC'!B257+'12.legal entities FC'!B257+'13.non-residents FC'!B89</f>
        <v>55259032.813590005</v>
      </c>
      <c r="C257" s="51">
        <f>('11.individulas FC'!B257*'11.individulas FC'!C257+'12.legal entities FC'!B257*'12.legal entities FC'!C257+'13.non-residents FC'!B89*'13.non-residents FC'!C89)/('11.individulas FC'!B257+'12.legal entities FC'!B257+'13.non-residents FC'!B89)</f>
        <v>2.6615572285555711</v>
      </c>
      <c r="D257" s="50">
        <f>'11.individulas FC'!D257+'12.legal entities FC'!D257+'13.non-residents FC'!D89</f>
        <v>19378286.21359</v>
      </c>
      <c r="E257" s="51">
        <f>('11.individulas FC'!D257*'11.individulas FC'!E257+'12.legal entities FC'!D257*'12.legal entities FC'!E257+'13.non-residents FC'!D89*'13.non-residents FC'!E89)/('11.individulas FC'!D257+'12.legal entities FC'!D257+'13.non-residents FC'!D89)</f>
        <v>0.57456436871035954</v>
      </c>
      <c r="F257" s="50">
        <f>'11.individulas FC'!F257+'12.legal entities FC'!F257+'13.non-residents FC'!F89</f>
        <v>16322892.5</v>
      </c>
      <c r="G257" s="51">
        <f>('11.individulas FC'!F257*'11.individulas FC'!G257+'12.legal entities FC'!F257*'12.legal entities FC'!G257+'13.non-residents FC'!F89*'13.non-residents FC'!G89)/('11.individulas FC'!F257+'12.legal entities FC'!F257+'13.non-residents FC'!F89)</f>
        <v>0.9685169363211823</v>
      </c>
      <c r="H257" s="50">
        <f t="shared" si="6"/>
        <v>19557854.100000001</v>
      </c>
      <c r="I257" s="51">
        <f t="shared" si="7"/>
        <v>6.1423920534819816</v>
      </c>
      <c r="J257" s="50">
        <f>'11.individulas FC'!J257+'12.legal entities FC'!J257+'13.non-residents FC'!J89</f>
        <v>1175715.0999999999</v>
      </c>
      <c r="K257" s="51">
        <f>('11.individulas FC'!J257*'11.individulas FC'!K257+'12.legal entities FC'!J257*'12.legal entities FC'!K257+'13.non-residents FC'!J89*'13.non-residents FC'!K89)/('11.individulas FC'!J257+'12.legal entities FC'!J257+'13.non-residents FC'!J89)</f>
        <v>5.9536148298171918</v>
      </c>
      <c r="L257" s="50">
        <f>'11.individulas FC'!L257+'12.legal entities FC'!L257+'13.non-residents FC'!L89</f>
        <v>3920724.3999999994</v>
      </c>
      <c r="M257" s="51">
        <f>('11.individulas FC'!L257*'11.individulas FC'!M257+'12.legal entities FC'!L257*'12.legal entities FC'!M257+'13.non-residents FC'!L89*'13.non-residents FC'!M89)/('11.individulas FC'!L257+'12.legal entities FC'!L257+'13.non-residents FC'!L89)</f>
        <v>5.0561208033393017</v>
      </c>
      <c r="N257" s="50">
        <f>'11.individulas FC'!N257+'12.legal entities FC'!N257+'13.non-residents FC'!N89</f>
        <v>3364162.9000000004</v>
      </c>
      <c r="O257" s="51">
        <f>('11.individulas FC'!N257*'11.individulas FC'!O257+'12.legal entities FC'!N257*'12.legal entities FC'!O257+'13.non-residents FC'!N89*'13.non-residents FC'!O89)/('11.individulas FC'!N257+'12.legal entities FC'!N257+'13.non-residents FC'!N89)</f>
        <v>5.5298690381491324</v>
      </c>
      <c r="P257" s="50">
        <f>'11.individulas FC'!P257+'12.legal entities FC'!P257+'13.non-residents FC'!P89</f>
        <v>5855054.2999999998</v>
      </c>
      <c r="Q257" s="51">
        <f>('11.individulas FC'!P257*'11.individulas FC'!Q257+'12.legal entities FC'!P257*'12.legal entities FC'!Q257+'13.non-residents FC'!P89*'13.non-residents FC'!Q89)/('11.individulas FC'!P257+'12.legal entities FC'!P257+'13.non-residents FC'!P89)</f>
        <v>6.39266337427477</v>
      </c>
      <c r="R257" s="50">
        <f>'11.individulas FC'!R257+'12.legal entities FC'!R257+'13.non-residents FC'!R89</f>
        <v>5015785.8</v>
      </c>
      <c r="S257" s="51">
        <f>('11.individulas FC'!R257*'11.individulas FC'!S257+'12.legal entities FC'!R257*'12.legal entities FC'!S257+'13.non-residents FC'!R89*'13.non-residents FC'!S89)/('11.individulas FC'!R257+'12.legal entities FC'!R257+'13.non-residents FC'!R89)</f>
        <v>7.0450046106434625</v>
      </c>
      <c r="T257" s="50">
        <f>'11.individulas FC'!T257+'12.legal entities FC'!T257+'13.non-residents FC'!T89</f>
        <v>226411.59999999998</v>
      </c>
      <c r="U257" s="51">
        <f>('11.individulas FC'!T257*'11.individulas FC'!U257+'12.legal entities FC'!T257*'12.legal entities FC'!U257+'13.non-residents FC'!T89*'13.non-residents FC'!U89)/('11.individulas FC'!T257+'12.legal entities FC'!T257+'13.non-residents FC'!T89)</f>
        <v>8.5666592347741926</v>
      </c>
    </row>
    <row r="258" spans="1:21" ht="14.25" customHeight="1" x14ac:dyDescent="0.2">
      <c r="A258" s="49" t="s">
        <v>28</v>
      </c>
      <c r="B258" s="50">
        <f>'11.individulas FC'!B258+'12.legal entities FC'!B258+'13.non-residents FC'!B90</f>
        <v>56184177.913729995</v>
      </c>
      <c r="C258" s="51">
        <f>('11.individulas FC'!B258*'11.individulas FC'!C258+'12.legal entities FC'!B258*'12.legal entities FC'!C258+'13.non-residents FC'!B90*'13.non-residents FC'!C90)/('11.individulas FC'!B258+'12.legal entities FC'!B258+'13.non-residents FC'!B90)</f>
        <v>2.5963800242657236</v>
      </c>
      <c r="D258" s="50">
        <f>'11.individulas FC'!D258+'12.legal entities FC'!D258+'13.non-residents FC'!D90</f>
        <v>19567009.313730001</v>
      </c>
      <c r="E258" s="51">
        <f>('11.individulas FC'!D258*'11.individulas FC'!E258+'12.legal entities FC'!D258*'12.legal entities FC'!E258+'13.non-residents FC'!D90*'13.non-residents FC'!E90)/('11.individulas FC'!D258+'12.legal entities FC'!D258+'13.non-residents FC'!D90)</f>
        <v>0.48991892645921181</v>
      </c>
      <c r="F258" s="50">
        <f>'11.individulas FC'!F258+'12.legal entities FC'!F258+'13.non-residents FC'!F90</f>
        <v>16607101.5</v>
      </c>
      <c r="G258" s="51">
        <f>('11.individulas FC'!F258*'11.individulas FC'!G258+'12.legal entities FC'!F258*'12.legal entities FC'!G258+'13.non-residents FC'!F90*'13.non-residents FC'!G90)/('11.individulas FC'!F258+'12.legal entities FC'!F258+'13.non-residents FC'!F90)</f>
        <v>0.94791695390071518</v>
      </c>
      <c r="H258" s="50">
        <f t="shared" si="6"/>
        <v>20010067.100000001</v>
      </c>
      <c r="I258" s="51">
        <f t="shared" si="7"/>
        <v>6.0243214252389983</v>
      </c>
      <c r="J258" s="50">
        <f>'11.individulas FC'!J258+'12.legal entities FC'!J258+'13.non-residents FC'!J90</f>
        <v>2588876.1</v>
      </c>
      <c r="K258" s="51">
        <f>('11.individulas FC'!J258*'11.individulas FC'!K258+'12.legal entities FC'!J258*'12.legal entities FC'!K258+'13.non-residents FC'!J90*'13.non-residents FC'!K90)/('11.individulas FC'!J258+'12.legal entities FC'!J258+'13.non-residents FC'!J90)</f>
        <v>4.6605597633660416</v>
      </c>
      <c r="L258" s="50">
        <f>'11.individulas FC'!L258+'12.legal entities FC'!L258+'13.non-residents FC'!L90</f>
        <v>2911498.1</v>
      </c>
      <c r="M258" s="51">
        <f>('11.individulas FC'!L258*'11.individulas FC'!M258+'12.legal entities FC'!L258*'12.legal entities FC'!M258+'13.non-residents FC'!L90*'13.non-residents FC'!M90)/('11.individulas FC'!L258+'12.legal entities FC'!L258+'13.non-residents FC'!L90)</f>
        <v>5.0438078407126561</v>
      </c>
      <c r="N258" s="50">
        <f>'11.individulas FC'!N258+'12.legal entities FC'!N258+'13.non-residents FC'!N90</f>
        <v>3402450.7</v>
      </c>
      <c r="O258" s="51">
        <f>('11.individulas FC'!N258*'11.individulas FC'!O258+'12.legal entities FC'!N258*'12.legal entities FC'!O258+'13.non-residents FC'!N90*'13.non-residents FC'!O90)/('11.individulas FC'!N258+'12.legal entities FC'!N258+'13.non-residents FC'!N90)</f>
        <v>5.9768606913246387</v>
      </c>
      <c r="P258" s="50">
        <f>'11.individulas FC'!P258+'12.legal entities FC'!P258+'13.non-residents FC'!P90</f>
        <v>5969910.7000000002</v>
      </c>
      <c r="Q258" s="51">
        <f>('11.individulas FC'!P258*'11.individulas FC'!Q258+'12.legal entities FC'!P258*'12.legal entities FC'!Q258+'13.non-residents FC'!P90*'13.non-residents FC'!Q90)/('11.individulas FC'!P258+'12.legal entities FC'!P258+'13.non-residents FC'!P90)</f>
        <v>6.4189189821549588</v>
      </c>
      <c r="R258" s="50">
        <f>'11.individulas FC'!R258+'12.legal entities FC'!R258+'13.non-residents FC'!R90</f>
        <v>4916600.3000000007</v>
      </c>
      <c r="S258" s="51">
        <f>('11.individulas FC'!R258*'11.individulas FC'!S258+'12.legal entities FC'!R258*'12.legal entities FC'!S258+'13.non-residents FC'!R90*'13.non-residents FC'!S90)/('11.individulas FC'!R258+'12.legal entities FC'!R258+'13.non-residents FC'!R90)</f>
        <v>6.773267775702652</v>
      </c>
      <c r="T258" s="50">
        <f>'11.individulas FC'!T258+'12.legal entities FC'!T258+'13.non-residents FC'!T90</f>
        <v>220731.2</v>
      </c>
      <c r="U258" s="51">
        <f>('11.individulas FC'!T258*'11.individulas FC'!U258+'12.legal entities FC'!T258*'12.legal entities FC'!U258+'13.non-residents FC'!T90*'13.non-residents FC'!U90)/('11.individulas FC'!T258+'12.legal entities FC'!T258+'13.non-residents FC'!T90)</f>
        <v>8.3297236050001082</v>
      </c>
    </row>
    <row r="259" spans="1:21" ht="14.25" customHeight="1" x14ac:dyDescent="0.2">
      <c r="A259" s="49" t="s">
        <v>46</v>
      </c>
      <c r="B259" s="50">
        <f>'11.individulas FC'!B259+'12.legal entities FC'!B259+'13.non-residents FC'!B91</f>
        <v>56471393.899999991</v>
      </c>
      <c r="C259" s="51">
        <f>('11.individulas FC'!B259*'11.individulas FC'!C259+'12.legal entities FC'!B259*'12.legal entities FC'!C259+'13.non-residents FC'!B91*'13.non-residents FC'!C91)/('11.individulas FC'!B259+'12.legal entities FC'!B259+'13.non-residents FC'!B91)</f>
        <v>2.7320744771982697</v>
      </c>
      <c r="D259" s="50">
        <f>'11.individulas FC'!D259+'12.legal entities FC'!D259+'13.non-residents FC'!D91</f>
        <v>20889334.100000001</v>
      </c>
      <c r="E259" s="51">
        <f>('11.individulas FC'!D259*'11.individulas FC'!E259+'12.legal entities FC'!D259*'12.legal entities FC'!E259+'13.non-residents FC'!D91*'13.non-residents FC'!E91)/('11.individulas FC'!D259+'12.legal entities FC'!D259+'13.non-residents FC'!D91)</f>
        <v>1.0291175240957058</v>
      </c>
      <c r="F259" s="50">
        <f>'11.individulas FC'!F259+'12.legal entities FC'!F259+'13.non-residents FC'!F91</f>
        <v>16004028.800000001</v>
      </c>
      <c r="G259" s="51">
        <f>('11.individulas FC'!F259*'11.individulas FC'!G259+'12.legal entities FC'!F259*'12.legal entities FC'!G259+'13.non-residents FC'!F91*'13.non-residents FC'!G91)/('11.individulas FC'!F259+'12.legal entities FC'!F259+'13.non-residents FC'!F91)</f>
        <v>0.90565249913821699</v>
      </c>
      <c r="H259" s="50">
        <f t="shared" si="6"/>
        <v>19578031</v>
      </c>
      <c r="I259" s="51">
        <f t="shared" si="7"/>
        <v>6.0420981812726726</v>
      </c>
      <c r="J259" s="50">
        <f>'11.individulas FC'!J259+'12.legal entities FC'!J259+'13.non-residents FC'!J91</f>
        <v>1611133.5999999999</v>
      </c>
      <c r="K259" s="51">
        <f>('11.individulas FC'!J259*'11.individulas FC'!K259+'12.legal entities FC'!J259*'12.legal entities FC'!K259+'13.non-residents FC'!J91*'13.non-residents FC'!K91)/('11.individulas FC'!J259+'12.legal entities FC'!J259+'13.non-residents FC'!J91)</f>
        <v>6.1352627950903633</v>
      </c>
      <c r="L259" s="50">
        <f>'11.individulas FC'!L259+'12.legal entities FC'!L259+'13.non-residents FC'!L91</f>
        <v>2658939.6000000006</v>
      </c>
      <c r="M259" s="51">
        <f>('11.individulas FC'!L259*'11.individulas FC'!M259+'12.legal entities FC'!L259*'12.legal entities FC'!M259+'13.non-residents FC'!L91*'13.non-residents FC'!M91)/('11.individulas FC'!L259+'12.legal entities FC'!L259+'13.non-residents FC'!L91)</f>
        <v>5.0090548438934075</v>
      </c>
      <c r="N259" s="50">
        <f>'11.individulas FC'!N259+'12.legal entities FC'!N259+'13.non-residents FC'!N91</f>
        <v>4382445.3999999994</v>
      </c>
      <c r="O259" s="51">
        <f>('11.individulas FC'!N259*'11.individulas FC'!O259+'12.legal entities FC'!N259*'12.legal entities FC'!O259+'13.non-residents FC'!N91*'13.non-residents FC'!O91)/('11.individulas FC'!N259+'12.legal entities FC'!N259+'13.non-residents FC'!N91)</f>
        <v>5.4140639942713271</v>
      </c>
      <c r="P259" s="50">
        <f>'11.individulas FC'!P259+'12.legal entities FC'!P259+'13.non-residents FC'!P91</f>
        <v>5729505.6000000006</v>
      </c>
      <c r="Q259" s="51">
        <f>('11.individulas FC'!P259*'11.individulas FC'!Q259+'12.legal entities FC'!P259*'12.legal entities FC'!Q259+'13.non-residents FC'!P91*'13.non-residents FC'!Q91)/('11.individulas FC'!P259+'12.legal entities FC'!P259+'13.non-residents FC'!P91)</f>
        <v>6.4927225733054525</v>
      </c>
      <c r="R259" s="50">
        <f>'11.individulas FC'!R259+'12.legal entities FC'!R259+'13.non-residents FC'!R91</f>
        <v>4975037.7</v>
      </c>
      <c r="S259" s="51">
        <f>('11.individulas FC'!R259*'11.individulas FC'!S259+'12.legal entities FC'!R259*'12.legal entities FC'!S259+'13.non-residents FC'!R91*'13.non-residents FC'!S91)/('11.individulas FC'!R259+'12.legal entities FC'!R259+'13.non-residents FC'!R91)</f>
        <v>6.4987848421731567</v>
      </c>
      <c r="T259" s="50">
        <f>'11.individulas FC'!T259+'12.legal entities FC'!T259+'13.non-residents FC'!T91</f>
        <v>220969.1</v>
      </c>
      <c r="U259" s="51">
        <f>('11.individulas FC'!T259*'11.individulas FC'!U259+'12.legal entities FC'!T259*'12.legal entities FC'!U259+'13.non-residents FC'!T91*'13.non-residents FC'!U91)/('11.individulas FC'!T259+'12.legal entities FC'!T259+'13.non-residents FC'!T91)</f>
        <v>8.2828476787025878</v>
      </c>
    </row>
    <row r="260" spans="1:21" ht="14.25" customHeight="1" thickBot="1" x14ac:dyDescent="0.25">
      <c r="A260" s="52" t="s">
        <v>30</v>
      </c>
      <c r="B260" s="53">
        <f>'11.individulas FC'!B260+'12.legal entities FC'!B260+'13.non-residents FC'!B92</f>
        <v>54652239.267749995</v>
      </c>
      <c r="C260" s="54">
        <f>('11.individulas FC'!B260*'11.individulas FC'!C260+'12.legal entities FC'!B260*'12.legal entities FC'!C260+'13.non-residents FC'!B92*'13.non-residents FC'!C92)/('11.individulas FC'!B260+'12.legal entities FC'!B260+'13.non-residents FC'!B92)</f>
        <v>2.6591198171591963</v>
      </c>
      <c r="D260" s="53">
        <f>'11.individulas FC'!D260+'12.legal entities FC'!D260+'13.non-residents FC'!D92</f>
        <v>18790492.713849999</v>
      </c>
      <c r="E260" s="54">
        <f>('11.individulas FC'!D260*'11.individulas FC'!E260+'12.legal entities FC'!D260*'12.legal entities FC'!E260+'13.non-residents FC'!D92*'13.non-residents FC'!E92)/('11.individulas FC'!D260+'12.legal entities FC'!D260+'13.non-residents FC'!D92)</f>
        <v>0.74743986093818371</v>
      </c>
      <c r="F260" s="53">
        <f>'11.individulas FC'!F260+'12.legal entities FC'!F260+'13.non-residents FC'!F92</f>
        <v>16099033.153899999</v>
      </c>
      <c r="G260" s="54">
        <f>('11.individulas FC'!F260*'11.individulas FC'!G260+'12.legal entities FC'!F260*'12.legal entities FC'!G260+'13.non-residents FC'!F92*'13.non-residents FC'!G92)/('11.individulas FC'!F260+'12.legal entities FC'!F260+'13.non-residents FC'!F92)</f>
        <v>0.96588514362013411</v>
      </c>
      <c r="H260" s="53">
        <f t="shared" ref="H260:H284" si="8">J260+L260+N260+P260+R260+T260</f>
        <v>19762713.399999999</v>
      </c>
      <c r="I260" s="54">
        <f t="shared" ref="I260:I284" si="9">(J260*K260+L260*M260+N260*O260+P260*Q260+R260*S260+T260*U260)/(J260+L260+N260+P260+R260+T260)</f>
        <v>5.8560922245626461</v>
      </c>
      <c r="J260" s="53">
        <f>'11.individulas FC'!J260+'12.legal entities FC'!J260+'13.non-residents FC'!J92</f>
        <v>1518214.6</v>
      </c>
      <c r="K260" s="54">
        <f>('11.individulas FC'!J260*'11.individulas FC'!K260+'12.legal entities FC'!J260*'12.legal entities FC'!K260+'13.non-residents FC'!J92*'13.non-residents FC'!K92)/('11.individulas FC'!J260+'12.legal entities FC'!J260+'13.non-residents FC'!J92)</f>
        <v>4.7282952950129706</v>
      </c>
      <c r="L260" s="53">
        <f>'11.individulas FC'!L260+'12.legal entities FC'!L260+'13.non-residents FC'!L92</f>
        <v>2336474.9</v>
      </c>
      <c r="M260" s="54">
        <f>('11.individulas FC'!L260*'11.individulas FC'!M260+'12.legal entities FC'!L260*'12.legal entities FC'!M260+'13.non-residents FC'!L92*'13.non-residents FC'!M92)/('11.individulas FC'!L260+'12.legal entities FC'!L260+'13.non-residents FC'!L92)</f>
        <v>5.9111271150398403</v>
      </c>
      <c r="N260" s="53">
        <f>'11.individulas FC'!N260+'12.legal entities FC'!N260+'13.non-residents FC'!N92</f>
        <v>4803685.0999999996</v>
      </c>
      <c r="O260" s="54">
        <f>('11.individulas FC'!N260*'11.individulas FC'!O260+'12.legal entities FC'!N260*'12.legal entities FC'!O260+'13.non-residents FC'!N92*'13.non-residents FC'!O92)/('11.individulas FC'!N260+'12.legal entities FC'!N260+'13.non-residents FC'!N92)</f>
        <v>4.9445679465958339</v>
      </c>
      <c r="P260" s="53">
        <f>'11.individulas FC'!P260+'12.legal entities FC'!P260+'13.non-residents FC'!P92</f>
        <v>5989842.2000000002</v>
      </c>
      <c r="Q260" s="54">
        <f>('11.individulas FC'!P260*'11.individulas FC'!Q260+'12.legal entities FC'!P260*'12.legal entities FC'!Q260+'13.non-residents FC'!P92*'13.non-residents FC'!Q92)/('11.individulas FC'!P260+'12.legal entities FC'!P260+'13.non-residents FC'!P92)</f>
        <v>6.6927358734091538</v>
      </c>
      <c r="R260" s="53">
        <f>'11.individulas FC'!R260+'12.legal entities FC'!R260+'13.non-residents FC'!R92</f>
        <v>4904536.7</v>
      </c>
      <c r="S260" s="54">
        <f>('11.individulas FC'!R260*'11.individulas FC'!S260+'12.legal entities FC'!R260*'12.legal entities FC'!S260+'13.non-residents FC'!R92*'13.non-residents FC'!S92)/('11.individulas FC'!R260+'12.legal entities FC'!R260+'13.non-residents FC'!R92)</f>
        <v>5.9514654379077232</v>
      </c>
      <c r="T260" s="53">
        <f>'11.individulas FC'!T260+'12.legal entities FC'!T260+'13.non-residents FC'!T92</f>
        <v>209959.90000000002</v>
      </c>
      <c r="U260" s="54">
        <f>('11.individulas FC'!T260*'11.individulas FC'!U260+'12.legal entities FC'!T260*'12.legal entities FC'!U260+'13.non-residents FC'!T92*'13.non-residents FC'!U92)/('11.individulas FC'!T260+'12.legal entities FC'!T260+'13.non-residents FC'!T92)</f>
        <v>8.1574881441646703</v>
      </c>
    </row>
    <row r="261" spans="1:21" ht="14.25" customHeight="1" x14ac:dyDescent="0.2">
      <c r="A261" s="49" t="s">
        <v>52</v>
      </c>
      <c r="B261" s="50">
        <f>'11.individulas FC'!B261+'12.legal entities FC'!B261+'13.non-residents FC'!B93</f>
        <v>53917175.268539995</v>
      </c>
      <c r="C261" s="51">
        <f>('11.individulas FC'!B261*'11.individulas FC'!C261+'12.legal entities FC'!B261*'12.legal entities FC'!C261+'13.non-residents FC'!B93*'13.non-residents FC'!C93)/('11.individulas FC'!B261+'12.legal entities FC'!B261+'13.non-residents FC'!B93)</f>
        <v>2.8110251729829558</v>
      </c>
      <c r="D261" s="50">
        <f>'11.individulas FC'!D261+'12.legal entities FC'!D261+'13.non-residents FC'!D93</f>
        <v>17328923.513829999</v>
      </c>
      <c r="E261" s="51">
        <f>('11.individulas FC'!D261*'11.individulas FC'!E261+'12.legal entities FC'!D261*'12.legal entities FC'!E261+'13.non-residents FC'!D93*'13.non-residents FC'!E93)/('11.individulas FC'!D261+'12.legal entities FC'!D261+'13.non-residents FC'!D93)</f>
        <v>0.60972901037779126</v>
      </c>
      <c r="F261" s="50">
        <f>'11.individulas FC'!F261+'12.legal entities FC'!F261+'13.non-residents FC'!F93</f>
        <v>16680895.65471</v>
      </c>
      <c r="G261" s="51">
        <f>('11.individulas FC'!F261*'11.individulas FC'!G261+'12.legal entities FC'!F261*'12.legal entities FC'!G261+'13.non-residents FC'!F93*'13.non-residents FC'!G93)/('11.individulas FC'!F261+'12.legal entities FC'!F261+'13.non-residents FC'!F93)</f>
        <v>1.5636751126511057</v>
      </c>
      <c r="H261" s="50">
        <f t="shared" si="8"/>
        <v>19907356.100000001</v>
      </c>
      <c r="I261" s="51">
        <f t="shared" si="9"/>
        <v>5.7723932591430351</v>
      </c>
      <c r="J261" s="50">
        <f>'11.individulas FC'!J261+'12.legal entities FC'!J261+'13.non-residents FC'!J93</f>
        <v>1474524.9000000001</v>
      </c>
      <c r="K261" s="51">
        <f>('11.individulas FC'!J261*'11.individulas FC'!K261+'12.legal entities FC'!J261*'12.legal entities FC'!K261+'13.non-residents FC'!J93*'13.non-residents FC'!K93)/('11.individulas FC'!J261+'12.legal entities FC'!J261+'13.non-residents FC'!J93)</f>
        <v>5.5269048491483606</v>
      </c>
      <c r="L261" s="50">
        <f>'11.individulas FC'!L261+'12.legal entities FC'!L261+'13.non-residents FC'!L93</f>
        <v>2519489.1</v>
      </c>
      <c r="M261" s="51">
        <f>('11.individulas FC'!L261*'11.individulas FC'!M261+'12.legal entities FC'!L261*'12.legal entities FC'!M261+'13.non-residents FC'!L93*'13.non-residents FC'!M93)/('11.individulas FC'!L261+'12.legal entities FC'!L261+'13.non-residents FC'!L93)</f>
        <v>5.925558796027337</v>
      </c>
      <c r="N261" s="50">
        <f>'11.individulas FC'!N261+'12.legal entities FC'!N261+'13.non-residents FC'!N93</f>
        <v>4748714.3000000007</v>
      </c>
      <c r="O261" s="51">
        <f>('11.individulas FC'!N261*'11.individulas FC'!O261+'12.legal entities FC'!N261*'12.legal entities FC'!O261+'13.non-residents FC'!N93*'13.non-residents FC'!O93)/('11.individulas FC'!N261+'12.legal entities FC'!N261+'13.non-residents FC'!N93)</f>
        <v>5.2952497675002252</v>
      </c>
      <c r="P261" s="50">
        <f>'11.individulas FC'!P261+'12.legal entities FC'!P261+'13.non-residents FC'!P93</f>
        <v>5969185.9000000004</v>
      </c>
      <c r="Q261" s="51">
        <f>('11.individulas FC'!P261*'11.individulas FC'!Q261+'12.legal entities FC'!P261*'12.legal entities FC'!Q261+'13.non-residents FC'!P93*'13.non-residents FC'!Q93)/('11.individulas FC'!P261+'12.legal entities FC'!P261+'13.non-residents FC'!P93)</f>
        <v>5.9567488172884673</v>
      </c>
      <c r="R261" s="50">
        <f>'11.individulas FC'!R261+'12.legal entities FC'!R261+'13.non-residents FC'!R93</f>
        <v>4963524.8</v>
      </c>
      <c r="S261" s="51">
        <f>('11.individulas FC'!R261*'11.individulas FC'!S261+'12.legal entities FC'!R261*'12.legal entities FC'!S261+'13.non-residents FC'!R93*'13.non-residents FC'!S93)/('11.individulas FC'!R261+'12.legal entities FC'!R261+'13.non-residents FC'!R93)</f>
        <v>5.8935954227527976</v>
      </c>
      <c r="T261" s="50">
        <f>'11.individulas FC'!T261+'12.legal entities FC'!T261+'13.non-residents FC'!T93</f>
        <v>231917.09999999998</v>
      </c>
      <c r="U261" s="51">
        <f>('11.individulas FC'!T261*'11.individulas FC'!U261+'12.legal entities FC'!T261*'12.legal entities FC'!U261+'13.non-residents FC'!T93*'13.non-residents FC'!U93)/('11.individulas FC'!T261+'12.legal entities FC'!T261+'13.non-residents FC'!T93)</f>
        <v>8.1001881965581681</v>
      </c>
    </row>
    <row r="262" spans="1:21" ht="14.25" customHeight="1" x14ac:dyDescent="0.2">
      <c r="A262" s="49" t="s">
        <v>20</v>
      </c>
      <c r="B262" s="50">
        <f>'11.individulas FC'!B262+'12.legal entities FC'!B262+'13.non-residents FC'!B94</f>
        <v>54145057.513829991</v>
      </c>
      <c r="C262" s="51">
        <f>('11.individulas FC'!B262*'11.individulas FC'!C262+'12.legal entities FC'!B262*'12.legal entities FC'!C262+'13.non-residents FC'!B94*'13.non-residents FC'!C94)/('11.individulas FC'!B262+'12.legal entities FC'!B262+'13.non-residents FC'!B94)</f>
        <v>2.7993543222718893</v>
      </c>
      <c r="D262" s="50">
        <f>'11.individulas FC'!D262+'12.legal entities FC'!D262+'13.non-residents FC'!D94</f>
        <v>17499274.713830002</v>
      </c>
      <c r="E262" s="51">
        <f>('11.individulas FC'!D262*'11.individulas FC'!E262+'12.legal entities FC'!D262*'12.legal entities FC'!E262+'13.non-residents FC'!D94*'13.non-residents FC'!E94)/('11.individulas FC'!D262+'12.legal entities FC'!D262+'13.non-residents FC'!D94)</f>
        <v>0.75677885887086194</v>
      </c>
      <c r="F262" s="50">
        <f>'11.individulas FC'!F262+'12.legal entities FC'!F262+'13.non-residents FC'!F94</f>
        <v>16659373.700000001</v>
      </c>
      <c r="G262" s="51">
        <f>('11.individulas FC'!F262*'11.individulas FC'!G262+'12.legal entities FC'!F262*'12.legal entities FC'!G262+'13.non-residents FC'!F94*'13.non-residents FC'!G94)/('11.individulas FC'!F262+'12.legal entities FC'!F262+'13.non-residents FC'!F94)</f>
        <v>1.5006775176668257</v>
      </c>
      <c r="H262" s="50">
        <f t="shared" si="8"/>
        <v>19986409.100000001</v>
      </c>
      <c r="I262" s="51">
        <f t="shared" si="9"/>
        <v>5.6702417875555247</v>
      </c>
      <c r="J262" s="50">
        <f>'11.individulas FC'!J262+'12.legal entities FC'!J262+'13.non-residents FC'!J94</f>
        <v>1215145.5</v>
      </c>
      <c r="K262" s="51">
        <f>('11.individulas FC'!J262*'11.individulas FC'!K262+'12.legal entities FC'!J262*'12.legal entities FC'!K262+'13.non-residents FC'!J94*'13.non-residents FC'!K94)/('11.individulas FC'!J262+'12.legal entities FC'!J262+'13.non-residents FC'!J94)</f>
        <v>6.689415624713253</v>
      </c>
      <c r="L262" s="50">
        <f>'11.individulas FC'!L262+'12.legal entities FC'!L262+'13.non-residents FC'!L94</f>
        <v>3593155</v>
      </c>
      <c r="M262" s="51">
        <f>('11.individulas FC'!L262*'11.individulas FC'!M262+'12.legal entities FC'!L262*'12.legal entities FC'!M262+'13.non-residents FC'!L94*'13.non-residents FC'!M94)/('11.individulas FC'!L262+'12.legal entities FC'!L262+'13.non-residents FC'!L94)</f>
        <v>4.7739373787103538</v>
      </c>
      <c r="N262" s="50">
        <f>'11.individulas FC'!N262+'12.legal entities FC'!N262+'13.non-residents FC'!N94</f>
        <v>4188414.1999999997</v>
      </c>
      <c r="O262" s="51">
        <f>('11.individulas FC'!N262*'11.individulas FC'!O262+'12.legal entities FC'!N262*'12.legal entities FC'!O262+'13.non-residents FC'!N94*'13.non-residents FC'!O94)/('11.individulas FC'!N262+'12.legal entities FC'!N262+'13.non-residents FC'!N94)</f>
        <v>5.2992624356492737</v>
      </c>
      <c r="P262" s="50">
        <f>'11.individulas FC'!P262+'12.legal entities FC'!P262+'13.non-residents FC'!P94</f>
        <v>5869606.9000000004</v>
      </c>
      <c r="Q262" s="51">
        <f>('11.individulas FC'!P262*'11.individulas FC'!Q262+'12.legal entities FC'!P262*'12.legal entities FC'!Q262+'13.non-residents FC'!P94*'13.non-residents FC'!Q94)/('11.individulas FC'!P262+'12.legal entities FC'!P262+'13.non-residents FC'!P94)</f>
        <v>6.100122501900425</v>
      </c>
      <c r="R262" s="50">
        <f>'11.individulas FC'!R262+'12.legal entities FC'!R262+'13.non-residents FC'!R94</f>
        <v>4893828</v>
      </c>
      <c r="S262" s="51">
        <f>('11.individulas FC'!R262*'11.individulas FC'!S262+'12.legal entities FC'!R262*'12.legal entities FC'!S262+'13.non-residents FC'!R94*'13.non-residents FC'!S94)/('11.individulas FC'!R262+'12.legal entities FC'!R262+'13.non-residents FC'!R94)</f>
        <v>5.7688127108267793</v>
      </c>
      <c r="T262" s="50">
        <f>'11.individulas FC'!T262+'12.legal entities FC'!T262+'13.non-residents FC'!T94</f>
        <v>226259.49999999997</v>
      </c>
      <c r="U262" s="51">
        <f>('11.individulas FC'!T262*'11.individulas FC'!U262+'12.legal entities FC'!T262*'12.legal entities FC'!U262+'13.non-residents FC'!T94*'13.non-residents FC'!U94)/('11.individulas FC'!T262+'12.legal entities FC'!T262+'13.non-residents FC'!T94)</f>
        <v>8.0140611642826052</v>
      </c>
    </row>
    <row r="263" spans="1:21" ht="14.25" customHeight="1" x14ac:dyDescent="0.2">
      <c r="A263" s="49" t="s">
        <v>21</v>
      </c>
      <c r="B263" s="50">
        <f>'11.individulas FC'!B263+'12.legal entities FC'!B263+'13.non-residents FC'!B95</f>
        <v>55481817.313719995</v>
      </c>
      <c r="C263" s="51">
        <f>('11.individulas FC'!B263*'11.individulas FC'!C263+'12.legal entities FC'!B263*'12.legal entities FC'!C263+'13.non-residents FC'!B95*'13.non-residents FC'!C95)/('11.individulas FC'!B263+'12.legal entities FC'!B263+'13.non-residents FC'!B95)</f>
        <v>2.9156743029575733</v>
      </c>
      <c r="D263" s="50">
        <f>'11.individulas FC'!D263+'12.legal entities FC'!D263+'13.non-residents FC'!D95</f>
        <v>19450251.013719998</v>
      </c>
      <c r="E263" s="51">
        <f>('11.individulas FC'!D263*'11.individulas FC'!E263+'12.legal entities FC'!D263*'12.legal entities FC'!E263+'13.non-residents FC'!D95*'13.non-residents FC'!E95)/('11.individulas FC'!D263+'12.legal entities FC'!D263+'13.non-residents FC'!D95)</f>
        <v>1.5924640250221649</v>
      </c>
      <c r="F263" s="50">
        <f>'11.individulas FC'!F263+'12.legal entities FC'!F263+'13.non-residents FC'!F95</f>
        <v>16469031.199999999</v>
      </c>
      <c r="G263" s="51">
        <f>('11.individulas FC'!F263*'11.individulas FC'!G263+'12.legal entities FC'!F263*'12.legal entities FC'!G263+'13.non-residents FC'!F95*'13.non-residents FC'!G95)/('11.individulas FC'!F263+'12.legal entities FC'!F263+'13.non-residents FC'!F95)</f>
        <v>1.2718235263893363</v>
      </c>
      <c r="H263" s="50">
        <f t="shared" si="8"/>
        <v>19562535.100000001</v>
      </c>
      <c r="I263" s="51">
        <f t="shared" si="9"/>
        <v>5.6151915949277962</v>
      </c>
      <c r="J263" s="50">
        <f>'11.individulas FC'!J263+'12.legal entities FC'!J263+'13.non-residents FC'!J95</f>
        <v>1728053.4000000001</v>
      </c>
      <c r="K263" s="51">
        <f>('11.individulas FC'!J263*'11.individulas FC'!K263+'12.legal entities FC'!J263*'12.legal entities FC'!K263+'13.non-residents FC'!J95*'13.non-residents FC'!K95)/('11.individulas FC'!J263+'12.legal entities FC'!J263+'13.non-residents FC'!J95)</f>
        <v>5.4899668899120817</v>
      </c>
      <c r="L263" s="50">
        <f>'11.individulas FC'!L263+'12.legal entities FC'!L263+'13.non-residents FC'!L95</f>
        <v>3341926.3999999994</v>
      </c>
      <c r="M263" s="51">
        <f>('11.individulas FC'!L263*'11.individulas FC'!M263+'12.legal entities FC'!L263*'12.legal entities FC'!M263+'13.non-residents FC'!L95*'13.non-residents FC'!M95)/('11.individulas FC'!L263+'12.legal entities FC'!L263+'13.non-residents FC'!L95)</f>
        <v>4.7907447892927868</v>
      </c>
      <c r="N263" s="50">
        <f>'11.individulas FC'!N263+'12.legal entities FC'!N263+'13.non-residents FC'!N95</f>
        <v>3616317.3</v>
      </c>
      <c r="O263" s="51">
        <f>('11.individulas FC'!N263*'11.individulas FC'!O263+'12.legal entities FC'!N263*'12.legal entities FC'!O263+'13.non-residents FC'!N95*'13.non-residents FC'!O95)/('11.individulas FC'!N263+'12.legal entities FC'!N263+'13.non-residents FC'!N95)</f>
        <v>5.7888248625196699</v>
      </c>
      <c r="P263" s="50">
        <f>'11.individulas FC'!P263+'12.legal entities FC'!P263+'13.non-residents FC'!P95</f>
        <v>5601923.3000000007</v>
      </c>
      <c r="Q263" s="51">
        <f>('11.individulas FC'!P263*'11.individulas FC'!Q263+'12.legal entities FC'!P263*'12.legal entities FC'!Q263+'13.non-residents FC'!P95*'13.non-residents FC'!Q95)/('11.individulas FC'!P263+'12.legal entities FC'!P263+'13.non-residents FC'!P95)</f>
        <v>5.9410135772476567</v>
      </c>
      <c r="R263" s="50">
        <f>'11.individulas FC'!R263+'12.legal entities FC'!R263+'13.non-residents FC'!R95</f>
        <v>5051348.1000000006</v>
      </c>
      <c r="S263" s="51">
        <f>('11.individulas FC'!R263*'11.individulas FC'!S263+'12.legal entities FC'!R263*'12.legal entities FC'!S263+'13.non-residents FC'!R95*'13.non-residents FC'!S95)/('11.individulas FC'!R263+'12.legal entities FC'!R263+'13.non-residents FC'!R95)</f>
        <v>5.6133849548004804</v>
      </c>
      <c r="T263" s="50">
        <f>'11.individulas FC'!T263+'12.legal entities FC'!T263+'13.non-residents FC'!T95</f>
        <v>222966.6</v>
      </c>
      <c r="U263" s="51">
        <f>('11.individulas FC'!T263*'11.individulas FC'!U263+'12.legal entities FC'!T263*'12.legal entities FC'!U263+'13.non-residents FC'!T95*'13.non-residents FC'!U95)/('11.individulas FC'!T263+'12.legal entities FC'!T263+'13.non-residents FC'!T95)</f>
        <v>7.9815493665867443</v>
      </c>
    </row>
    <row r="264" spans="1:21" ht="14.25" customHeight="1" x14ac:dyDescent="0.2">
      <c r="A264" s="49" t="s">
        <v>22</v>
      </c>
      <c r="B264" s="50">
        <f>'11.individulas FC'!B264+'12.legal entities FC'!B264+'13.non-residents FC'!B96</f>
        <v>54111691.113499999</v>
      </c>
      <c r="C264" s="51">
        <f>('11.individulas FC'!B264*'11.individulas FC'!C264+'12.legal entities FC'!B264*'12.legal entities FC'!C264+'13.non-residents FC'!B96*'13.non-residents FC'!C96)/('11.individulas FC'!B264+'12.legal entities FC'!B264+'13.non-residents FC'!B96)</f>
        <v>2.8080140259762056</v>
      </c>
      <c r="D264" s="50">
        <f>'11.individulas FC'!D264+'12.legal entities FC'!D264+'13.non-residents FC'!D96</f>
        <v>19363362.813499998</v>
      </c>
      <c r="E264" s="51">
        <f>('11.individulas FC'!D264*'11.individulas FC'!E264+'12.legal entities FC'!D264*'12.legal entities FC'!E264+'13.non-residents FC'!D96*'13.non-residents FC'!E96)/('11.individulas FC'!D264+'12.legal entities FC'!D264+'13.non-residents FC'!D96)</f>
        <v>1.5729480523272128</v>
      </c>
      <c r="F264" s="50">
        <f>'11.individulas FC'!F264+'12.legal entities FC'!F264+'13.non-residents FC'!F96</f>
        <v>16167089.600000001</v>
      </c>
      <c r="G264" s="51">
        <f>('11.individulas FC'!F264*'11.individulas FC'!G264+'12.legal entities FC'!F264*'12.legal entities FC'!G264+'13.non-residents FC'!F96*'13.non-residents FC'!G96)/('11.individulas FC'!F264+'12.legal entities FC'!F264+'13.non-residents FC'!F96)</f>
        <v>1.1181615410852921</v>
      </c>
      <c r="H264" s="50">
        <f t="shared" si="8"/>
        <v>18581238.699999999</v>
      </c>
      <c r="I264" s="51">
        <f t="shared" si="9"/>
        <v>5.5653666388775251</v>
      </c>
      <c r="J264" s="50">
        <f>'11.individulas FC'!J264+'12.legal entities FC'!J264+'13.non-residents FC'!J96</f>
        <v>2264608.6</v>
      </c>
      <c r="K264" s="51">
        <f>('11.individulas FC'!J264*'11.individulas FC'!K264+'12.legal entities FC'!J264*'12.legal entities FC'!K264+'13.non-residents FC'!J96*'13.non-residents FC'!K96)/('11.individulas FC'!J264+'12.legal entities FC'!J264+'13.non-residents FC'!J96)</f>
        <v>4.7697813789985606</v>
      </c>
      <c r="L264" s="50">
        <f>'11.individulas FC'!L264+'12.legal entities FC'!L264+'13.non-residents FC'!L96</f>
        <v>2819830.5</v>
      </c>
      <c r="M264" s="51">
        <f>('11.individulas FC'!L264*'11.individulas FC'!M264+'12.legal entities FC'!L264*'12.legal entities FC'!M264+'13.non-residents FC'!L96*'13.non-residents FC'!M96)/('11.individulas FC'!L264+'12.legal entities FC'!L264+'13.non-residents FC'!L96)</f>
        <v>5.6191726711942431</v>
      </c>
      <c r="N264" s="50">
        <f>'11.individulas FC'!N264+'12.legal entities FC'!N264+'13.non-residents FC'!N96</f>
        <v>3265044.1999999997</v>
      </c>
      <c r="O264" s="51">
        <f>('11.individulas FC'!N264*'11.individulas FC'!O264+'12.legal entities FC'!N264*'12.legal entities FC'!O264+'13.non-residents FC'!N96*'13.non-residents FC'!O96)/('11.individulas FC'!N264+'12.legal entities FC'!N264+'13.non-residents FC'!N96)</f>
        <v>5.9723705957793776</v>
      </c>
      <c r="P264" s="50">
        <f>'11.individulas FC'!P264+'12.legal entities FC'!P264+'13.non-residents FC'!P96</f>
        <v>5350995.8</v>
      </c>
      <c r="Q264" s="51">
        <f>('11.individulas FC'!P264*'11.individulas FC'!Q264+'12.legal entities FC'!P264*'12.legal entities FC'!Q264+'13.non-residents FC'!P96*'13.non-residents FC'!Q96)/('11.individulas FC'!P264+'12.legal entities FC'!P264+'13.non-residents FC'!P96)</f>
        <v>5.4565338182474381</v>
      </c>
      <c r="R264" s="50">
        <f>'11.individulas FC'!R264+'12.legal entities FC'!R264+'13.non-residents FC'!R96</f>
        <v>4710816.3</v>
      </c>
      <c r="S264" s="51">
        <f>('11.individulas FC'!R264*'11.individulas FC'!S264+'12.legal entities FC'!R264*'12.legal entities FC'!S264+'13.non-residents FC'!R96*'13.non-residents FC'!S96)/('11.individulas FC'!R264+'12.legal entities FC'!R264+'13.non-residents FC'!R96)</f>
        <v>5.6432071464981552</v>
      </c>
      <c r="T264" s="50">
        <f>'11.individulas FC'!T264+'12.legal entities FC'!T264+'13.non-residents FC'!T96</f>
        <v>169943.3</v>
      </c>
      <c r="U264" s="51">
        <f>('11.individulas FC'!T264*'11.individulas FC'!U264+'12.legal entities FC'!T264*'12.legal entities FC'!U264+'13.non-residents FC'!T96*'13.non-residents FC'!U96)/('11.individulas FC'!T264+'12.legal entities FC'!T264+'13.non-residents FC'!T96)</f>
        <v>8.7237792134200074</v>
      </c>
    </row>
    <row r="265" spans="1:21" ht="14.25" customHeight="1" x14ac:dyDescent="0.2">
      <c r="A265" s="49" t="s">
        <v>23</v>
      </c>
      <c r="B265" s="50">
        <f>'11.individulas FC'!B265+'12.legal entities FC'!B265+'13.non-residents FC'!B97</f>
        <v>54426786.813610002</v>
      </c>
      <c r="C265" s="51">
        <f>('11.individulas FC'!B265*'11.individulas FC'!C265+'12.legal entities FC'!B265*'12.legal entities FC'!C265+'13.non-residents FC'!B97*'13.non-residents FC'!C97)/('11.individulas FC'!B265+'12.legal entities FC'!B265+'13.non-residents FC'!B97)</f>
        <v>2.6902577918192576</v>
      </c>
      <c r="D265" s="50">
        <f>'11.individulas FC'!D265+'12.legal entities FC'!D265+'13.non-residents FC'!D97</f>
        <v>19569676.313610002</v>
      </c>
      <c r="E265" s="51">
        <f>('11.individulas FC'!D265*'11.individulas FC'!E265+'12.legal entities FC'!D265*'12.legal entities FC'!E265+'13.non-residents FC'!D97*'13.non-residents FC'!E97)/('11.individulas FC'!D265+'12.legal entities FC'!D265+'13.non-residents FC'!D97)</f>
        <v>1.5280707369289965</v>
      </c>
      <c r="F265" s="50">
        <f>'11.individulas FC'!F265+'12.legal entities FC'!F265+'13.non-residents FC'!F97</f>
        <v>16535911.799999999</v>
      </c>
      <c r="G265" s="51">
        <f>('11.individulas FC'!F265*'11.individulas FC'!G265+'12.legal entities FC'!F265*'12.legal entities FC'!G265+'13.non-residents FC'!F97*'13.non-residents FC'!G97)/('11.individulas FC'!F265+'12.legal entities FC'!F265+'13.non-residents FC'!F97)</f>
        <v>1.0790888802999041</v>
      </c>
      <c r="H265" s="50">
        <f t="shared" si="8"/>
        <v>18321198.700000003</v>
      </c>
      <c r="I265" s="51">
        <f t="shared" si="9"/>
        <v>5.3858113036020931</v>
      </c>
      <c r="J265" s="50">
        <f>'11.individulas FC'!J265+'12.legal entities FC'!J265+'13.non-residents FC'!J97</f>
        <v>1474651.8000000003</v>
      </c>
      <c r="K265" s="51">
        <f>('11.individulas FC'!J265*'11.individulas FC'!K265+'12.legal entities FC'!J265*'12.legal entities FC'!K265+'13.non-residents FC'!J97*'13.non-residents FC'!K97)/('11.individulas FC'!J265+'12.legal entities FC'!J265+'13.non-residents FC'!J97)</f>
        <v>5.1587051865396303</v>
      </c>
      <c r="L265" s="50">
        <f>'11.individulas FC'!L265+'12.legal entities FC'!L265+'13.non-residents FC'!L97</f>
        <v>2724828.9</v>
      </c>
      <c r="M265" s="51">
        <f>('11.individulas FC'!L265*'11.individulas FC'!M265+'12.legal entities FC'!L265*'12.legal entities FC'!M265+'13.non-residents FC'!L97*'13.non-residents FC'!M97)/('11.individulas FC'!L265+'12.legal entities FC'!L265+'13.non-residents FC'!L97)</f>
        <v>5.1234578519774212</v>
      </c>
      <c r="N265" s="50">
        <f>'11.individulas FC'!N265+'12.legal entities FC'!N265+'13.non-residents FC'!N97</f>
        <v>3619670.8999999994</v>
      </c>
      <c r="O265" s="51">
        <f>('11.individulas FC'!N265*'11.individulas FC'!O265+'12.legal entities FC'!N265*'12.legal entities FC'!O265+'13.non-residents FC'!N97*'13.non-residents FC'!O97)/('11.individulas FC'!N265+'12.legal entities FC'!N265+'13.non-residents FC'!N97)</f>
        <v>5.6214997874530557</v>
      </c>
      <c r="P265" s="50">
        <f>'11.individulas FC'!P265+'12.legal entities FC'!P265+'13.non-residents FC'!P97</f>
        <v>5281306.5999999996</v>
      </c>
      <c r="Q265" s="51">
        <f>('11.individulas FC'!P265*'11.individulas FC'!Q265+'12.legal entities FC'!P265*'12.legal entities FC'!Q265+'13.non-residents FC'!P97*'13.non-residents FC'!Q97)/('11.individulas FC'!P265+'12.legal entities FC'!P265+'13.non-residents FC'!P97)</f>
        <v>5.2969807412809553</v>
      </c>
      <c r="R265" s="50">
        <f>'11.individulas FC'!R265+'12.legal entities FC'!R265+'13.non-residents FC'!R97</f>
        <v>5048563.4000000004</v>
      </c>
      <c r="S265" s="51">
        <f>('11.individulas FC'!R265*'11.individulas FC'!S265+'12.legal entities FC'!R265*'12.legal entities FC'!S265+'13.non-residents FC'!R97*'13.non-residents FC'!S97)/('11.individulas FC'!R265+'12.legal entities FC'!R265+'13.non-residents FC'!R97)</f>
        <v>5.4135875841432393</v>
      </c>
      <c r="T265" s="50">
        <f>'11.individulas FC'!T265+'12.legal entities FC'!T265+'13.non-residents FC'!T97</f>
        <v>172177.1</v>
      </c>
      <c r="U265" s="51">
        <f>('11.individulas FC'!T265*'11.individulas FC'!U265+'12.legal entities FC'!T265*'12.legal entities FC'!U265+'13.non-residents FC'!T97*'13.non-residents FC'!U97)/('11.individulas FC'!T265+'12.legal entities FC'!T265+'13.non-residents FC'!T97)</f>
        <v>8.4382909109283375</v>
      </c>
    </row>
    <row r="266" spans="1:21" ht="14.25" customHeight="1" x14ac:dyDescent="0.2">
      <c r="A266" s="49" t="s">
        <v>24</v>
      </c>
      <c r="B266" s="50">
        <f>'11.individulas FC'!B266+'12.legal entities FC'!B266+'13.non-residents FC'!B98</f>
        <v>54450593.120740004</v>
      </c>
      <c r="C266" s="51">
        <f>('11.individulas FC'!B266*'11.individulas FC'!C266+'12.legal entities FC'!B266*'12.legal entities FC'!C266+'13.non-residents FC'!B98*'13.non-residents FC'!C98)/('11.individulas FC'!B266+'12.legal entities FC'!B266+'13.non-residents FC'!B98)</f>
        <v>2.577489706086284</v>
      </c>
      <c r="D266" s="50">
        <f>'11.individulas FC'!D266+'12.legal entities FC'!D266+'13.non-residents FC'!D98</f>
        <v>19173402.020739999</v>
      </c>
      <c r="E266" s="51">
        <f>('11.individulas FC'!D266*'11.individulas FC'!E266+'12.legal entities FC'!D266*'12.legal entities FC'!E266+'13.non-residents FC'!D98*'13.non-residents FC'!E98)/('11.individulas FC'!D266+'12.legal entities FC'!D266+'13.non-residents FC'!D98)</f>
        <v>1.3063695686298065</v>
      </c>
      <c r="F266" s="50">
        <f>'11.individulas FC'!F266+'12.legal entities FC'!F266+'13.non-residents FC'!F98</f>
        <v>17124894.199999999</v>
      </c>
      <c r="G266" s="51">
        <f>('11.individulas FC'!F266*'11.individulas FC'!G266+'12.legal entities FC'!F266*'12.legal entities FC'!G266+'13.non-residents FC'!F98*'13.non-residents FC'!G98)/('11.individulas FC'!F266+'12.legal entities FC'!F266+'13.non-residents FC'!F98)</f>
        <v>1.0096567838065853</v>
      </c>
      <c r="H266" s="50">
        <f t="shared" si="8"/>
        <v>18152296.900000002</v>
      </c>
      <c r="I266" s="51">
        <f t="shared" si="9"/>
        <v>5.3992081151449192</v>
      </c>
      <c r="J266" s="50">
        <f>'11.individulas FC'!J266+'12.legal entities FC'!J266+'13.non-residents FC'!J98</f>
        <v>1452638.4000000001</v>
      </c>
      <c r="K266" s="51">
        <f>('11.individulas FC'!J266*'11.individulas FC'!K266+'12.legal entities FC'!J266*'12.legal entities FC'!K266+'13.non-residents FC'!J98*'13.non-residents FC'!K98)/('11.individulas FC'!J266+'12.legal entities FC'!J266+'13.non-residents FC'!J98)</f>
        <v>6.0375548470975318</v>
      </c>
      <c r="L266" s="50">
        <f>'11.individulas FC'!L266+'12.legal entities FC'!L266+'13.non-residents FC'!L98</f>
        <v>2337358.1999999997</v>
      </c>
      <c r="M266" s="51">
        <f>('11.individulas FC'!L266*'11.individulas FC'!M266+'12.legal entities FC'!L266*'12.legal entities FC'!M266+'13.non-residents FC'!L98*'13.non-residents FC'!M98)/('11.individulas FC'!L266+'12.legal entities FC'!L266+'13.non-residents FC'!L98)</f>
        <v>4.9061249632170174</v>
      </c>
      <c r="N266" s="50">
        <f>'11.individulas FC'!N266+'12.legal entities FC'!N266+'13.non-residents FC'!N98</f>
        <v>4011774.8000000003</v>
      </c>
      <c r="O266" s="51">
        <f>('11.individulas FC'!N266*'11.individulas FC'!O266+'12.legal entities FC'!N266*'12.legal entities FC'!O266+'13.non-residents FC'!N98*'13.non-residents FC'!O98)/('11.individulas FC'!N266+'12.legal entities FC'!N266+'13.non-residents FC'!N98)</f>
        <v>5.9895154473775518</v>
      </c>
      <c r="P266" s="50">
        <f>'11.individulas FC'!P266+'12.legal entities FC'!P266+'13.non-residents FC'!P98</f>
        <v>4936427.7</v>
      </c>
      <c r="Q266" s="51">
        <f>('11.individulas FC'!P266*'11.individulas FC'!Q266+'12.legal entities FC'!P266*'12.legal entities FC'!Q266+'13.non-residents FC'!P98*'13.non-residents FC'!Q98)/('11.individulas FC'!P266+'12.legal entities FC'!P266+'13.non-residents FC'!P98)</f>
        <v>4.6651394499305603</v>
      </c>
      <c r="R266" s="50">
        <f>'11.individulas FC'!R266+'12.legal entities FC'!R266+'13.non-residents FC'!R98</f>
        <v>5249731.0999999996</v>
      </c>
      <c r="S266" s="51">
        <f>('11.individulas FC'!R266*'11.individulas FC'!S266+'12.legal entities FC'!R266*'12.legal entities FC'!S266+'13.non-residents FC'!R98*'13.non-residents FC'!S98)/('11.individulas FC'!R266+'12.legal entities FC'!R266+'13.non-residents FC'!R98)</f>
        <v>5.5906697457323125</v>
      </c>
      <c r="T266" s="50">
        <f>'11.individulas FC'!T266+'12.legal entities FC'!T266+'13.non-residents FC'!T98</f>
        <v>164366.70000000001</v>
      </c>
      <c r="U266" s="51">
        <f>('11.individulas FC'!T266*'11.individulas FC'!U266+'12.legal entities FC'!T266*'12.legal entities FC'!U266+'13.non-residents FC'!T98*'13.non-residents FC'!U98)/('11.individulas FC'!T266+'12.legal entities FC'!T266+'13.non-residents FC'!T98)</f>
        <v>8.2927364849449408</v>
      </c>
    </row>
    <row r="267" spans="1:21" ht="14.25" customHeight="1" x14ac:dyDescent="0.2">
      <c r="A267" s="49" t="s">
        <v>25</v>
      </c>
      <c r="B267" s="50">
        <f>'11.individulas FC'!B267+'12.legal entities FC'!B267+'13.non-residents FC'!B99</f>
        <v>55474117.1206</v>
      </c>
      <c r="C267" s="51">
        <f>('11.individulas FC'!B267*'11.individulas FC'!C267+'12.legal entities FC'!B267*'12.legal entities FC'!C267+'13.non-residents FC'!B99*'13.non-residents FC'!C99)/('11.individulas FC'!B267+'12.legal entities FC'!B267+'13.non-residents FC'!B99)</f>
        <v>2.3690283051877179</v>
      </c>
      <c r="D267" s="50">
        <f>'11.individulas FC'!D267+'12.legal entities FC'!D267+'13.non-residents FC'!D99</f>
        <v>19534525.820599999</v>
      </c>
      <c r="E267" s="51">
        <f>('11.individulas FC'!D267*'11.individulas FC'!E267+'12.legal entities FC'!D267*'12.legal entities FC'!E267+'13.non-residents FC'!D99*'13.non-residents FC'!E99)/('11.individulas FC'!D267+'12.legal entities FC'!D267+'13.non-residents FC'!D99)</f>
        <v>1.0870437381493498</v>
      </c>
      <c r="F267" s="50">
        <f>'11.individulas FC'!F267+'12.legal entities FC'!F267+'13.non-residents FC'!F99</f>
        <v>17894538.100000001</v>
      </c>
      <c r="G267" s="51">
        <f>('11.individulas FC'!F267*'11.individulas FC'!G267+'12.legal entities FC'!F267*'12.legal entities FC'!G267+'13.non-residents FC'!F99*'13.non-residents FC'!G99)/('11.individulas FC'!F267+'12.legal entities FC'!F267+'13.non-residents FC'!F99)</f>
        <v>0.98019262352460368</v>
      </c>
      <c r="H267" s="50">
        <f t="shared" si="8"/>
        <v>18045053.199999999</v>
      </c>
      <c r="I267" s="51">
        <f t="shared" si="9"/>
        <v>5.1340815911809008</v>
      </c>
      <c r="J267" s="50">
        <f>'11.individulas FC'!J267+'12.legal entities FC'!J267+'13.non-residents FC'!J99</f>
        <v>1362864.2</v>
      </c>
      <c r="K267" s="51">
        <f>('11.individulas FC'!J267*'11.individulas FC'!K267+'12.legal entities FC'!J267*'12.legal entities FC'!K267+'13.non-residents FC'!J99*'13.non-residents FC'!K99)/('11.individulas FC'!J267+'12.legal entities FC'!J267+'13.non-residents FC'!J99)</f>
        <v>4.3357359229188042</v>
      </c>
      <c r="L267" s="50">
        <f>'11.individulas FC'!L267+'12.legal entities FC'!L267+'13.non-residents FC'!L99</f>
        <v>2319888.6</v>
      </c>
      <c r="M267" s="51">
        <f>('11.individulas FC'!L267*'11.individulas FC'!M267+'12.legal entities FC'!L267*'12.legal entities FC'!M267+'13.non-residents FC'!L99*'13.non-residents FC'!M99)/('11.individulas FC'!L267+'12.legal entities FC'!L267+'13.non-residents FC'!L99)</f>
        <v>6.2398567198442176</v>
      </c>
      <c r="N267" s="50">
        <f>'11.individulas FC'!N267+'12.legal entities FC'!N267+'13.non-residents FC'!N99</f>
        <v>3618454</v>
      </c>
      <c r="O267" s="51">
        <f>('11.individulas FC'!N267*'11.individulas FC'!O267+'12.legal entities FC'!N267*'12.legal entities FC'!O267+'13.non-residents FC'!N99*'13.non-residents FC'!O99)/('11.individulas FC'!N267+'12.legal entities FC'!N267+'13.non-residents FC'!N99)</f>
        <v>5.4512708665081853</v>
      </c>
      <c r="P267" s="50">
        <f>'11.individulas FC'!P267+'12.legal entities FC'!P267+'13.non-residents FC'!P99</f>
        <v>4895214.4000000004</v>
      </c>
      <c r="Q267" s="51">
        <f>('11.individulas FC'!P267*'11.individulas FC'!Q267+'12.legal entities FC'!P267*'12.legal entities FC'!Q267+'13.non-residents FC'!P99*'13.non-residents FC'!Q99)/('11.individulas FC'!P267+'12.legal entities FC'!P267+'13.non-residents FC'!P99)</f>
        <v>4.5684617088477282</v>
      </c>
      <c r="R267" s="50">
        <f>'11.individulas FC'!R267+'12.legal entities FC'!R267+'13.non-residents FC'!R99</f>
        <v>5693544.3000000007</v>
      </c>
      <c r="S267" s="51">
        <f>('11.individulas FC'!R267*'11.individulas FC'!S267+'12.legal entities FC'!R267*'12.legal entities FC'!S267+'13.non-residents FC'!R99*'13.non-residents FC'!S99)/('11.individulas FC'!R267+'12.legal entities FC'!R267+'13.non-residents FC'!R99)</f>
        <v>5.0644288804427111</v>
      </c>
      <c r="T267" s="50">
        <f>'11.individulas FC'!T267+'12.legal entities FC'!T267+'13.non-residents FC'!T99</f>
        <v>155087.69999999998</v>
      </c>
      <c r="U267" s="51">
        <f>('11.individulas FC'!T267*'11.individulas FC'!U267+'12.legal entities FC'!T267*'12.legal entities FC'!U267+'13.non-residents FC'!T99*'13.non-residents FC'!U99)/('11.individulas FC'!T267+'12.legal entities FC'!T267+'13.non-residents FC'!T99)</f>
        <v>8.6187434980336946</v>
      </c>
    </row>
    <row r="268" spans="1:21" ht="14.25" customHeight="1" x14ac:dyDescent="0.2">
      <c r="A268" s="49" t="s">
        <v>26</v>
      </c>
      <c r="B268" s="50">
        <f>'11.individulas FC'!B268+'12.legal entities FC'!B268+'13.non-residents FC'!B100</f>
        <v>55992858.020609997</v>
      </c>
      <c r="C268" s="51">
        <f>('11.individulas FC'!B268*'11.individulas FC'!C268+'12.legal entities FC'!B268*'12.legal entities FC'!C268+'13.non-residents FC'!B100*'13.non-residents FC'!C100)/('11.individulas FC'!B268+'12.legal entities FC'!B268+'13.non-residents FC'!B100)</f>
        <v>2.2778387701884015</v>
      </c>
      <c r="D268" s="50">
        <f>'11.individulas FC'!D268+'12.legal entities FC'!D268+'13.non-residents FC'!D100</f>
        <v>19805402.620609999</v>
      </c>
      <c r="E268" s="51">
        <f>('11.individulas FC'!D268*'11.individulas FC'!E268+'12.legal entities FC'!D268*'12.legal entities FC'!E268+'13.non-residents FC'!D100*'13.non-residents FC'!E100)/('11.individulas FC'!D268+'12.legal entities FC'!D268+'13.non-residents FC'!D100)</f>
        <v>0.88250598232280031</v>
      </c>
      <c r="F268" s="50">
        <f>'11.individulas FC'!F268+'12.legal entities FC'!F268+'13.non-residents FC'!F100</f>
        <v>17929405.099999998</v>
      </c>
      <c r="G268" s="51">
        <f>('11.individulas FC'!F268*'11.individulas FC'!G268+'12.legal entities FC'!F268*'12.legal entities FC'!G268+'13.non-residents FC'!F100*'13.non-residents FC'!G100)/('11.individulas FC'!F268+'12.legal entities FC'!F268+'13.non-residents FC'!F100)</f>
        <v>0.94622042172498322</v>
      </c>
      <c r="H268" s="50">
        <f t="shared" si="8"/>
        <v>18258050.299999997</v>
      </c>
      <c r="I268" s="51">
        <f t="shared" si="9"/>
        <v>5.0990738755386165</v>
      </c>
      <c r="J268" s="50">
        <f>'11.individulas FC'!J268+'12.legal entities FC'!J268+'13.non-residents FC'!J100</f>
        <v>1191076.3</v>
      </c>
      <c r="K268" s="51">
        <f>('11.individulas FC'!J268*'11.individulas FC'!K268+'12.legal entities FC'!J268*'12.legal entities FC'!K268+'13.non-residents FC'!J100*'13.non-residents FC'!K100)/('11.individulas FC'!J268+'12.legal entities FC'!J268+'13.non-residents FC'!J100)</f>
        <v>5.4805970599868408</v>
      </c>
      <c r="L268" s="50">
        <f>'11.individulas FC'!L268+'12.legal entities FC'!L268+'13.non-residents FC'!L100</f>
        <v>2651723.5</v>
      </c>
      <c r="M268" s="51">
        <f>('11.individulas FC'!L268*'11.individulas FC'!M268+'12.legal entities FC'!L268*'12.legal entities FC'!M268+'13.non-residents FC'!L100*'13.non-residents FC'!M100)/('11.individulas FC'!L268+'12.legal entities FC'!L268+'13.non-residents FC'!L100)</f>
        <v>5.8737486789252369</v>
      </c>
      <c r="N268" s="50">
        <f>'11.individulas FC'!N268+'12.legal entities FC'!N268+'13.non-residents FC'!N100</f>
        <v>3349840.9</v>
      </c>
      <c r="O268" s="51">
        <f>('11.individulas FC'!N268*'11.individulas FC'!O268+'12.legal entities FC'!N268*'12.legal entities FC'!O268+'13.non-residents FC'!N100*'13.non-residents FC'!O100)/('11.individulas FC'!N268+'12.legal entities FC'!N268+'13.non-residents FC'!N100)</f>
        <v>5.3508070159391741</v>
      </c>
      <c r="P268" s="50">
        <f>'11.individulas FC'!P268+'12.legal entities FC'!P268+'13.non-residents FC'!P100</f>
        <v>5407456.0999999996</v>
      </c>
      <c r="Q268" s="51">
        <f>('11.individulas FC'!P268*'11.individulas FC'!Q268+'12.legal entities FC'!P268*'12.legal entities FC'!Q268+'13.non-residents FC'!P100*'13.non-residents FC'!Q100)/('11.individulas FC'!P268+'12.legal entities FC'!P268+'13.non-residents FC'!P100)</f>
        <v>4.5117726629347921</v>
      </c>
      <c r="R268" s="50">
        <f>'11.individulas FC'!R268+'12.legal entities FC'!R268+'13.non-residents FC'!R100</f>
        <v>5383710.5</v>
      </c>
      <c r="S268" s="51">
        <f>('11.individulas FC'!R268*'11.individulas FC'!S268+'12.legal entities FC'!R268*'12.legal entities FC'!S268+'13.non-residents FC'!R100*'13.non-residents FC'!S100)/('11.individulas FC'!R268+'12.legal entities FC'!R268+'13.non-residents FC'!R100)</f>
        <v>4.8555156600638183</v>
      </c>
      <c r="T268" s="50">
        <f>'11.individulas FC'!T268+'12.legal entities FC'!T268+'13.non-residents FC'!T100</f>
        <v>274243</v>
      </c>
      <c r="U268" s="51">
        <f>('11.individulas FC'!T268*'11.individulas FC'!U268+'12.legal entities FC'!T268*'12.legal entities FC'!U268+'13.non-residents FC'!T100*'13.non-residents FC'!U100)/('11.individulas FC'!T268+'12.legal entities FC'!T268+'13.non-residents FC'!T100)</f>
        <v>9.2382492533993563</v>
      </c>
    </row>
    <row r="269" spans="1:21" ht="14.25" customHeight="1" x14ac:dyDescent="0.2">
      <c r="A269" s="49" t="s">
        <v>27</v>
      </c>
      <c r="B269" s="50">
        <f>'11.individulas FC'!B269+'12.legal entities FC'!B269+'13.non-residents FC'!B101</f>
        <v>56482889.800000004</v>
      </c>
      <c r="C269" s="51">
        <f>('11.individulas FC'!B269*'11.individulas FC'!C269+'12.legal entities FC'!B269*'12.legal entities FC'!C269+'13.non-residents FC'!B101*'13.non-residents FC'!C101)/('11.individulas FC'!B269+'12.legal entities FC'!B269+'13.non-residents FC'!B101)</f>
        <v>2.1308317557080798</v>
      </c>
      <c r="D269" s="50">
        <f>'11.individulas FC'!D269+'12.legal entities FC'!D269+'13.non-residents FC'!D101</f>
        <v>20571362.600000001</v>
      </c>
      <c r="E269" s="51">
        <f>('11.individulas FC'!D269*'11.individulas FC'!E269+'12.legal entities FC'!D269*'12.legal entities FC'!E269+'13.non-residents FC'!D101*'13.non-residents FC'!E101)/('11.individulas FC'!D269+'12.legal entities FC'!D269+'13.non-residents FC'!D101)</f>
        <v>0.69528385329224596</v>
      </c>
      <c r="F269" s="50">
        <f>'11.individulas FC'!F269+'12.legal entities FC'!F269+'13.non-residents FC'!F101</f>
        <v>17984860.300000001</v>
      </c>
      <c r="G269" s="51">
        <f>('11.individulas FC'!F269*'11.individulas FC'!G269+'12.legal entities FC'!F269*'12.legal entities FC'!G269+'13.non-residents FC'!F101*'13.non-residents FC'!G101)/('11.individulas FC'!F269+'12.legal entities FC'!F269+'13.non-residents FC'!F101)</f>
        <v>0.9167950285385309</v>
      </c>
      <c r="H269" s="50">
        <f t="shared" si="8"/>
        <v>17926666.899999999</v>
      </c>
      <c r="I269" s="51">
        <f t="shared" si="9"/>
        <v>4.996141724036832</v>
      </c>
      <c r="J269" s="50">
        <f>'11.individulas FC'!J269+'12.legal entities FC'!J269+'13.non-residents FC'!J101</f>
        <v>1517222.1</v>
      </c>
      <c r="K269" s="51">
        <f>('11.individulas FC'!J269*'11.individulas FC'!K269+'12.legal entities FC'!J269*'12.legal entities FC'!K269+'13.non-residents FC'!J101*'13.non-residents FC'!K101)/('11.individulas FC'!J269+'12.legal entities FC'!J269+'13.non-residents FC'!J101)</f>
        <v>6.2009291316017574</v>
      </c>
      <c r="L269" s="50">
        <f>'11.individulas FC'!L269+'12.legal entities FC'!L269+'13.non-residents FC'!L101</f>
        <v>2935328.6</v>
      </c>
      <c r="M269" s="51">
        <f>('11.individulas FC'!L269*'11.individulas FC'!M269+'12.legal entities FC'!L269*'12.legal entities FC'!M269+'13.non-residents FC'!L101*'13.non-residents FC'!M101)/('11.individulas FC'!L269+'12.legal entities FC'!L269+'13.non-residents FC'!L101)</f>
        <v>5.5472994032082141</v>
      </c>
      <c r="N269" s="50">
        <f>'11.individulas FC'!N269+'12.legal entities FC'!N269+'13.non-residents FC'!N101</f>
        <v>2544008.9</v>
      </c>
      <c r="O269" s="51">
        <f>('11.individulas FC'!N269*'11.individulas FC'!O269+'12.legal entities FC'!N269*'12.legal entities FC'!O269+'13.non-residents FC'!N101*'13.non-residents FC'!O101)/('11.individulas FC'!N269+'12.legal entities FC'!N269+'13.non-residents FC'!N101)</f>
        <v>4.4492291178698284</v>
      </c>
      <c r="P269" s="50">
        <f>'11.individulas FC'!P269+'12.legal entities FC'!P269+'13.non-residents FC'!P101</f>
        <v>5275420.4000000004</v>
      </c>
      <c r="Q269" s="51">
        <f>('11.individulas FC'!P269*'11.individulas FC'!Q269+'12.legal entities FC'!P269*'12.legal entities FC'!Q269+'13.non-residents FC'!P101*'13.non-residents FC'!Q101)/('11.individulas FC'!P269+'12.legal entities FC'!P269+'13.non-residents FC'!P101)</f>
        <v>4.6080254858930321</v>
      </c>
      <c r="R269" s="50">
        <f>'11.individulas FC'!R269+'12.legal entities FC'!R269+'13.non-residents FC'!R101</f>
        <v>5266756.9000000004</v>
      </c>
      <c r="S269" s="51">
        <f>('11.individulas FC'!R269*'11.individulas FC'!S269+'12.legal entities FC'!R269*'12.legal entities FC'!S269+'13.non-residents FC'!R101*'13.non-residents FC'!S101)/('11.individulas FC'!R269+'12.legal entities FC'!R269+'13.non-residents FC'!R101)</f>
        <v>4.7545787985771666</v>
      </c>
      <c r="T269" s="50">
        <f>'11.individulas FC'!T269+'12.legal entities FC'!T269+'13.non-residents FC'!T101</f>
        <v>387929.99999999994</v>
      </c>
      <c r="U269" s="51">
        <f>('11.individulas FC'!T269*'11.individulas FC'!U269+'12.legal entities FC'!T269*'12.legal entities FC'!U269+'13.non-residents FC'!T101*'13.non-residents FC'!U101)/('11.individulas FC'!T269+'12.legal entities FC'!T269+'13.non-residents FC'!T101)</f>
        <v>8.2578669914675302</v>
      </c>
    </row>
    <row r="270" spans="1:21" ht="14.25" customHeight="1" x14ac:dyDescent="0.2">
      <c r="A270" s="49" t="s">
        <v>28</v>
      </c>
      <c r="B270" s="50">
        <f>'11.individulas FC'!B270+'12.legal entities FC'!B270+'13.non-residents FC'!B102</f>
        <v>56909337.399999999</v>
      </c>
      <c r="C270" s="51">
        <f>('11.individulas FC'!B270*'11.individulas FC'!C270+'12.legal entities FC'!B270*'12.legal entities FC'!C270+'13.non-residents FC'!B102*'13.non-residents FC'!C102)/('11.individulas FC'!B270+'12.legal entities FC'!B270+'13.non-residents FC'!B102)</f>
        <v>1.9883151680658997</v>
      </c>
      <c r="D270" s="50">
        <f>'11.individulas FC'!D270+'12.legal entities FC'!D270+'13.non-residents FC'!D102</f>
        <v>21734223.999999996</v>
      </c>
      <c r="E270" s="51">
        <f>('11.individulas FC'!D270*'11.individulas FC'!E270+'12.legal entities FC'!D270*'12.legal entities FC'!E270+'13.non-residents FC'!D102*'13.non-residents FC'!E102)/('11.individulas FC'!D270+'12.legal entities FC'!D270+'13.non-residents FC'!D102)</f>
        <v>0.55536360497618908</v>
      </c>
      <c r="F270" s="50">
        <f>'11.individulas FC'!F270+'12.legal entities FC'!F270+'13.non-residents FC'!F102</f>
        <v>17591043.300000001</v>
      </c>
      <c r="G270" s="51">
        <f>('11.individulas FC'!F270*'11.individulas FC'!G270+'12.legal entities FC'!F270*'12.legal entities FC'!G270+'13.non-residents FC'!F102*'13.non-residents FC'!G102)/('11.individulas FC'!F270+'12.legal entities FC'!F270+'13.non-residents FC'!F102)</f>
        <v>0.89667344477515964</v>
      </c>
      <c r="H270" s="50">
        <f t="shared" si="8"/>
        <v>17584070.099999998</v>
      </c>
      <c r="I270" s="51">
        <f t="shared" si="9"/>
        <v>4.8515434644451272</v>
      </c>
      <c r="J270" s="50">
        <f>'11.individulas FC'!J270+'12.legal entities FC'!J270+'13.non-residents FC'!J102</f>
        <v>1468552.9000000001</v>
      </c>
      <c r="K270" s="51">
        <f>('11.individulas FC'!J270*'11.individulas FC'!K270+'12.legal entities FC'!J270*'12.legal entities FC'!K270+'13.non-residents FC'!J102*'13.non-residents FC'!K102)/('11.individulas FC'!J270+'12.legal entities FC'!J270+'13.non-residents FC'!J102)</f>
        <v>4.9869758964760464</v>
      </c>
      <c r="L270" s="50">
        <f>'11.individulas FC'!L270+'12.legal entities FC'!L270+'13.non-residents FC'!L102</f>
        <v>2443811.2000000002</v>
      </c>
      <c r="M270" s="51">
        <f>('11.individulas FC'!L270*'11.individulas FC'!M270+'12.legal entities FC'!L270*'12.legal entities FC'!M270+'13.non-residents FC'!L102*'13.non-residents FC'!M102)/('11.individulas FC'!L270+'12.legal entities FC'!L270+'13.non-residents FC'!L102)</f>
        <v>5.6078764828477725</v>
      </c>
      <c r="N270" s="50">
        <f>'11.individulas FC'!N270+'12.legal entities FC'!N270+'13.non-residents FC'!N102</f>
        <v>2953624.9</v>
      </c>
      <c r="O270" s="51">
        <f>('11.individulas FC'!N270*'11.individulas FC'!O270+'12.legal entities FC'!N270*'12.legal entities FC'!O270+'13.non-residents FC'!N102*'13.non-residents FC'!O102)/('11.individulas FC'!N270+'12.legal entities FC'!N270+'13.non-residents FC'!N102)</f>
        <v>4.5249752363612599</v>
      </c>
      <c r="P270" s="50">
        <f>'11.individulas FC'!P270+'12.legal entities FC'!P270+'13.non-residents FC'!P102</f>
        <v>5246855.3000000007</v>
      </c>
      <c r="Q270" s="51">
        <f>('11.individulas FC'!P270*'11.individulas FC'!Q270+'12.legal entities FC'!P270*'12.legal entities FC'!Q270+'13.non-residents FC'!P102*'13.non-residents FC'!Q102)/('11.individulas FC'!P270+'12.legal entities FC'!P270+'13.non-residents FC'!P102)</f>
        <v>4.5836345784111829</v>
      </c>
      <c r="R270" s="50">
        <f>'11.individulas FC'!R270+'12.legal entities FC'!R270+'13.non-residents FC'!R102</f>
        <v>5085400.5999999996</v>
      </c>
      <c r="S270" s="51">
        <f>('11.individulas FC'!R270*'11.individulas FC'!S270+'12.legal entities FC'!R270*'12.legal entities FC'!S270+'13.non-residents FC'!R102*'13.non-residents FC'!S102)/('11.individulas FC'!R270+'12.legal entities FC'!R270+'13.non-residents FC'!R102)</f>
        <v>4.6795078291373926</v>
      </c>
      <c r="T270" s="50">
        <f>'11.individulas FC'!T270+'12.legal entities FC'!T270+'13.non-residents FC'!T102</f>
        <v>385825.19999999995</v>
      </c>
      <c r="U270" s="51">
        <f>('11.individulas FC'!T270*'11.individulas FC'!U270+'12.legal entities FC'!T270*'12.legal entities FC'!U270+'13.non-residents FC'!T102*'13.non-residents FC'!U102)/('11.individulas FC'!T270+'12.legal entities FC'!T270+'13.non-residents FC'!T102)</f>
        <v>7.9562772649375919</v>
      </c>
    </row>
    <row r="271" spans="1:21" ht="14.25" customHeight="1" x14ac:dyDescent="0.2">
      <c r="A271" s="49" t="s">
        <v>46</v>
      </c>
      <c r="B271" s="50">
        <f>'11.individulas FC'!B271+'12.legal entities FC'!B271+'13.non-residents FC'!B103</f>
        <v>61484258.120920002</v>
      </c>
      <c r="C271" s="51">
        <f>('11.individulas FC'!B271*'11.individulas FC'!C271+'12.legal entities FC'!B271*'12.legal entities FC'!C271+'13.non-residents FC'!B103*'13.non-residents FC'!C103)/('11.individulas FC'!B271+'12.legal entities FC'!B271+'13.non-residents FC'!B103)</f>
        <v>2.1520925340884647</v>
      </c>
      <c r="D271" s="50">
        <f>'11.individulas FC'!D271+'12.legal entities FC'!D271+'13.non-residents FC'!D103</f>
        <v>24929974.320919998</v>
      </c>
      <c r="E271" s="51">
        <f>('11.individulas FC'!D271*'11.individulas FC'!E271+'12.legal entities FC'!D271*'12.legal entities FC'!E271+'13.non-residents FC'!D103*'13.non-residents FC'!E103)/('11.individulas FC'!D271+'12.legal entities FC'!D271+'13.non-residents FC'!D103)</f>
        <v>1.235549231839854</v>
      </c>
      <c r="F271" s="50">
        <f>'11.individulas FC'!F271+'12.legal entities FC'!F271+'13.non-residents FC'!F103</f>
        <v>18392629.300000001</v>
      </c>
      <c r="G271" s="51">
        <f>('11.individulas FC'!F271*'11.individulas FC'!G271+'12.legal entities FC'!F271*'12.legal entities FC'!G271+'13.non-residents FC'!F103*'13.non-residents FC'!G103)/('11.individulas FC'!F271+'12.legal entities FC'!F271+'13.non-residents FC'!F103)</f>
        <v>0.8695887433560141</v>
      </c>
      <c r="H271" s="50">
        <f t="shared" si="8"/>
        <v>18161654.5</v>
      </c>
      <c r="I271" s="51">
        <f t="shared" si="9"/>
        <v>4.7090191504303744</v>
      </c>
      <c r="J271" s="50">
        <f>'11.individulas FC'!J271+'12.legal entities FC'!J271+'13.non-residents FC'!J103</f>
        <v>1976495.5</v>
      </c>
      <c r="K271" s="51">
        <f>('11.individulas FC'!J271*'11.individulas FC'!K271+'12.legal entities FC'!J271*'12.legal entities FC'!K271+'13.non-residents FC'!J103*'13.non-residents FC'!K103)/('11.individulas FC'!J271+'12.legal entities FC'!J271+'13.non-residents FC'!J103)</f>
        <v>5.7760586087850969</v>
      </c>
      <c r="L271" s="50">
        <f>'11.individulas FC'!L271+'12.legal entities FC'!L271+'13.non-residents FC'!L103</f>
        <v>1855016.6</v>
      </c>
      <c r="M271" s="51">
        <f>('11.individulas FC'!L271*'11.individulas FC'!M271+'12.legal entities FC'!L271*'12.legal entities FC'!M271+'13.non-residents FC'!L103*'13.non-residents FC'!M103)/('11.individulas FC'!L271+'12.legal entities FC'!L271+'13.non-residents FC'!L103)</f>
        <v>4.0729499876173589</v>
      </c>
      <c r="N271" s="50">
        <f>'11.individulas FC'!N271+'12.legal entities FC'!N271+'13.non-residents FC'!N103</f>
        <v>2849833.2</v>
      </c>
      <c r="O271" s="51">
        <f>('11.individulas FC'!N271*'11.individulas FC'!O271+'12.legal entities FC'!N271*'12.legal entities FC'!O271+'13.non-residents FC'!N103*'13.non-residents FC'!O103)/('11.individulas FC'!N271+'12.legal entities FC'!N271+'13.non-residents FC'!N103)</f>
        <v>4.3855341838953912</v>
      </c>
      <c r="P271" s="50">
        <f>'11.individulas FC'!P271+'12.legal entities FC'!P271+'13.non-residents FC'!P103</f>
        <v>5667472.2999999998</v>
      </c>
      <c r="Q271" s="51">
        <f>('11.individulas FC'!P271*'11.individulas FC'!Q271+'12.legal entities FC'!P271*'12.legal entities FC'!Q271+'13.non-residents FC'!P103*'13.non-residents FC'!Q103)/('11.individulas FC'!P271+'12.legal entities FC'!P271+'13.non-residents FC'!P103)</f>
        <v>4.4324568959957658</v>
      </c>
      <c r="R271" s="50">
        <f>'11.individulas FC'!R271+'12.legal entities FC'!R271+'13.non-residents FC'!R103</f>
        <v>5463803.7000000002</v>
      </c>
      <c r="S271" s="51">
        <f>('11.individulas FC'!R271*'11.individulas FC'!S271+'12.legal entities FC'!R271*'12.legal entities FC'!S271+'13.non-residents FC'!R103*'13.non-residents FC'!S103)/('11.individulas FC'!R271+'12.legal entities FC'!R271+'13.non-residents FC'!R103)</f>
        <v>4.8315111675772702</v>
      </c>
      <c r="T271" s="50">
        <f>'11.individulas FC'!T271+'12.legal entities FC'!T271+'13.non-residents FC'!T103</f>
        <v>349033.20000000007</v>
      </c>
      <c r="U271" s="51">
        <f>('11.individulas FC'!T271*'11.individulas FC'!U271+'12.legal entities FC'!T271*'12.legal entities FC'!U271+'13.non-residents FC'!T103*'13.non-residents FC'!U103)/('11.individulas FC'!T271+'12.legal entities FC'!T271+'13.non-residents FC'!T103)</f>
        <v>7.2615985184217458</v>
      </c>
    </row>
    <row r="272" spans="1:21" ht="14.25" customHeight="1" thickBot="1" x14ac:dyDescent="0.25">
      <c r="A272" s="52" t="s">
        <v>30</v>
      </c>
      <c r="B272" s="53">
        <f>'11.individulas FC'!B272+'12.legal entities FC'!B272+'13.non-residents FC'!B104</f>
        <v>57758379.700000003</v>
      </c>
      <c r="C272" s="54">
        <f>('11.individulas FC'!B272*'11.individulas FC'!C272+'12.legal entities FC'!B272*'12.legal entities FC'!C272+'13.non-residents FC'!B104*'13.non-residents FC'!C104)/('11.individulas FC'!B272+'12.legal entities FC'!B272+'13.non-residents FC'!B104)</f>
        <v>2.0764748642524684</v>
      </c>
      <c r="D272" s="53">
        <f>'11.individulas FC'!D272+'12.legal entities FC'!D272+'13.non-residents FC'!D104</f>
        <v>21775744.200000003</v>
      </c>
      <c r="E272" s="54">
        <f>('11.individulas FC'!D272*'11.individulas FC'!E272+'12.legal entities FC'!D272*'12.legal entities FC'!E272+'13.non-residents FC'!D104*'13.non-residents FC'!E104)/('11.individulas FC'!D272+'12.legal entities FC'!D272+'13.non-residents FC'!D104)</f>
        <v>1.1843434662040186</v>
      </c>
      <c r="F272" s="53">
        <f>'11.individulas FC'!F272+'12.legal entities FC'!F272+'13.non-residents FC'!F104</f>
        <v>18438378.399999999</v>
      </c>
      <c r="G272" s="54">
        <f>('11.individulas FC'!F272*'11.individulas FC'!G272+'12.legal entities FC'!F272*'12.legal entities FC'!G272+'13.non-residents FC'!F104*'13.non-residents FC'!G104)/('11.individulas FC'!F272+'12.legal entities FC'!F272+'13.non-residents FC'!F104)</f>
        <v>0.82660321197226294</v>
      </c>
      <c r="H272" s="53">
        <f t="shared" si="8"/>
        <v>17544257.100000001</v>
      </c>
      <c r="I272" s="54">
        <f t="shared" si="9"/>
        <v>4.4973486208771973</v>
      </c>
      <c r="J272" s="53">
        <f>'11.individulas FC'!J272+'12.legal entities FC'!J272+'13.non-residents FC'!J104</f>
        <v>1006970.4</v>
      </c>
      <c r="K272" s="54">
        <f>('11.individulas FC'!J272*'11.individulas FC'!K272+'12.legal entities FC'!J272*'12.legal entities FC'!K272+'13.non-residents FC'!J104*'13.non-residents FC'!K104)/('11.individulas FC'!J272+'12.legal entities FC'!J272+'13.non-residents FC'!J104)</f>
        <v>5.0113271422874002</v>
      </c>
      <c r="L272" s="53">
        <f>'11.individulas FC'!L272+'12.legal entities FC'!L272+'13.non-residents FC'!L104</f>
        <v>2115492.9</v>
      </c>
      <c r="M272" s="54">
        <f>('11.individulas FC'!L272*'11.individulas FC'!M272+'12.legal entities FC'!L272*'12.legal entities FC'!M272+'13.non-residents FC'!L104*'13.non-residents FC'!M104)/('11.individulas FC'!L272+'12.legal entities FC'!L272+'13.non-residents FC'!L104)</f>
        <v>4.1639210398673479</v>
      </c>
      <c r="N272" s="53">
        <f>'11.individulas FC'!N272+'12.legal entities FC'!N272+'13.non-residents FC'!N104</f>
        <v>3156016.6</v>
      </c>
      <c r="O272" s="54">
        <f>('11.individulas FC'!N272*'11.individulas FC'!O272+'12.legal entities FC'!N272*'12.legal entities FC'!O272+'13.non-residents FC'!N104*'13.non-residents FC'!O104)/('11.individulas FC'!N272+'12.legal entities FC'!N272+'13.non-residents FC'!N104)</f>
        <v>3.9929495082503714</v>
      </c>
      <c r="P272" s="53">
        <f>'11.individulas FC'!P272+'12.legal entities FC'!P272+'13.non-residents FC'!P104</f>
        <v>5680766.5000000009</v>
      </c>
      <c r="Q272" s="54">
        <f>('11.individulas FC'!P272*'11.individulas FC'!Q272+'12.legal entities FC'!P272*'12.legal entities FC'!Q272+'13.non-residents FC'!P104*'13.non-residents FC'!Q104)/('11.individulas FC'!P272+'12.legal entities FC'!P272+'13.non-residents FC'!P104)</f>
        <v>4.3948969252652779</v>
      </c>
      <c r="R272" s="53">
        <f>'11.individulas FC'!R272+'12.legal entities FC'!R272+'13.non-residents FC'!R104</f>
        <v>5184083.5999999996</v>
      </c>
      <c r="S272" s="54">
        <f>('11.individulas FC'!R272*'11.individulas FC'!S272+'12.legal entities FC'!R272*'12.legal entities FC'!S272+'13.non-residents FC'!R104*'13.non-residents FC'!S104)/('11.individulas FC'!R272+'12.legal entities FC'!R272+'13.non-residents FC'!R104)</f>
        <v>4.7534018587200242</v>
      </c>
      <c r="T272" s="53">
        <f>'11.individulas FC'!T272+'12.legal entities FC'!T272+'13.non-residents FC'!T104</f>
        <v>400927.1</v>
      </c>
      <c r="U272" s="54">
        <f>('11.individulas FC'!T272*'11.individulas FC'!U272+'12.legal entities FC'!T272*'12.legal entities FC'!U272+'13.non-residents FC'!T104*'13.non-residents FC'!U104)/('11.individulas FC'!T272+'12.legal entities FC'!T272+'13.non-residents FC'!T104)</f>
        <v>7.0771125349221844</v>
      </c>
    </row>
    <row r="273" spans="1:21" ht="14.25" customHeight="1" x14ac:dyDescent="0.2">
      <c r="A273" s="49" t="s">
        <v>84</v>
      </c>
      <c r="B273" s="50">
        <f>'11.individulas FC'!B273+'12.legal entities FC'!B273+'13.non-residents FC'!B105</f>
        <v>58055172.599999994</v>
      </c>
      <c r="C273" s="51">
        <f>('11.individulas FC'!B273*'11.individulas FC'!C273+'12.legal entities FC'!B273*'12.legal entities FC'!C273+'13.non-residents FC'!B105*'13.non-residents FC'!C105)/('11.individulas FC'!B273+'12.legal entities FC'!B273+'13.non-residents FC'!B105)</f>
        <v>1.9663201199922009</v>
      </c>
      <c r="D273" s="50">
        <f>'11.individulas FC'!D273+'12.legal entities FC'!D273+'13.non-residents FC'!D105</f>
        <v>22225241.199999999</v>
      </c>
      <c r="E273" s="51">
        <f>('11.individulas FC'!D273*'11.individulas FC'!E273+'12.legal entities FC'!D273*'12.legal entities FC'!E273+'13.non-residents FC'!D105*'13.non-residents FC'!E105)/('11.individulas FC'!D273+'12.legal entities FC'!D273+'13.non-residents FC'!D105)</f>
        <v>1.0487774536278114</v>
      </c>
      <c r="F273" s="50">
        <f>'11.individulas FC'!F273+'12.legal entities FC'!F273+'13.non-residents FC'!F105</f>
        <v>18168632.5</v>
      </c>
      <c r="G273" s="51">
        <f>('11.individulas FC'!F273*'11.individulas FC'!G273+'12.legal entities FC'!F273*'12.legal entities FC'!G273+'13.non-residents FC'!F105*'13.non-residents FC'!G105)/('11.individulas FC'!F273+'12.legal entities FC'!F273+'13.non-residents FC'!F105)</f>
        <v>0.74320040239682295</v>
      </c>
      <c r="H273" s="50">
        <f t="shared" si="8"/>
        <v>17661298.900000002</v>
      </c>
      <c r="I273" s="51">
        <f t="shared" si="9"/>
        <v>4.3792241745028155</v>
      </c>
      <c r="J273" s="50">
        <f>'11.individulas FC'!J273+'12.legal entities FC'!J273+'13.non-residents FC'!J105</f>
        <v>1220306.5</v>
      </c>
      <c r="K273" s="51">
        <f>('11.individulas FC'!J273*'11.individulas FC'!K273+'12.legal entities FC'!J273*'12.legal entities FC'!K273+'13.non-residents FC'!J105*'13.non-residents FC'!K105)/('11.individulas FC'!J273+'12.legal entities FC'!J273+'13.non-residents FC'!J105)</f>
        <v>3.774096050459455</v>
      </c>
      <c r="L273" s="50">
        <f>'11.individulas FC'!L273+'12.legal entities FC'!L273+'13.non-residents FC'!L105</f>
        <v>2238559.2999999998</v>
      </c>
      <c r="M273" s="51">
        <f>('11.individulas FC'!L273*'11.individulas FC'!M273+'12.legal entities FC'!L273*'12.legal entities FC'!M273+'13.non-residents FC'!L105*'13.non-residents FC'!M105)/('11.individulas FC'!L273+'12.legal entities FC'!L273+'13.non-residents FC'!L105)</f>
        <v>4.4654483912934531</v>
      </c>
      <c r="N273" s="50">
        <f>'11.individulas FC'!N273+'12.legal entities FC'!N273+'13.non-residents FC'!N105</f>
        <v>2778050.6</v>
      </c>
      <c r="O273" s="51">
        <f>('11.individulas FC'!N273*'11.individulas FC'!O273+'12.legal entities FC'!N273*'12.legal entities FC'!O273+'13.non-residents FC'!N105*'13.non-residents FC'!O105)/('11.individulas FC'!N273+'12.legal entities FC'!N273+'13.non-residents FC'!N105)</f>
        <v>3.6723704121875955</v>
      </c>
      <c r="P273" s="50">
        <f>'11.individulas FC'!P273+'12.legal entities FC'!P273+'13.non-residents FC'!P105</f>
        <v>5603656.6000000006</v>
      </c>
      <c r="Q273" s="51">
        <f>('11.individulas FC'!P273*'11.individulas FC'!Q273+'12.legal entities FC'!P273*'12.legal entities FC'!Q273+'13.non-residents FC'!P105*'13.non-residents FC'!Q105)/('11.individulas FC'!P273+'12.legal entities FC'!P273+'13.non-residents FC'!P105)</f>
        <v>4.3726808225543303</v>
      </c>
      <c r="R273" s="50">
        <f>'11.individulas FC'!R273+'12.legal entities FC'!R273+'13.non-residents FC'!R105</f>
        <v>5530151.2999999998</v>
      </c>
      <c r="S273" s="51">
        <f>('11.individulas FC'!R273*'11.individulas FC'!S273+'12.legal entities FC'!R273*'12.legal entities FC'!S273+'13.non-residents FC'!R105*'13.non-residents FC'!S105)/('11.individulas FC'!R273+'12.legal entities FC'!R273+'13.non-residents FC'!R105)</f>
        <v>4.6882282202658718</v>
      </c>
      <c r="T273" s="50">
        <f>'11.individulas FC'!T273+'12.legal entities FC'!T273+'13.non-residents FC'!T105</f>
        <v>290574.59999999998</v>
      </c>
      <c r="U273" s="51">
        <f>('11.individulas FC'!T273*'11.individulas FC'!U273+'12.legal entities FC'!T273*'12.legal entities FC'!U273+'13.non-residents FC'!T105*'13.non-residents FC'!U105)/('11.individulas FC'!T273+'12.legal entities FC'!T273+'13.non-residents FC'!T105)</f>
        <v>7.259471970364924</v>
      </c>
    </row>
    <row r="274" spans="1:21" ht="14.25" customHeight="1" x14ac:dyDescent="0.2">
      <c r="A274" s="49" t="s">
        <v>20</v>
      </c>
      <c r="B274" s="50">
        <f>'11.individulas FC'!B274+'12.legal entities FC'!B274+'13.non-residents FC'!B106</f>
        <v>59140623.399999999</v>
      </c>
      <c r="C274" s="51">
        <f>('11.individulas FC'!B274*'11.individulas FC'!C274+'12.legal entities FC'!B274*'12.legal entities FC'!C274+'13.non-residents FC'!B106*'13.non-residents FC'!C106)/('11.individulas FC'!B274+'12.legal entities FC'!B274+'13.non-residents FC'!B106)</f>
        <v>1.9818710961203694</v>
      </c>
      <c r="D274" s="50">
        <f>'11.individulas FC'!D274+'12.legal entities FC'!D274+'13.non-residents FC'!D106</f>
        <v>22566992.900000002</v>
      </c>
      <c r="E274" s="51">
        <f>('11.individulas FC'!D274*'11.individulas FC'!E274+'12.legal entities FC'!D274*'12.legal entities FC'!E274+'13.non-residents FC'!D106*'13.non-residents FC'!E106)/('11.individulas FC'!D274+'12.legal entities FC'!D274+'13.non-residents FC'!D106)</f>
        <v>1.1856639597737455</v>
      </c>
      <c r="F274" s="50">
        <f>'11.individulas FC'!F274+'12.legal entities FC'!F274+'13.non-residents FC'!F106</f>
        <v>18459743.300000001</v>
      </c>
      <c r="G274" s="51">
        <f>('11.individulas FC'!F274*'11.individulas FC'!G274+'12.legal entities FC'!F274*'12.legal entities FC'!G274+'13.non-residents FC'!F106*'13.non-residents FC'!G106)/('11.individulas FC'!F274+'12.legal entities FC'!F274+'13.non-residents FC'!F106)</f>
        <v>0.69851323132971255</v>
      </c>
      <c r="H274" s="50">
        <f t="shared" si="8"/>
        <v>18113887.200000003</v>
      </c>
      <c r="I274" s="51">
        <f t="shared" si="9"/>
        <v>4.2816788115474163</v>
      </c>
      <c r="J274" s="50">
        <f>'11.individulas FC'!J274+'12.legal entities FC'!J274+'13.non-residents FC'!J106</f>
        <v>1539760.6</v>
      </c>
      <c r="K274" s="51">
        <f>('11.individulas FC'!J274*'11.individulas FC'!K274+'12.legal entities FC'!J274*'12.legal entities FC'!K274+'13.non-residents FC'!J106*'13.non-residents FC'!K106)/('11.individulas FC'!J274+'12.legal entities FC'!J274+'13.non-residents FC'!J106)</f>
        <v>3.2806676589854309</v>
      </c>
      <c r="L274" s="50">
        <f>'11.individulas FC'!L274+'12.legal entities FC'!L274+'13.non-residents FC'!L106</f>
        <v>2254909.8000000003</v>
      </c>
      <c r="M274" s="51">
        <f>('11.individulas FC'!L274*'11.individulas FC'!M274+'12.legal entities FC'!L274*'12.legal entities FC'!M274+'13.non-residents FC'!L106*'13.non-residents FC'!M106)/('11.individulas FC'!L274+'12.legal entities FC'!L274+'13.non-residents FC'!L106)</f>
        <v>3.9088358354733259</v>
      </c>
      <c r="N274" s="50">
        <f>'11.individulas FC'!N274+'12.legal entities FC'!N274+'13.non-residents FC'!N106</f>
        <v>3221938.8</v>
      </c>
      <c r="O274" s="51">
        <f>('11.individulas FC'!N274*'11.individulas FC'!O274+'12.legal entities FC'!N274*'12.legal entities FC'!O274+'13.non-residents FC'!N106*'13.non-residents FC'!O106)/('11.individulas FC'!N274+'12.legal entities FC'!N274+'13.non-residents FC'!N106)</f>
        <v>4.1274564743439575</v>
      </c>
      <c r="P274" s="50">
        <f>'11.individulas FC'!P274+'12.legal entities FC'!P274+'13.non-residents FC'!P106</f>
        <v>5140060.5</v>
      </c>
      <c r="Q274" s="51">
        <f>('11.individulas FC'!P274*'11.individulas FC'!Q274+'12.legal entities FC'!P274*'12.legal entities FC'!Q274+'13.non-residents FC'!P106*'13.non-residents FC'!Q106)/('11.individulas FC'!P274+'12.legal entities FC'!P274+'13.non-residents FC'!P106)</f>
        <v>4.1494291878471046</v>
      </c>
      <c r="R274" s="50">
        <f>'11.individulas FC'!R274+'12.legal entities FC'!R274+'13.non-residents FC'!R106</f>
        <v>5667416.9000000004</v>
      </c>
      <c r="S274" s="51">
        <f>('11.individulas FC'!R274*'11.individulas FC'!S274+'12.legal entities FC'!R274*'12.legal entities FC'!S274+'13.non-residents FC'!R106*'13.non-residents FC'!S106)/('11.individulas FC'!R274+'12.legal entities FC'!R274+'13.non-residents FC'!R106)</f>
        <v>4.7552223860573912</v>
      </c>
      <c r="T274" s="50">
        <f>'11.individulas FC'!T274+'12.legal entities FC'!T274+'13.non-residents FC'!T106</f>
        <v>289800.59999999998</v>
      </c>
      <c r="U274" s="51">
        <f>('11.individulas FC'!T274*'11.individulas FC'!U274+'12.legal entities FC'!T274*'12.legal entities FC'!U274+'13.non-residents FC'!T106*'13.non-residents FC'!U106)/('11.individulas FC'!T274+'12.legal entities FC'!T274+'13.non-residents FC'!T106)</f>
        <v>7.3007959403810743</v>
      </c>
    </row>
    <row r="275" spans="1:21" ht="14.25" customHeight="1" x14ac:dyDescent="0.2">
      <c r="A275" s="49" t="s">
        <v>21</v>
      </c>
      <c r="B275" s="50">
        <f>'11.individulas FC'!B275+'12.legal entities FC'!B275+'13.non-residents FC'!B107</f>
        <v>61260074.5</v>
      </c>
      <c r="C275" s="51">
        <f>('11.individulas FC'!B275*'11.individulas FC'!C275+'12.legal entities FC'!B275*'12.legal entities FC'!C275+'13.non-residents FC'!B107*'13.non-residents FC'!C107)/('11.individulas FC'!B275+'12.legal entities FC'!B275+'13.non-residents FC'!B107)</f>
        <v>1.8823274011193052</v>
      </c>
      <c r="D275" s="50">
        <f>'11.individulas FC'!D275+'12.legal entities FC'!D275+'13.non-residents FC'!D107</f>
        <v>25031046.899999999</v>
      </c>
      <c r="E275" s="51">
        <f>('11.individulas FC'!D275*'11.individulas FC'!E275+'12.legal entities FC'!D275*'12.legal entities FC'!E275+'13.non-residents FC'!D107*'13.non-residents FC'!E107)/('11.individulas FC'!D275+'12.legal entities FC'!D275+'13.non-residents FC'!D107)</f>
        <v>1.102402848878048</v>
      </c>
      <c r="F275" s="50">
        <f>'11.individulas FC'!F275+'12.legal entities FC'!F275+'13.non-residents FC'!F107</f>
        <v>18560934.800000001</v>
      </c>
      <c r="G275" s="51">
        <f>('11.individulas FC'!F275*'11.individulas FC'!G275+'12.legal entities FC'!F275*'12.legal entities FC'!G275+'13.non-residents FC'!F107*'13.non-residents FC'!G107)/('11.individulas FC'!F275+'12.legal entities FC'!F275+'13.non-residents FC'!F107)</f>
        <v>0.66665228186675218</v>
      </c>
      <c r="H275" s="50">
        <f t="shared" si="8"/>
        <v>17668092.800000001</v>
      </c>
      <c r="I275" s="51">
        <f t="shared" si="9"/>
        <v>4.2643838657560149</v>
      </c>
      <c r="J275" s="50">
        <f>'11.individulas FC'!J275+'12.legal entities FC'!J275+'13.non-residents FC'!J107</f>
        <v>1531555.2000000002</v>
      </c>
      <c r="K275" s="51">
        <f>('11.individulas FC'!J275*'11.individulas FC'!K275+'12.legal entities FC'!J275*'12.legal entities FC'!K275+'13.non-residents FC'!J107*'13.non-residents FC'!K107)/('11.individulas FC'!J275+'12.legal entities FC'!J275+'13.non-residents FC'!J107)</f>
        <v>3.9627566639452461</v>
      </c>
      <c r="L275" s="50">
        <f>'11.individulas FC'!L275+'12.legal entities FC'!L275+'13.non-residents FC'!L107</f>
        <v>2277037.2000000002</v>
      </c>
      <c r="M275" s="51">
        <f>('11.individulas FC'!L275*'11.individulas FC'!M275+'12.legal entities FC'!L275*'12.legal entities FC'!M275+'13.non-residents FC'!L107*'13.non-residents FC'!M107)/('11.individulas FC'!L275+'12.legal entities FC'!L275+'13.non-residents FC'!L107)</f>
        <v>3.3011828462881523</v>
      </c>
      <c r="N275" s="50">
        <f>'11.individulas FC'!N275+'12.legal entities FC'!N275+'13.non-residents FC'!N107</f>
        <v>2922890</v>
      </c>
      <c r="O275" s="51">
        <f>('11.individulas FC'!N275*'11.individulas FC'!O275+'12.legal entities FC'!N275*'12.legal entities FC'!O275+'13.non-residents FC'!N107*'13.non-residents FC'!O107)/('11.individulas FC'!N275+'12.legal entities FC'!N275+'13.non-residents FC'!N107)</f>
        <v>4.367514322810643</v>
      </c>
      <c r="P275" s="50">
        <f>'11.individulas FC'!P275+'12.legal entities FC'!P275+'13.non-residents FC'!P107</f>
        <v>5042471.0999999996</v>
      </c>
      <c r="Q275" s="51">
        <f>('11.individulas FC'!P275*'11.individulas FC'!Q275+'12.legal entities FC'!P275*'12.legal entities FC'!Q275+'13.non-residents FC'!P107*'13.non-residents FC'!Q107)/('11.individulas FC'!P275+'12.legal entities FC'!P275+'13.non-residents FC'!P107)</f>
        <v>4.0852495073298529</v>
      </c>
      <c r="R275" s="50">
        <f>'11.individulas FC'!R275+'12.legal entities FC'!R275+'13.non-residents FC'!R107</f>
        <v>5624031.1999999993</v>
      </c>
      <c r="S275" s="51">
        <f>('11.individulas FC'!R275*'11.individulas FC'!S275+'12.legal entities FC'!R275*'12.legal entities FC'!S275+'13.non-residents FC'!R107*'13.non-residents FC'!S107)/('11.individulas FC'!R275+'12.legal entities FC'!R275+'13.non-residents FC'!R107)</f>
        <v>4.7377011893177254</v>
      </c>
      <c r="T275" s="50">
        <f>'11.individulas FC'!T275+'12.legal entities FC'!T275+'13.non-residents FC'!T107</f>
        <v>270108.09999999998</v>
      </c>
      <c r="U275" s="51">
        <f>('11.individulas FC'!T275*'11.individulas FC'!U275+'12.legal entities FC'!T275*'12.legal entities FC'!U275+'13.non-residents FC'!T107*'13.non-residents FC'!U107)/('11.individulas FC'!T275+'12.legal entities FC'!T275+'13.non-residents FC'!T107)</f>
        <v>6.4675488591419503</v>
      </c>
    </row>
    <row r="276" spans="1:21" ht="14.25" customHeight="1" x14ac:dyDescent="0.2">
      <c r="A276" s="49" t="s">
        <v>22</v>
      </c>
      <c r="B276" s="50">
        <f>'11.individulas FC'!B276+'12.legal entities FC'!B276+'13.non-residents FC'!B108</f>
        <v>59579668.799999997</v>
      </c>
      <c r="C276" s="51">
        <f>('11.individulas FC'!B276*'11.individulas FC'!C276+'12.legal entities FC'!B276*'12.legal entities FC'!C276+'13.non-residents FC'!B108*'13.non-residents FC'!C108)/('11.individulas FC'!B276+'12.legal entities FC'!B276+'13.non-residents FC'!B108)</f>
        <v>2.0056417170325056</v>
      </c>
      <c r="D276" s="50">
        <f>'11.individulas FC'!D276+'12.legal entities FC'!D276+'13.non-residents FC'!D108</f>
        <v>23879241.599999998</v>
      </c>
      <c r="E276" s="51">
        <f>('11.individulas FC'!D276*'11.individulas FC'!E276+'12.legal entities FC'!D276*'12.legal entities FC'!E276+'13.non-residents FC'!D108*'13.non-residents FC'!E108)/('11.individulas FC'!D276+'12.legal entities FC'!D276+'13.non-residents FC'!D108)</f>
        <v>1.4100161681541845</v>
      </c>
      <c r="F276" s="50">
        <f>'11.individulas FC'!F276+'12.legal entities FC'!F276+'13.non-residents FC'!F108</f>
        <v>18574280.100000001</v>
      </c>
      <c r="G276" s="51">
        <f>('11.individulas FC'!F276*'11.individulas FC'!G276+'12.legal entities FC'!F276*'12.legal entities FC'!G276+'13.non-residents FC'!F108*'13.non-residents FC'!G108)/('11.individulas FC'!F276+'12.legal entities FC'!F276+'13.non-residents FC'!F108)</f>
        <v>0.66886948189179041</v>
      </c>
      <c r="H276" s="50">
        <f t="shared" si="8"/>
        <v>17126147.100000001</v>
      </c>
      <c r="I276" s="51">
        <f t="shared" si="9"/>
        <v>4.2859367584201129</v>
      </c>
      <c r="J276" s="50">
        <f>'11.individulas FC'!J276+'12.legal entities FC'!J276+'13.non-residents FC'!J108</f>
        <v>1298845.2</v>
      </c>
      <c r="K276" s="51">
        <f>('11.individulas FC'!J276*'11.individulas FC'!K276+'12.legal entities FC'!J276*'12.legal entities FC'!K276+'13.non-residents FC'!J108*'13.non-residents FC'!K108)/('11.individulas FC'!J276+'12.legal entities FC'!J276+'13.non-residents FC'!J108)</f>
        <v>3.717050770176463</v>
      </c>
      <c r="L276" s="50">
        <f>'11.individulas FC'!L276+'12.legal entities FC'!L276+'13.non-residents FC'!L108</f>
        <v>2118126.1999999997</v>
      </c>
      <c r="M276" s="51">
        <f>('11.individulas FC'!L276*'11.individulas FC'!M276+'12.legal entities FC'!L276*'12.legal entities FC'!M276+'13.non-residents FC'!L108*'13.non-residents FC'!M108)/('11.individulas FC'!L276+'12.legal entities FC'!L276+'13.non-residents FC'!L108)</f>
        <v>3.4546739443570451</v>
      </c>
      <c r="N276" s="50">
        <f>'11.individulas FC'!N276+'12.legal entities FC'!N276+'13.non-residents FC'!N108</f>
        <v>3173295.9000000004</v>
      </c>
      <c r="O276" s="51">
        <f>('11.individulas FC'!N276*'11.individulas FC'!O276+'12.legal entities FC'!N276*'12.legal entities FC'!O276+'13.non-residents FC'!N108*'13.non-residents FC'!O108)/('11.individulas FC'!N276+'12.legal entities FC'!N276+'13.non-residents FC'!N108)</f>
        <v>4.6765754019346257</v>
      </c>
      <c r="P276" s="50">
        <f>'11.individulas FC'!P276+'12.legal entities FC'!P276+'13.non-residents FC'!P108</f>
        <v>4730504.2</v>
      </c>
      <c r="Q276" s="51">
        <f>('11.individulas FC'!P276*'11.individulas FC'!Q276+'12.legal entities FC'!P276*'12.legal entities FC'!Q276+'13.non-residents FC'!P108*'13.non-residents FC'!Q108)/('11.individulas FC'!P276+'12.legal entities FC'!P276+'13.non-residents FC'!P108)</f>
        <v>3.8478787645934225</v>
      </c>
      <c r="R276" s="50">
        <f>'11.individulas FC'!R276+'12.legal entities FC'!R276+'13.non-residents FC'!R108</f>
        <v>5501306.2999999998</v>
      </c>
      <c r="S276" s="51">
        <f>('11.individulas FC'!R276*'11.individulas FC'!S276+'12.legal entities FC'!R276*'12.legal entities FC'!S276+'13.non-residents FC'!R108*'13.non-residents FC'!S108)/('11.individulas FC'!R276+'12.legal entities FC'!R276+'13.non-residents FC'!R108)</f>
        <v>4.7468656889728207</v>
      </c>
      <c r="T276" s="50">
        <f>'11.individulas FC'!T276+'12.legal entities FC'!T276+'13.non-residents FC'!T108</f>
        <v>304069.3</v>
      </c>
      <c r="U276" s="51">
        <f>('11.individulas FC'!T276*'11.individulas FC'!U276+'12.legal entities FC'!T276*'12.legal entities FC'!U276+'13.non-residents FC'!T108*'13.non-residents FC'!U108)/('11.individulas FC'!T276+'12.legal entities FC'!T276+'13.non-residents FC'!T108)</f>
        <v>6.9054919881750667</v>
      </c>
    </row>
    <row r="277" spans="1:21" ht="14.25" customHeight="1" x14ac:dyDescent="0.2">
      <c r="A277" s="49" t="s">
        <v>23</v>
      </c>
      <c r="B277" s="50">
        <f>'11.individulas FC'!B277+'12.legal entities FC'!B277+'13.non-residents FC'!B109</f>
        <v>58597421</v>
      </c>
      <c r="C277" s="51">
        <f>('11.individulas FC'!B277*'11.individulas FC'!C277+'12.legal entities FC'!B277*'12.legal entities FC'!C277+'13.non-residents FC'!B109*'13.non-residents FC'!C109)/('11.individulas FC'!B277+'12.legal entities FC'!B277+'13.non-residents FC'!B109)</f>
        <v>1.993109628094383</v>
      </c>
      <c r="D277" s="50">
        <f>'11.individulas FC'!D277+'12.legal entities FC'!D277+'13.non-residents FC'!D109</f>
        <v>23347948.599999998</v>
      </c>
      <c r="E277" s="51">
        <f>('11.individulas FC'!D277*'11.individulas FC'!E277+'12.legal entities FC'!D277*'12.legal entities FC'!E277+'13.non-residents FC'!D109*'13.non-residents FC'!E109)/('11.individulas FC'!D277+'12.legal entities FC'!D277+'13.non-residents FC'!D109)</f>
        <v>1.4170420700515001</v>
      </c>
      <c r="F277" s="50">
        <f>'11.individulas FC'!F277+'12.legal entities FC'!F277+'13.non-residents FC'!F109</f>
        <v>18152990.399999999</v>
      </c>
      <c r="G277" s="51">
        <f>('11.individulas FC'!F277*'11.individulas FC'!G277+'12.legal entities FC'!F277*'12.legal entities FC'!G277+'13.non-residents FC'!F109*'13.non-residents FC'!G109)/('11.individulas FC'!F277+'12.legal entities FC'!F277+'13.non-residents FC'!F109)</f>
        <v>0.65284591953510851</v>
      </c>
      <c r="H277" s="50">
        <f t="shared" si="8"/>
        <v>17096482</v>
      </c>
      <c r="I277" s="51">
        <f t="shared" si="9"/>
        <v>4.2029086949584125</v>
      </c>
      <c r="J277" s="50">
        <f>'11.individulas FC'!J277+'12.legal entities FC'!J277+'13.non-residents FC'!J109</f>
        <v>1365980.4000000001</v>
      </c>
      <c r="K277" s="51">
        <f>('11.individulas FC'!J277*'11.individulas FC'!K277+'12.legal entities FC'!J277*'12.legal entities FC'!K277+'13.non-residents FC'!J109*'13.non-residents FC'!K109)/('11.individulas FC'!J277+'12.legal entities FC'!J277+'13.non-residents FC'!J109)</f>
        <v>3.323396447708916</v>
      </c>
      <c r="L277" s="50">
        <f>'11.individulas FC'!L277+'12.legal entities FC'!L277+'13.non-residents FC'!L109</f>
        <v>2483161.6</v>
      </c>
      <c r="M277" s="51">
        <f>('11.individulas FC'!L277*'11.individulas FC'!M277+'12.legal entities FC'!L277*'12.legal entities FC'!M277+'13.non-residents FC'!L109*'13.non-residents FC'!M109)/('11.individulas FC'!L277+'12.legal entities FC'!L277+'13.non-residents FC'!L109)</f>
        <v>4.0534946344208933</v>
      </c>
      <c r="N277" s="50">
        <f>'11.individulas FC'!N277+'12.legal entities FC'!N277+'13.non-residents FC'!N109</f>
        <v>3023626.3000000003</v>
      </c>
      <c r="O277" s="51">
        <f>('11.individulas FC'!N277*'11.individulas FC'!O277+'12.legal entities FC'!N277*'12.legal entities FC'!O277+'13.non-residents FC'!N109*'13.non-residents FC'!O109)/('11.individulas FC'!N277+'12.legal entities FC'!N277+'13.non-residents FC'!N109)</f>
        <v>4.0437011376042076</v>
      </c>
      <c r="P277" s="50">
        <f>'11.individulas FC'!P277+'12.legal entities FC'!P277+'13.non-residents FC'!P109</f>
        <v>4589736.8</v>
      </c>
      <c r="Q277" s="51">
        <f>('11.individulas FC'!P277*'11.individulas FC'!Q277+'12.legal entities FC'!P277*'12.legal entities FC'!Q277+'13.non-residents FC'!P109*'13.non-residents FC'!Q109)/('11.individulas FC'!P277+'12.legal entities FC'!P277+'13.non-residents FC'!P109)</f>
        <v>3.90620769779217</v>
      </c>
      <c r="R277" s="50">
        <f>'11.individulas FC'!R277+'12.legal entities FC'!R277+'13.non-residents FC'!R109</f>
        <v>5373887.4000000004</v>
      </c>
      <c r="S277" s="51">
        <f>('11.individulas FC'!R277*'11.individulas FC'!S277+'12.legal entities FC'!R277*'12.legal entities FC'!S277+'13.non-residents FC'!R109*'13.non-residents FC'!S109)/('11.individulas FC'!R277+'12.legal entities FC'!R277+'13.non-residents FC'!R109)</f>
        <v>4.7324161913031482</v>
      </c>
      <c r="T277" s="50">
        <f>'11.individulas FC'!T277+'12.legal entities FC'!T277+'13.non-residents FC'!T109</f>
        <v>260089.5</v>
      </c>
      <c r="U277" s="51">
        <f>('11.individulas FC'!T277*'11.individulas FC'!U277+'12.legal entities FC'!T277*'12.legal entities FC'!U277+'13.non-residents FC'!T109*'13.non-residents FC'!U109)/('11.individulas FC'!T277+'12.legal entities FC'!T277+'13.non-residents FC'!T109)</f>
        <v>6.3947147039769021</v>
      </c>
    </row>
    <row r="278" spans="1:21" ht="14.25" customHeight="1" x14ac:dyDescent="0.2">
      <c r="A278" s="49" t="s">
        <v>24</v>
      </c>
      <c r="B278" s="50">
        <f>'11.individulas FC'!B278+'12.legal entities FC'!B278+'13.non-residents FC'!B110</f>
        <v>58112256.200000003</v>
      </c>
      <c r="C278" s="51">
        <f>('11.individulas FC'!B278*'11.individulas FC'!C278+'12.legal entities FC'!B278*'12.legal entities FC'!C278+'13.non-residents FC'!B110*'13.non-residents FC'!C110)/('11.individulas FC'!B278+'12.legal entities FC'!B278+'13.non-residents FC'!B110)</f>
        <v>1.9742719175305385</v>
      </c>
      <c r="D278" s="50">
        <f>'11.individulas FC'!D278+'12.legal entities FC'!D278+'13.non-residents FC'!D110</f>
        <v>22556843.5</v>
      </c>
      <c r="E278" s="51">
        <f>('11.individulas FC'!D278*'11.individulas FC'!E278+'12.legal entities FC'!D278*'12.legal entities FC'!E278+'13.non-residents FC'!D110*'13.non-residents FC'!E110)/('11.individulas FC'!D278+'12.legal entities FC'!D278+'13.non-residents FC'!D110)</f>
        <v>1.4344508210113671</v>
      </c>
      <c r="F278" s="50">
        <f>'11.individulas FC'!F278+'12.legal entities FC'!F278+'13.non-residents FC'!F110</f>
        <v>18674719.300000001</v>
      </c>
      <c r="G278" s="51">
        <f>('11.individulas FC'!F278*'11.individulas FC'!G278+'12.legal entities FC'!F278*'12.legal entities FC'!G278+'13.non-residents FC'!F110*'13.non-residents FC'!G110)/('11.individulas FC'!F278+'12.legal entities FC'!F278+'13.non-residents FC'!F110)</f>
        <v>0.63455428655358659</v>
      </c>
      <c r="H278" s="50">
        <f t="shared" si="8"/>
        <v>16880693.399999999</v>
      </c>
      <c r="I278" s="51">
        <f t="shared" si="9"/>
        <v>4.1777069193141099</v>
      </c>
      <c r="J278" s="50">
        <f>'11.individulas FC'!J278+'12.legal entities FC'!J278+'13.non-residents FC'!J110</f>
        <v>997482.70000000019</v>
      </c>
      <c r="K278" s="51">
        <f>('11.individulas FC'!J278*'11.individulas FC'!K278+'12.legal entities FC'!J278*'12.legal entities FC'!K278+'13.non-residents FC'!J110*'13.non-residents FC'!K110)/('11.individulas FC'!J278+'12.legal entities FC'!J278+'13.non-residents FC'!J110)</f>
        <v>3.5575495835667135</v>
      </c>
      <c r="L278" s="50">
        <f>'11.individulas FC'!L278+'12.legal entities FC'!L278+'13.non-residents FC'!L110</f>
        <v>2495417.7999999998</v>
      </c>
      <c r="M278" s="51">
        <f>('11.individulas FC'!L278*'11.individulas FC'!M278+'12.legal entities FC'!L278*'12.legal entities FC'!M278+'13.non-residents FC'!L110*'13.non-residents FC'!M110)/('11.individulas FC'!L278+'12.legal entities FC'!L278+'13.non-residents FC'!L110)</f>
        <v>4.1161702601464185</v>
      </c>
      <c r="N278" s="50">
        <f>'11.individulas FC'!N278+'12.legal entities FC'!N278+'13.non-residents FC'!N110</f>
        <v>3487678.8</v>
      </c>
      <c r="O278" s="51">
        <f>('11.individulas FC'!N278*'11.individulas FC'!O278+'12.legal entities FC'!N278*'12.legal entities FC'!O278+'13.non-residents FC'!N110*'13.non-residents FC'!O110)/('11.individulas FC'!N278+'12.legal entities FC'!N278+'13.non-residents FC'!N110)</f>
        <v>3.9337048007402502</v>
      </c>
      <c r="P278" s="50">
        <f>'11.individulas FC'!P278+'12.legal entities FC'!P278+'13.non-residents FC'!P110</f>
        <v>4354483.3999999994</v>
      </c>
      <c r="Q278" s="51">
        <f>('11.individulas FC'!P278*'11.individulas FC'!Q278+'12.legal entities FC'!P278*'12.legal entities FC'!Q278+'13.non-residents FC'!P110*'13.non-residents FC'!Q110)/('11.individulas FC'!P278+'12.legal entities FC'!P278+'13.non-residents FC'!P110)</f>
        <v>3.784282145386066</v>
      </c>
      <c r="R278" s="50">
        <f>'11.individulas FC'!R278+'12.legal entities FC'!R278+'13.non-residents FC'!R110</f>
        <v>5248646.5</v>
      </c>
      <c r="S278" s="51">
        <f>('11.individulas FC'!R278*'11.individulas FC'!S278+'12.legal entities FC'!R278*'12.legal entities FC'!S278+'13.non-residents FC'!R110*'13.non-residents FC'!S110)/('11.individulas FC'!R278+'12.legal entities FC'!R278+'13.non-residents FC'!R110)</f>
        <v>4.6988164605865554</v>
      </c>
      <c r="T278" s="50">
        <f>'11.individulas FC'!T278+'12.legal entities FC'!T278+'13.non-residents FC'!T110</f>
        <v>296984.2</v>
      </c>
      <c r="U278" s="51">
        <f>('11.individulas FC'!T278*'11.individulas FC'!U278+'12.legal entities FC'!T278*'12.legal entities FC'!U278+'13.non-residents FC'!T110*'13.non-residents FC'!U110)/('11.individulas FC'!T278+'12.legal entities FC'!T278+'13.non-residents FC'!T110)</f>
        <v>6.2020529341291564</v>
      </c>
    </row>
    <row r="279" spans="1:21" ht="14.25" customHeight="1" x14ac:dyDescent="0.2">
      <c r="A279" s="49" t="s">
        <v>25</v>
      </c>
      <c r="B279" s="50">
        <f>'11.individulas FC'!B279+'12.legal entities FC'!B279+'13.non-residents FC'!B111</f>
        <v>58459230.799999997</v>
      </c>
      <c r="C279" s="51">
        <f>('11.individulas FC'!B279*'11.individulas FC'!C279+'12.legal entities FC'!B279*'12.legal entities FC'!C279+'13.non-residents FC'!B111*'13.non-residents FC'!C111)/('11.individulas FC'!B279+'12.legal entities FC'!B279+'13.non-residents FC'!B111)</f>
        <v>1.9225657587646543</v>
      </c>
      <c r="D279" s="50">
        <f>'11.individulas FC'!D279+'12.legal entities FC'!D279+'13.non-residents FC'!D111</f>
        <v>22918918.600000001</v>
      </c>
      <c r="E279" s="51">
        <f>('11.individulas FC'!D279*'11.individulas FC'!E279+'12.legal entities FC'!D279*'12.legal entities FC'!E279+'13.non-residents FC'!D111*'13.non-residents FC'!E111)/('11.individulas FC'!D279+'12.legal entities FC'!D279+'13.non-residents FC'!D111)</f>
        <v>1.3622207755910447</v>
      </c>
      <c r="F279" s="50">
        <f>'11.individulas FC'!F279+'12.legal entities FC'!F279+'13.non-residents FC'!F111</f>
        <v>18804512</v>
      </c>
      <c r="G279" s="51">
        <f>('11.individulas FC'!F279*'11.individulas FC'!G279+'12.legal entities FC'!F279*'12.legal entities FC'!G279+'13.non-residents FC'!F111*'13.non-residents FC'!G111)/('11.individulas FC'!F279+'12.legal entities FC'!F279+'13.non-residents FC'!F111)</f>
        <v>0.61659866041724465</v>
      </c>
      <c r="H279" s="50">
        <f t="shared" si="8"/>
        <v>16735800.199999999</v>
      </c>
      <c r="I279" s="51">
        <f t="shared" si="9"/>
        <v>4.1573304298769065</v>
      </c>
      <c r="J279" s="50">
        <f>'11.individulas FC'!J279+'12.legal entities FC'!J279+'13.non-residents FC'!J111</f>
        <v>1738358.6</v>
      </c>
      <c r="K279" s="51">
        <f>('11.individulas FC'!J279*'11.individulas FC'!K279+'12.legal entities FC'!J279*'12.legal entities FC'!K279+'13.non-residents FC'!J111*'13.non-residents FC'!K111)/('11.individulas FC'!J279+'12.legal entities FC'!J279+'13.non-residents FC'!J111)</f>
        <v>4.0280957667767767</v>
      </c>
      <c r="L279" s="50">
        <f>'11.individulas FC'!L279+'12.legal entities FC'!L279+'13.non-residents FC'!L111</f>
        <v>1884978.7000000002</v>
      </c>
      <c r="M279" s="51">
        <f>('11.individulas FC'!L279*'11.individulas FC'!M279+'12.legal entities FC'!L279*'12.legal entities FC'!M279+'13.non-residents FC'!L111*'13.non-residents FC'!M111)/('11.individulas FC'!L279+'12.legal entities FC'!L279+'13.non-residents FC'!L111)</f>
        <v>4.5166805105012546</v>
      </c>
      <c r="N279" s="50">
        <f>'11.individulas FC'!N279+'12.legal entities FC'!N279+'13.non-residents FC'!N111</f>
        <v>3116408.1</v>
      </c>
      <c r="O279" s="51">
        <f>('11.individulas FC'!N279*'11.individulas FC'!O279+'12.legal entities FC'!N279*'12.legal entities FC'!O279+'13.non-residents FC'!N111*'13.non-residents FC'!O111)/('11.individulas FC'!N279+'12.legal entities FC'!N279+'13.non-residents FC'!N111)</f>
        <v>3.4863949689387632</v>
      </c>
      <c r="P279" s="50">
        <f>'11.individulas FC'!P279+'12.legal entities FC'!P279+'13.non-residents FC'!P111</f>
        <v>4788852.5</v>
      </c>
      <c r="Q279" s="51">
        <f>('11.individulas FC'!P279*'11.individulas FC'!Q279+'12.legal entities FC'!P279*'12.legal entities FC'!Q279+'13.non-residents FC'!P111*'13.non-residents FC'!Q111)/('11.individulas FC'!P279+'12.legal entities FC'!P279+'13.non-residents FC'!P111)</f>
        <v>3.8446416447363978</v>
      </c>
      <c r="R279" s="50">
        <f>'11.individulas FC'!R279+'12.legal entities FC'!R279+'13.non-residents FC'!R111</f>
        <v>4873881.5999999996</v>
      </c>
      <c r="S279" s="51">
        <f>('11.individulas FC'!R279*'11.individulas FC'!S279+'12.legal entities FC'!R279*'12.legal entities FC'!S279+'13.non-residents FC'!R111*'13.non-residents FC'!S111)/('11.individulas FC'!R279+'12.legal entities FC'!R279+'13.non-residents FC'!R111)</f>
        <v>4.6644399710079094</v>
      </c>
      <c r="T279" s="50">
        <f>'11.individulas FC'!T279+'12.legal entities FC'!T279+'13.non-residents FC'!T111</f>
        <v>333320.7</v>
      </c>
      <c r="U279" s="51">
        <f>('11.individulas FC'!T279*'11.individulas FC'!U279+'12.legal entities FC'!T279*'12.legal entities FC'!U279+'13.non-residents FC'!T111*'13.non-residents FC'!U111)/('11.individulas FC'!T279+'12.legal entities FC'!T279+'13.non-residents FC'!T111)</f>
        <v>6.1494846944699217</v>
      </c>
    </row>
    <row r="280" spans="1:21" ht="14.25" customHeight="1" x14ac:dyDescent="0.2">
      <c r="A280" s="49" t="s">
        <v>26</v>
      </c>
      <c r="B280" s="50">
        <f>'11.individulas FC'!B280+'12.legal entities FC'!B280+'13.non-residents FC'!B112</f>
        <v>57925284.199999996</v>
      </c>
      <c r="C280" s="51">
        <f>('11.individulas FC'!B280*'11.individulas FC'!C280+'12.legal entities FC'!B280*'12.legal entities FC'!C280+'13.non-residents FC'!B112*'13.non-residents FC'!C112)/('11.individulas FC'!B280+'12.legal entities FC'!B280+'13.non-residents FC'!B112)</f>
        <v>1.8791752203021574</v>
      </c>
      <c r="D280" s="50">
        <f>'11.individulas FC'!D280+'12.legal entities FC'!D280+'13.non-residents FC'!D112</f>
        <v>22289636.299999997</v>
      </c>
      <c r="E280" s="51">
        <f>('11.individulas FC'!D280*'11.individulas FC'!E280+'12.legal entities FC'!D280*'12.legal entities FC'!E280+'13.non-residents FC'!D112*'13.non-residents FC'!E112)/('11.individulas FC'!D280+'12.legal entities FC'!D280+'13.non-residents FC'!D112)</f>
        <v>1.3393958691735171</v>
      </c>
      <c r="F280" s="50">
        <f>'11.individulas FC'!F280+'12.legal entities FC'!F280+'13.non-residents FC'!F112</f>
        <v>18664434.799999997</v>
      </c>
      <c r="G280" s="51">
        <f>('11.individulas FC'!F280*'11.individulas FC'!G280+'12.legal entities FC'!F280*'12.legal entities FC'!G280+'13.non-residents FC'!F112*'13.non-residents FC'!G112)/('11.individulas FC'!F280+'12.legal entities FC'!F280+'13.non-residents FC'!F112)</f>
        <v>0.54915583390716982</v>
      </c>
      <c r="H280" s="50">
        <f t="shared" si="8"/>
        <v>16971213.100000001</v>
      </c>
      <c r="I280" s="51">
        <f t="shared" si="9"/>
        <v>4.0508258455018744</v>
      </c>
      <c r="J280" s="50">
        <f>'11.individulas FC'!J280+'12.legal entities FC'!J280+'13.non-residents FC'!J112</f>
        <v>1346439</v>
      </c>
      <c r="K280" s="51">
        <f>('11.individulas FC'!J280*'11.individulas FC'!K280+'12.legal entities FC'!J280*'12.legal entities FC'!K280+'13.non-residents FC'!J112*'13.non-residents FC'!K112)/('11.individulas FC'!J280+'12.legal entities FC'!J280+'13.non-residents FC'!J112)</f>
        <v>3.9523203167763219</v>
      </c>
      <c r="L280" s="50">
        <f>'11.individulas FC'!L280+'12.legal entities FC'!L280+'13.non-residents FC'!L112</f>
        <v>2468191.7000000002</v>
      </c>
      <c r="M280" s="51">
        <f>('11.individulas FC'!L280*'11.individulas FC'!M280+'12.legal entities FC'!L280*'12.legal entities FC'!M280+'13.non-residents FC'!L112*'13.non-residents FC'!M112)/('11.individulas FC'!L280+'12.legal entities FC'!L280+'13.non-residents FC'!L112)</f>
        <v>3.5414353698701762</v>
      </c>
      <c r="N280" s="50">
        <f>'11.individulas FC'!N280+'12.legal entities FC'!N280+'13.non-residents FC'!N112</f>
        <v>2742835.5</v>
      </c>
      <c r="O280" s="51">
        <f>('11.individulas FC'!N280*'11.individulas FC'!O280+'12.legal entities FC'!N280*'12.legal entities FC'!O280+'13.non-residents FC'!N112*'13.non-residents FC'!O112)/('11.individulas FC'!N280+'12.legal entities FC'!N280+'13.non-residents FC'!N112)</f>
        <v>3.4952631734568098</v>
      </c>
      <c r="P280" s="50">
        <f>'11.individulas FC'!P280+'12.legal entities FC'!P280+'13.non-residents FC'!P112</f>
        <v>5251754</v>
      </c>
      <c r="Q280" s="51">
        <f>('11.individulas FC'!P280*'11.individulas FC'!Q280+'12.legal entities FC'!P280*'12.legal entities FC'!Q280+'13.non-residents FC'!P112*'13.non-residents FC'!Q112)/('11.individulas FC'!P280+'12.legal entities FC'!P280+'13.non-residents FC'!P112)</f>
        <v>3.9188046479328618</v>
      </c>
      <c r="R280" s="50">
        <f>'11.individulas FC'!R280+'12.legal entities FC'!R280+'13.non-residents FC'!R112</f>
        <v>4834804.4000000004</v>
      </c>
      <c r="S280" s="51">
        <f>('11.individulas FC'!R280*'11.individulas FC'!S280+'12.legal entities FC'!R280*'12.legal entities FC'!S280+'13.non-residents FC'!R112*'13.non-residents FC'!S112)/('11.individulas FC'!R280+'12.legal entities FC'!R280+'13.non-residents FC'!R112)</f>
        <v>4.6656700564763263</v>
      </c>
      <c r="T280" s="50">
        <f>'11.individulas FC'!T280+'12.legal entities FC'!T280+'13.non-residents FC'!T112</f>
        <v>327188.5</v>
      </c>
      <c r="U280" s="51">
        <f>('11.individulas FC'!T280*'11.individulas FC'!U280+'12.legal entities FC'!T280*'12.legal entities FC'!U280+'13.non-residents FC'!T112*'13.non-residents FC'!U112)/('11.individulas FC'!T280+'12.legal entities FC'!T280+'13.non-residents FC'!T112)</f>
        <v>5.9898102683926888</v>
      </c>
    </row>
    <row r="281" spans="1:21" ht="14.25" customHeight="1" x14ac:dyDescent="0.2">
      <c r="A281" s="49" t="s">
        <v>27</v>
      </c>
      <c r="B281" s="50">
        <f>'11.individulas FC'!B281+'12.legal entities FC'!B281+'13.non-residents FC'!B113</f>
        <v>59095844.700000003</v>
      </c>
      <c r="C281" s="51">
        <f>('11.individulas FC'!B281*'11.individulas FC'!C281+'12.legal entities FC'!B281*'12.legal entities FC'!C281+'13.non-residents FC'!B113*'13.non-residents FC'!C113)/('11.individulas FC'!B281+'12.legal entities FC'!B281+'13.non-residents FC'!B113)</f>
        <v>1.8063191902441811</v>
      </c>
      <c r="D281" s="50">
        <f>'11.individulas FC'!D281+'12.legal entities FC'!D281+'13.non-residents FC'!D113</f>
        <v>23596394.799999997</v>
      </c>
      <c r="E281" s="51">
        <f>('11.individulas FC'!D281*'11.individulas FC'!E281+'12.legal entities FC'!D281*'12.legal entities FC'!E281+'13.non-residents FC'!D113*'13.non-residents FC'!E113)/('11.individulas FC'!D281+'12.legal entities FC'!D281+'13.non-residents FC'!D113)</f>
        <v>1.2400047215390673</v>
      </c>
      <c r="F281" s="50">
        <f>'11.individulas FC'!F281+'12.legal entities FC'!F281+'13.non-residents FC'!F113</f>
        <v>18846270.699999999</v>
      </c>
      <c r="G281" s="51">
        <f>('11.individulas FC'!F281*'11.individulas FC'!G281+'12.legal entities FC'!F281*'12.legal entities FC'!G281+'13.non-residents FC'!F113*'13.non-residents FC'!G113)/('11.individulas FC'!F281+'12.legal entities FC'!F281+'13.non-residents FC'!F113)</f>
        <v>0.53729713109766564</v>
      </c>
      <c r="H281" s="50">
        <f t="shared" si="8"/>
        <v>16653179.200000001</v>
      </c>
      <c r="I281" s="51">
        <f t="shared" si="9"/>
        <v>4.0448895309431361</v>
      </c>
      <c r="J281" s="50">
        <f>'11.individulas FC'!J281+'12.legal entities FC'!J281+'13.non-residents FC'!J113</f>
        <v>1153410</v>
      </c>
      <c r="K281" s="51">
        <f>('11.individulas FC'!J281*'11.individulas FC'!K281+'12.legal entities FC'!J281*'12.legal entities FC'!K281+'13.non-residents FC'!J113*'13.non-residents FC'!K113)/('11.individulas FC'!J281+'12.legal entities FC'!J281+'13.non-residents FC'!J113)</f>
        <v>4.5133826991269368</v>
      </c>
      <c r="L281" s="50">
        <f>'11.individulas FC'!L281+'12.legal entities FC'!L281+'13.non-residents FC'!L113</f>
        <v>2966646.5</v>
      </c>
      <c r="M281" s="51">
        <f>('11.individulas FC'!L281*'11.individulas FC'!M281+'12.legal entities FC'!L281*'12.legal entities FC'!M281+'13.non-residents FC'!L113*'13.non-residents FC'!M113)/('11.individulas FC'!L281+'12.legal entities FC'!L281+'13.non-residents FC'!L113)</f>
        <v>3.2340215091349789</v>
      </c>
      <c r="N281" s="50">
        <f>'11.individulas FC'!N281+'12.legal entities FC'!N281+'13.non-residents FC'!N113</f>
        <v>2035348.5</v>
      </c>
      <c r="O281" s="51">
        <f>('11.individulas FC'!N281*'11.individulas FC'!O281+'12.legal entities FC'!N281*'12.legal entities FC'!O281+'13.non-residents FC'!N113*'13.non-residents FC'!O113)/('11.individulas FC'!N281+'12.legal entities FC'!N281+'13.non-residents FC'!N113)</f>
        <v>3.3997835476332421</v>
      </c>
      <c r="P281" s="50">
        <f>'11.individulas FC'!P281+'12.legal entities FC'!P281+'13.non-residents FC'!P113</f>
        <v>5180334.8000000007</v>
      </c>
      <c r="Q281" s="51">
        <f>('11.individulas FC'!P281*'11.individulas FC'!Q281+'12.legal entities FC'!P281*'12.legal entities FC'!Q281+'13.non-residents FC'!P113*'13.non-residents FC'!Q113)/('11.individulas FC'!P281+'12.legal entities FC'!P281+'13.non-residents FC'!P113)</f>
        <v>3.9018524887619215</v>
      </c>
      <c r="R281" s="50">
        <f>'11.individulas FC'!R281+'12.legal entities FC'!R281+'13.non-residents FC'!R113</f>
        <v>5017434.5999999996</v>
      </c>
      <c r="S281" s="51">
        <f>('11.individulas FC'!R281*'11.individulas FC'!S281+'12.legal entities FC'!R281*'12.legal entities FC'!S281+'13.non-residents FC'!R113*'13.non-residents FC'!S113)/('11.individulas FC'!R281+'12.legal entities FC'!R281+'13.non-residents FC'!R113)</f>
        <v>4.6612283275202033</v>
      </c>
      <c r="T281" s="50">
        <f>'11.individulas FC'!T281+'12.legal entities FC'!T281+'13.non-residents FC'!T113</f>
        <v>300004.80000000005</v>
      </c>
      <c r="U281" s="51">
        <f>('11.individulas FC'!T281*'11.individulas FC'!U281+'12.legal entities FC'!T281*'12.legal entities FC'!U281+'13.non-residents FC'!T113*'13.non-residents FC'!U113)/('11.individulas FC'!T281+'12.legal entities FC'!T281+'13.non-residents FC'!T113)</f>
        <v>6.8006778824872152</v>
      </c>
    </row>
    <row r="282" spans="1:21" ht="14.25" customHeight="1" x14ac:dyDescent="0.2">
      <c r="A282" s="49" t="s">
        <v>28</v>
      </c>
      <c r="B282" s="50">
        <f>'11.individulas FC'!B282+'12.legal entities FC'!B282+'13.non-residents FC'!B114</f>
        <v>59234769.099999994</v>
      </c>
      <c r="C282" s="51">
        <f>('11.individulas FC'!B282*'11.individulas FC'!C282+'12.legal entities FC'!B282*'12.legal entities FC'!C282+'13.non-residents FC'!B114*'13.non-residents FC'!C114)/('11.individulas FC'!B282+'12.legal entities FC'!B282+'13.non-residents FC'!B114)</f>
        <v>1.6641428006072883</v>
      </c>
      <c r="D282" s="50">
        <f>'11.individulas FC'!D282+'12.legal entities FC'!D282+'13.non-residents FC'!D114</f>
        <v>23591131.200000003</v>
      </c>
      <c r="E282" s="51">
        <f>('11.individulas FC'!D282*'11.individulas FC'!E282+'12.legal entities FC'!D282*'12.legal entities FC'!E282+'13.non-residents FC'!D114*'13.non-residents FC'!E114)/('11.individulas FC'!D282+'12.legal entities FC'!D282+'13.non-residents FC'!D114)</f>
        <v>1.1267449104093863</v>
      </c>
      <c r="F282" s="50">
        <f>'11.individulas FC'!F282+'12.legal entities FC'!F282+'13.non-residents FC'!F114</f>
        <v>18869142.600000001</v>
      </c>
      <c r="G282" s="51">
        <f>('11.individulas FC'!F282*'11.individulas FC'!G282+'12.legal entities FC'!F282*'12.legal entities FC'!G282+'13.non-residents FC'!F114*'13.non-residents FC'!G114)/('11.individulas FC'!F282+'12.legal entities FC'!F282+'13.non-residents FC'!F114)</f>
        <v>0.2972011471787806</v>
      </c>
      <c r="H282" s="50">
        <f t="shared" si="8"/>
        <v>16774495.299999999</v>
      </c>
      <c r="I282" s="51">
        <f t="shared" si="9"/>
        <v>3.9575555340851292</v>
      </c>
      <c r="J282" s="50">
        <f>'11.individulas FC'!J282+'12.legal entities FC'!J282+'13.non-residents FC'!J114</f>
        <v>1663072.5</v>
      </c>
      <c r="K282" s="51">
        <f>('11.individulas FC'!J282*'11.individulas FC'!K282+'12.legal entities FC'!J282*'12.legal entities FC'!K282+'13.non-residents FC'!J114*'13.non-residents FC'!K114)/('11.individulas FC'!J282+'12.legal entities FC'!J282+'13.non-residents FC'!J114)</f>
        <v>2.7653328565050557</v>
      </c>
      <c r="L282" s="50">
        <f>'11.individulas FC'!L282+'12.legal entities FC'!L282+'13.non-residents FC'!L114</f>
        <v>2223687.2999999998</v>
      </c>
      <c r="M282" s="51">
        <f>('11.individulas FC'!L282*'11.individulas FC'!M282+'12.legal entities FC'!L282*'12.legal entities FC'!M282+'13.non-residents FC'!L114*'13.non-residents FC'!M114)/('11.individulas FC'!L282+'12.legal entities FC'!L282+'13.non-residents FC'!L114)</f>
        <v>3.4683440774249159</v>
      </c>
      <c r="N282" s="50">
        <f>'11.individulas FC'!N282+'12.legal entities FC'!N282+'13.non-residents FC'!N114</f>
        <v>2106574</v>
      </c>
      <c r="O282" s="51">
        <f>('11.individulas FC'!N282*'11.individulas FC'!O282+'12.legal entities FC'!N282*'12.legal entities FC'!O282+'13.non-residents FC'!N114*'13.non-residents FC'!O114)/('11.individulas FC'!N282+'12.legal entities FC'!N282+'13.non-residents FC'!N114)</f>
        <v>3.4406795545753428</v>
      </c>
      <c r="P282" s="50">
        <f>'11.individulas FC'!P282+'12.legal entities FC'!P282+'13.non-residents FC'!P114</f>
        <v>5120096.4000000004</v>
      </c>
      <c r="Q282" s="51">
        <f>('11.individulas FC'!P282*'11.individulas FC'!Q282+'12.legal entities FC'!P282*'12.legal entities FC'!Q282+'13.non-residents FC'!P114*'13.non-residents FC'!Q114)/('11.individulas FC'!P282+'12.legal entities FC'!P282+'13.non-residents FC'!P114)</f>
        <v>3.8903941480476782</v>
      </c>
      <c r="R282" s="50">
        <f>'11.individulas FC'!R282+'12.legal entities FC'!R282+'13.non-residents FC'!R114</f>
        <v>5350473.0999999996</v>
      </c>
      <c r="S282" s="51">
        <f>('11.individulas FC'!R282*'11.individulas FC'!S282+'12.legal entities FC'!R282*'12.legal entities FC'!S282+'13.non-residents FC'!R114*'13.non-residents FC'!S114)/('11.individulas FC'!R282+'12.legal entities FC'!R282+'13.non-residents FC'!R114)</f>
        <v>4.6370748625948606</v>
      </c>
      <c r="T282" s="50">
        <f>'11.individulas FC'!T282+'12.legal entities FC'!T282+'13.non-residents FC'!T114</f>
        <v>310592</v>
      </c>
      <c r="U282" s="51">
        <f>('11.individulas FC'!T282*'11.individulas FC'!U282+'12.legal entities FC'!T282*'12.legal entities FC'!U282+'13.non-residents FC'!T114*'13.non-residents FC'!U114)/('11.individulas FC'!T282+'12.legal entities FC'!T282+'13.non-residents FC'!T114)</f>
        <v>6.7508226966567069</v>
      </c>
    </row>
    <row r="283" spans="1:21" ht="14.25" customHeight="1" x14ac:dyDescent="0.2">
      <c r="A283" s="49" t="s">
        <v>46</v>
      </c>
      <c r="B283" s="50">
        <f>'11.individulas FC'!B283+'12.legal entities FC'!B283+'13.non-residents FC'!B115</f>
        <v>58735557.200000003</v>
      </c>
      <c r="C283" s="51">
        <f>('11.individulas FC'!B283*'11.individulas FC'!C283+'12.legal entities FC'!B283*'12.legal entities FC'!C283+'13.non-residents FC'!B115*'13.non-residents FC'!C115)/('11.individulas FC'!B283+'12.legal entities FC'!B283+'13.non-residents FC'!B115)</f>
        <v>1.6141630935051372</v>
      </c>
      <c r="D283" s="50">
        <f>'11.individulas FC'!D283+'12.legal entities FC'!D283+'13.non-residents FC'!D115</f>
        <v>23222211.900000002</v>
      </c>
      <c r="E283" s="51">
        <f>('11.individulas FC'!D283*'11.individulas FC'!E283+'12.legal entities FC'!D283*'12.legal entities FC'!E283+'13.non-residents FC'!D115*'13.non-residents FC'!E115)/('11.individulas FC'!D283+'12.legal entities FC'!D283+'13.non-residents FC'!D115)</f>
        <v>1.0346622629302575</v>
      </c>
      <c r="F283" s="50">
        <f>'11.individulas FC'!F283+'12.legal entities FC'!F283+'13.non-residents FC'!F115</f>
        <v>18923514.899999999</v>
      </c>
      <c r="G283" s="51">
        <f>('11.individulas FC'!F283*'11.individulas FC'!G283+'12.legal entities FC'!F283*'12.legal entities FC'!G283+'13.non-residents FC'!F115*'13.non-residents FC'!G115)/('11.individulas FC'!F283+'12.legal entities FC'!F283+'13.non-residents FC'!F115)</f>
        <v>0.29812603529590581</v>
      </c>
      <c r="H283" s="50">
        <f t="shared" si="8"/>
        <v>16589830.4</v>
      </c>
      <c r="I283" s="51">
        <f t="shared" si="9"/>
        <v>3.9265036683557653</v>
      </c>
      <c r="J283" s="50">
        <f>'11.individulas FC'!J283+'12.legal entities FC'!J283+'13.non-residents FC'!J115</f>
        <v>1618486.4999999998</v>
      </c>
      <c r="K283" s="51">
        <f>('11.individulas FC'!J283*'11.individulas FC'!K283+'12.legal entities FC'!J283*'12.legal entities FC'!K283+'13.non-residents FC'!J115*'13.non-residents FC'!K115)/('11.individulas FC'!J283+'12.legal entities FC'!J283+'13.non-residents FC'!J115)</f>
        <v>3.5188164868845049</v>
      </c>
      <c r="L283" s="50">
        <f>'11.individulas FC'!L283+'12.legal entities FC'!L283+'13.non-residents FC'!L115</f>
        <v>1863196.2</v>
      </c>
      <c r="M283" s="51">
        <f>('11.individulas FC'!L283*'11.individulas FC'!M283+'12.legal entities FC'!L283*'12.legal entities FC'!M283+'13.non-residents FC'!L115*'13.non-residents FC'!M115)/('11.individulas FC'!L283+'12.legal entities FC'!L283+'13.non-residents FC'!L115)</f>
        <v>2.8492544966547242</v>
      </c>
      <c r="N283" s="50">
        <f>'11.individulas FC'!N283+'12.legal entities FC'!N283+'13.non-residents FC'!N115</f>
        <v>2401695</v>
      </c>
      <c r="O283" s="51">
        <f>('11.individulas FC'!N283*'11.individulas FC'!O283+'12.legal entities FC'!N283*'12.legal entities FC'!O283+'13.non-residents FC'!N115*'13.non-residents FC'!O115)/('11.individulas FC'!N283+'12.legal entities FC'!N283+'13.non-residents FC'!N115)</f>
        <v>3.6271458786398787</v>
      </c>
      <c r="P283" s="50">
        <f>'11.individulas FC'!P283+'12.legal entities FC'!P283+'13.non-residents FC'!P115</f>
        <v>5355576.5</v>
      </c>
      <c r="Q283" s="51">
        <f>('11.individulas FC'!P283*'11.individulas FC'!Q283+'12.legal entities FC'!P283*'12.legal entities FC'!Q283+'13.non-residents FC'!P115*'13.non-residents FC'!Q115)/('11.individulas FC'!P283+'12.legal entities FC'!P283+'13.non-residents FC'!P115)</f>
        <v>3.8572824178685527</v>
      </c>
      <c r="R283" s="50">
        <f>'11.individulas FC'!R283+'12.legal entities FC'!R283+'13.non-residents FC'!R115</f>
        <v>5045345.4000000004</v>
      </c>
      <c r="S283" s="51">
        <f>('11.individulas FC'!R283*'11.individulas FC'!S283+'12.legal entities FC'!R283*'12.legal entities FC'!S283+'13.non-residents FC'!R115*'13.non-residents FC'!S115)/('11.individulas FC'!R283+'12.legal entities FC'!R283+'13.non-residents FC'!R115)</f>
        <v>4.5109565477915528</v>
      </c>
      <c r="T283" s="50">
        <f>'11.individulas FC'!T283+'12.legal entities FC'!T283+'13.non-residents FC'!T115</f>
        <v>305530.8</v>
      </c>
      <c r="U283" s="51">
        <f>('11.individulas FC'!T283*'11.individulas FC'!U283+'12.legal entities FC'!T283*'12.legal entities FC'!U283+'13.non-residents FC'!T115*'13.non-residents FC'!U115)/('11.individulas FC'!T283+'12.legal entities FC'!T283+'13.non-residents FC'!T115)</f>
        <v>6.5706951050434181</v>
      </c>
    </row>
    <row r="284" spans="1:21" ht="14.25" customHeight="1" thickBot="1" x14ac:dyDescent="0.25">
      <c r="A284" s="52" t="s">
        <v>30</v>
      </c>
      <c r="B284" s="53">
        <f>'11.individulas FC'!B284+'12.legal entities FC'!B284+'13.non-residents FC'!B116</f>
        <v>58483650.5</v>
      </c>
      <c r="C284" s="54">
        <f>('11.individulas FC'!B284*'11.individulas FC'!C284+'12.legal entities FC'!B284*'12.legal entities FC'!C284+'13.non-residents FC'!B116*'13.non-residents FC'!C116)/('11.individulas FC'!B284+'12.legal entities FC'!B284+'13.non-residents FC'!B116)</f>
        <v>1.5459036422119385</v>
      </c>
      <c r="D284" s="53">
        <f>'11.individulas FC'!D284+'12.legal entities FC'!D284+'13.non-residents FC'!D116</f>
        <v>23003587.800000001</v>
      </c>
      <c r="E284" s="54">
        <f>('11.individulas FC'!D284*'11.individulas FC'!E284+'12.legal entities FC'!D284*'12.legal entities FC'!E284+'13.non-residents FC'!D116*'13.non-residents FC'!E116)/('11.individulas FC'!D284+'12.legal entities FC'!D284+'13.non-residents FC'!D116)</f>
        <v>0.90745101187215904</v>
      </c>
      <c r="F284" s="53">
        <f>'11.individulas FC'!F284+'12.legal entities FC'!F284+'13.non-residents FC'!F116</f>
        <v>19087441.699999999</v>
      </c>
      <c r="G284" s="54">
        <f>('11.individulas FC'!F284*'11.individulas FC'!G284+'12.legal entities FC'!F284*'12.legal entities FC'!G284+'13.non-residents FC'!F116*'13.non-residents FC'!G116)/('11.individulas FC'!F284+'12.legal entities FC'!F284+'13.non-residents FC'!F116)</f>
        <v>0.29226058864661797</v>
      </c>
      <c r="H284" s="53">
        <f t="shared" si="8"/>
        <v>16392621</v>
      </c>
      <c r="I284" s="54">
        <f t="shared" si="9"/>
        <v>3.9015696358135776</v>
      </c>
      <c r="J284" s="53">
        <f>'11.individulas FC'!J284+'12.legal entities FC'!J284+'13.non-residents FC'!J116</f>
        <v>909983</v>
      </c>
      <c r="K284" s="54">
        <f>('11.individulas FC'!J284*'11.individulas FC'!K284+'12.legal entities FC'!J284*'12.legal entities FC'!K284+'13.non-residents FC'!J116*'13.non-residents FC'!K116)/('11.individulas FC'!J284+'12.legal entities FC'!J284+'13.non-residents FC'!J116)</f>
        <v>2.8944290354874758</v>
      </c>
      <c r="L284" s="53">
        <f>'11.individulas FC'!L284+'12.legal entities FC'!L284+'13.non-residents FC'!L116</f>
        <v>1780700.7000000002</v>
      </c>
      <c r="M284" s="54">
        <f>('11.individulas FC'!L284*'11.individulas FC'!M284+'12.legal entities FC'!L284*'12.legal entities FC'!M284+'13.non-residents FC'!L116*'13.non-residents FC'!M116)/('11.individulas FC'!L284+'12.legal entities FC'!L284+'13.non-residents FC'!L116)</f>
        <v>2.9916922113862237</v>
      </c>
      <c r="N284" s="53">
        <f>'11.individulas FC'!N284+'12.legal entities FC'!N284+'13.non-residents FC'!N116</f>
        <v>2950732.5</v>
      </c>
      <c r="O284" s="54">
        <f>('11.individulas FC'!N284*'11.individulas FC'!O284+'12.legal entities FC'!N284*'12.legal entities FC'!O284+'13.non-residents FC'!N116*'13.non-residents FC'!O116)/('11.individulas FC'!N284+'12.legal entities FC'!N284+'13.non-residents FC'!N116)</f>
        <v>3.5159832390770767</v>
      </c>
      <c r="P284" s="53">
        <f>'11.individulas FC'!P284+'12.legal entities FC'!P284+'13.non-residents FC'!P116</f>
        <v>5366960.8</v>
      </c>
      <c r="Q284" s="54">
        <f>('11.individulas FC'!P284*'11.individulas FC'!Q284+'12.legal entities FC'!P284*'12.legal entities FC'!Q284+'13.non-residents FC'!P116*'13.non-residents FC'!Q116)/('11.individulas FC'!P284+'12.legal entities FC'!P284+'13.non-residents FC'!P116)</f>
        <v>3.8812744529455112</v>
      </c>
      <c r="R284" s="53">
        <f>'11.individulas FC'!R284+'12.legal entities FC'!R284+'13.non-residents FC'!R116</f>
        <v>5066267.0999999996</v>
      </c>
      <c r="S284" s="54">
        <f>('11.individulas FC'!R284*'11.individulas FC'!S284+'12.legal entities FC'!R284*'12.legal entities FC'!S284+'13.non-residents FC'!R116*'13.non-residents FC'!S116)/('11.individulas FC'!R284+'12.legal entities FC'!R284+'13.non-residents FC'!R116)</f>
        <v>4.4951519723466626</v>
      </c>
      <c r="T284" s="53">
        <f>'11.individulas FC'!T284+'12.legal entities FC'!T284+'13.non-residents FC'!T116</f>
        <v>317976.90000000002</v>
      </c>
      <c r="U284" s="54">
        <f>('11.individulas FC'!T284*'11.individulas FC'!U284+'12.legal entities FC'!T284*'12.legal entities FC'!U284+'13.non-residents FC'!T116*'13.non-residents FC'!U116)/('11.individulas FC'!T284+'12.legal entities FC'!T284+'13.non-residents FC'!T116)</f>
        <v>6.342436541773945</v>
      </c>
    </row>
    <row r="285" spans="1:21" ht="14.25" customHeight="1" x14ac:dyDescent="0.2">
      <c r="A285" s="49" t="s">
        <v>85</v>
      </c>
      <c r="B285" s="50">
        <f>'11.individulas FC'!B285+'12.legal entities FC'!B285+'13.non-residents FC'!B117</f>
        <v>56916896.5</v>
      </c>
      <c r="C285" s="51">
        <f>('11.individulas FC'!B285*'11.individulas FC'!C285+'12.legal entities FC'!B285*'12.legal entities FC'!C285+'13.non-residents FC'!B117*'13.non-residents FC'!C117)/('11.individulas FC'!B285+'12.legal entities FC'!B285+'13.non-residents FC'!B117)</f>
        <v>1.4837730089341747</v>
      </c>
      <c r="D285" s="50">
        <f>'11.individulas FC'!D285+'12.legal entities FC'!D285+'13.non-residents FC'!D117</f>
        <v>21298430.600000001</v>
      </c>
      <c r="E285" s="51">
        <f>('11.individulas FC'!D285*'11.individulas FC'!E285+'12.legal entities FC'!D285*'12.legal entities FC'!E285+'13.non-residents FC'!D117*'13.non-residents FC'!E117)/('11.individulas FC'!D285+'12.legal entities FC'!D285+'13.non-residents FC'!D117)</f>
        <v>0.61542902475640582</v>
      </c>
      <c r="F285" s="50">
        <f>'11.individulas FC'!F285+'12.legal entities FC'!F285+'13.non-residents FC'!F117</f>
        <v>18839956.600000001</v>
      </c>
      <c r="G285" s="51">
        <f>('11.individulas FC'!F285*'11.individulas FC'!G285+'12.legal entities FC'!F285*'12.legal entities FC'!G285+'13.non-residents FC'!F117*'13.non-residents FC'!G117)/('11.individulas FC'!F285+'12.legal entities FC'!F285+'13.non-residents FC'!F117)</f>
        <v>0.29684675605887578</v>
      </c>
      <c r="H285" s="50">
        <f t="shared" ref="H285:H296" si="10">J285+L285+N285+P285+R285+T285</f>
        <v>16778509.299999997</v>
      </c>
      <c r="I285" s="51">
        <f t="shared" ref="I285:I296" si="11">(J285*K285+L285*M285+N285*O285+P285*Q285+R285*S285+T285*U285)/(J285+L285+N285+P285+R285+T285)</f>
        <v>3.9187928575394957</v>
      </c>
      <c r="J285" s="50">
        <f>'11.individulas FC'!J285+'12.legal entities FC'!J285+'13.non-residents FC'!J117</f>
        <v>1283555</v>
      </c>
      <c r="K285" s="51">
        <f>('11.individulas FC'!J285*'11.individulas FC'!K285+'12.legal entities FC'!J285*'12.legal entities FC'!K285+'13.non-residents FC'!J117*'13.non-residents FC'!K117)/('11.individulas FC'!J285+'12.legal entities FC'!J285+'13.non-residents FC'!J117)</f>
        <v>2.5353216605443456</v>
      </c>
      <c r="L285" s="50">
        <f>'11.individulas FC'!L285+'12.legal entities FC'!L285+'13.non-residents FC'!L117</f>
        <v>1522911.2</v>
      </c>
      <c r="M285" s="51">
        <f>('11.individulas FC'!L285*'11.individulas FC'!M285+'12.legal entities FC'!L285*'12.legal entities FC'!M285+'13.non-residents FC'!L117*'13.non-residents FC'!M117)/('11.individulas FC'!L285+'12.legal entities FC'!L285+'13.non-residents FC'!L117)</f>
        <v>3.4175043600703696</v>
      </c>
      <c r="N285" s="50">
        <f>'11.individulas FC'!N285+'12.legal entities FC'!N285+'13.non-residents FC'!N117</f>
        <v>3232837.0999999996</v>
      </c>
      <c r="O285" s="51">
        <f>('11.individulas FC'!N285*'11.individulas FC'!O285+'12.legal entities FC'!N285*'12.legal entities FC'!O285+'13.non-residents FC'!N117*'13.non-residents FC'!O117)/('11.individulas FC'!N285+'12.legal entities FC'!N285+'13.non-residents FC'!N117)</f>
        <v>3.7696011608503275</v>
      </c>
      <c r="P285" s="50">
        <f>'11.individulas FC'!P285+'12.legal entities FC'!P285+'13.non-residents FC'!P117</f>
        <v>5098411.9000000004</v>
      </c>
      <c r="Q285" s="51">
        <f>('11.individulas FC'!P285*'11.individulas FC'!Q285+'12.legal entities FC'!P285*'12.legal entities FC'!Q285+'13.non-residents FC'!P117*'13.non-residents FC'!Q117)/('11.individulas FC'!P285+'12.legal entities FC'!P285+'13.non-residents FC'!P117)</f>
        <v>3.7560882689764661</v>
      </c>
      <c r="R285" s="50">
        <f>'11.individulas FC'!R285+'12.legal entities FC'!R285+'13.non-residents FC'!R117</f>
        <v>5316725.2</v>
      </c>
      <c r="S285" s="51">
        <f>('11.individulas FC'!R285*'11.individulas FC'!S285+'12.legal entities FC'!R285*'12.legal entities FC'!S285+'13.non-residents FC'!R117*'13.non-residents FC'!S117)/('11.individulas FC'!R285+'12.legal entities FC'!R285+'13.non-residents FC'!R117)</f>
        <v>4.4942732752108343</v>
      </c>
      <c r="T285" s="50">
        <f>'11.individulas FC'!T285+'12.legal entities FC'!T285+'13.non-residents FC'!T117</f>
        <v>324068.90000000002</v>
      </c>
      <c r="U285" s="51">
        <f>('11.individulas FC'!T285*'11.individulas FC'!U285+'12.legal entities FC'!T285*'12.legal entities FC'!U285+'13.non-residents FC'!T117*'13.non-residents FC'!U117)/('11.individulas FC'!T285+'12.legal entities FC'!T285+'13.non-residents FC'!T117)</f>
        <v>6.3607287030628354</v>
      </c>
    </row>
    <row r="286" spans="1:21" ht="14.25" customHeight="1" x14ac:dyDescent="0.2">
      <c r="A286" s="49" t="s">
        <v>20</v>
      </c>
      <c r="B286" s="50">
        <f>'11.individulas FC'!B286+'12.legal entities FC'!B286+'13.non-residents FC'!B118</f>
        <v>56250952</v>
      </c>
      <c r="C286" s="51">
        <f>('11.individulas FC'!B286*'11.individulas FC'!C286+'12.legal entities FC'!B286*'12.legal entities FC'!C286+'13.non-residents FC'!B118*'13.non-residents FC'!C118)/('11.individulas FC'!B286+'12.legal entities FC'!B286+'13.non-residents FC'!B118)</f>
        <v>1.4379644884943459</v>
      </c>
      <c r="D286" s="50">
        <f>'11.individulas FC'!D286+'12.legal entities FC'!D286+'13.non-residents FC'!D118</f>
        <v>20536931.800000001</v>
      </c>
      <c r="E286" s="51">
        <f>('11.individulas FC'!D286*'11.individulas FC'!E286+'12.legal entities FC'!D286*'12.legal entities FC'!E286+'13.non-residents FC'!D118*'13.non-residents FC'!E118)/('11.individulas FC'!D286+'12.legal entities FC'!D286+'13.non-residents FC'!D118)</f>
        <v>0.56816354495562993</v>
      </c>
      <c r="F286" s="50">
        <f>'11.individulas FC'!F286+'12.legal entities FC'!F286+'13.non-residents FC'!F118</f>
        <v>18806313.800000001</v>
      </c>
      <c r="G286" s="51">
        <f>('11.individulas FC'!F286*'11.individulas FC'!G286+'12.legal entities FC'!F286*'12.legal entities FC'!G286+'13.non-residents FC'!F118*'13.non-residents FC'!G118)/('11.individulas FC'!F286+'12.legal entities FC'!F286+'13.non-residents FC'!F118)</f>
        <v>0.15431835344574546</v>
      </c>
      <c r="H286" s="50">
        <f t="shared" si="10"/>
        <v>16907706.400000002</v>
      </c>
      <c r="I286" s="51">
        <f t="shared" si="11"/>
        <v>3.9222573717035911</v>
      </c>
      <c r="J286" s="50">
        <f>'11.individulas FC'!J286+'12.legal entities FC'!J286+'13.non-residents FC'!J118</f>
        <v>893418.7</v>
      </c>
      <c r="K286" s="51">
        <f>('11.individulas FC'!J286*'11.individulas FC'!K286+'12.legal entities FC'!J286*'12.legal entities FC'!K286+'13.non-residents FC'!J118*'13.non-residents FC'!K118)/('11.individulas FC'!J286+'12.legal entities FC'!J286+'13.non-residents FC'!J118)</f>
        <v>3.0108367767542767</v>
      </c>
      <c r="L286" s="50">
        <f>'11.individulas FC'!L286+'12.legal entities FC'!L286+'13.non-residents FC'!L118</f>
        <v>2133357.7000000002</v>
      </c>
      <c r="M286" s="51">
        <f>('11.individulas FC'!L286*'11.individulas FC'!M286+'12.legal entities FC'!L286*'12.legal entities FC'!M286+'13.non-residents FC'!L118*'13.non-residents FC'!M118)/('11.individulas FC'!L286+'12.legal entities FC'!L286+'13.non-residents FC'!L118)</f>
        <v>3.2462994292987015</v>
      </c>
      <c r="N286" s="50">
        <f>'11.individulas FC'!N286+'12.legal entities FC'!N286+'13.non-residents FC'!N118</f>
        <v>3664698.9</v>
      </c>
      <c r="O286" s="51">
        <f>('11.individulas FC'!N286*'11.individulas FC'!O286+'12.legal entities FC'!N286*'12.legal entities FC'!O286+'13.non-residents FC'!N118*'13.non-residents FC'!O118)/('11.individulas FC'!N286+'12.legal entities FC'!N286+'13.non-residents FC'!N118)</f>
        <v>3.665380882996963</v>
      </c>
      <c r="P286" s="50">
        <f>'11.individulas FC'!P286+'12.legal entities FC'!P286+'13.non-residents FC'!P118</f>
        <v>5023842</v>
      </c>
      <c r="Q286" s="51">
        <f>('11.individulas FC'!P286*'11.individulas FC'!Q286+'12.legal entities FC'!P286*'12.legal entities FC'!Q286+'13.non-residents FC'!P118*'13.non-residents FC'!Q118)/('11.individulas FC'!P286+'12.legal entities FC'!P286+'13.non-residents FC'!P118)</f>
        <v>3.8881820331929258</v>
      </c>
      <c r="R286" s="50">
        <f>'11.individulas FC'!R286+'12.legal entities FC'!R286+'13.non-residents FC'!R118</f>
        <v>4869069.8</v>
      </c>
      <c r="S286" s="51">
        <f>('11.individulas FC'!R286*'11.individulas FC'!S286+'12.legal entities FC'!R286*'12.legal entities FC'!S286+'13.non-residents FC'!R118*'13.non-residents FC'!S118)/('11.individulas FC'!R286+'12.legal entities FC'!R286+'13.non-residents FC'!R118)</f>
        <v>4.4520804591875009</v>
      </c>
      <c r="T286" s="50">
        <f>'11.individulas FC'!T286+'12.legal entities FC'!T286+'13.non-residents FC'!T118</f>
        <v>323319.3</v>
      </c>
      <c r="U286" s="51">
        <f>('11.individulas FC'!T286*'11.individulas FC'!U286+'12.legal entities FC'!T286*'12.legal entities FC'!U286+'13.non-residents FC'!T118*'13.non-residents FC'!U118)/('11.individulas FC'!T286+'12.legal entities FC'!T286+'13.non-residents FC'!T118)</f>
        <v>6.3630606029395702</v>
      </c>
    </row>
    <row r="287" spans="1:21" ht="14.25" customHeight="1" x14ac:dyDescent="0.2">
      <c r="A287" s="61" t="s">
        <v>21</v>
      </c>
      <c r="B287" s="62">
        <f>'11.individulas FC'!B287+'12.legal entities FC'!B287+'13.non-residents FC'!B119</f>
        <v>57464040.299999997</v>
      </c>
      <c r="C287" s="63">
        <f>('11.individulas FC'!B287*'11.individulas FC'!C287+'12.legal entities FC'!B287*'12.legal entities FC'!C287+'13.non-residents FC'!B119*'13.non-residents FC'!C119)/('11.individulas FC'!B287+'12.legal entities FC'!B287+'13.non-residents FC'!B119)</f>
        <v>1.4076413103865928</v>
      </c>
      <c r="D287" s="62">
        <f>'11.individulas FC'!D287+'12.legal entities FC'!D287+'13.non-residents FC'!D119</f>
        <v>21393329.700000003</v>
      </c>
      <c r="E287" s="63">
        <f>('11.individulas FC'!D287*'11.individulas FC'!E287+'12.legal entities FC'!D287*'12.legal entities FC'!E287+'13.non-residents FC'!D119*'13.non-residents FC'!E119)/('11.individulas FC'!D287+'12.legal entities FC'!D287+'13.non-residents FC'!D119)</f>
        <v>0.53665655463627981</v>
      </c>
      <c r="F287" s="62">
        <f>'11.individulas FC'!F287+'12.legal entities FC'!F287+'13.non-residents FC'!F119</f>
        <v>19066366.100000001</v>
      </c>
      <c r="G287" s="63">
        <f>('11.individulas FC'!F287*'11.individulas FC'!G287+'12.legal entities FC'!F287*'12.legal entities FC'!G287+'13.non-residents FC'!F119*'13.non-residents FC'!G119)/('11.individulas FC'!F287+'12.legal entities FC'!F287+'13.non-residents FC'!F119)</f>
        <v>0.15410031736461838</v>
      </c>
      <c r="H287" s="62">
        <f t="shared" si="10"/>
        <v>17004344.5</v>
      </c>
      <c r="I287" s="63">
        <f t="shared" si="11"/>
        <v>3.9089865129467336</v>
      </c>
      <c r="J287" s="62">
        <f>'11.individulas FC'!J287+'12.legal entities FC'!J287+'13.non-residents FC'!J119</f>
        <v>1024394.1</v>
      </c>
      <c r="K287" s="63">
        <f>('11.individulas FC'!J287*'11.individulas FC'!K287+'12.legal entities FC'!J287*'12.legal entities FC'!K287+'13.non-residents FC'!J119*'13.non-residents FC'!K119)/('11.individulas FC'!J287+'12.legal entities FC'!J287+'13.non-residents FC'!J119)</f>
        <v>2.9759159975638299</v>
      </c>
      <c r="L287" s="62">
        <f>'11.individulas FC'!L287+'12.legal entities FC'!L287+'13.non-residents FC'!L119</f>
        <v>2591953.5</v>
      </c>
      <c r="M287" s="63">
        <f>('11.individulas FC'!L287*'11.individulas FC'!M287+'12.legal entities FC'!L287*'12.legal entities FC'!M287+'13.non-residents FC'!L119*'13.non-residents FC'!M119)/('11.individulas FC'!L287+'12.legal entities FC'!L287+'13.non-residents FC'!L119)</f>
        <v>3.2756002632763281</v>
      </c>
      <c r="N287" s="62">
        <f>'11.individulas FC'!N287+'12.legal entities FC'!N287+'13.non-residents FC'!N119</f>
        <v>3170079.5</v>
      </c>
      <c r="O287" s="63">
        <f>('11.individulas FC'!N287*'11.individulas FC'!O287+'12.legal entities FC'!N287*'12.legal entities FC'!O287+'13.non-residents FC'!N119*'13.non-residents FC'!O119)/('11.individulas FC'!N287+'12.legal entities FC'!N287+'13.non-residents FC'!N119)</f>
        <v>3.7091153493153719</v>
      </c>
      <c r="P287" s="62">
        <f>'11.individulas FC'!P287+'12.legal entities FC'!P287+'13.non-residents FC'!P119</f>
        <v>4952196.2</v>
      </c>
      <c r="Q287" s="63">
        <f>('11.individulas FC'!P287*'11.individulas FC'!Q287+'12.legal entities FC'!P287*'12.legal entities FC'!Q287+'13.non-residents FC'!P119*'13.non-residents FC'!Q119)/('11.individulas FC'!P287+'12.legal entities FC'!P287+'13.non-residents FC'!P119)</f>
        <v>3.948595270922421</v>
      </c>
      <c r="R287" s="62">
        <f>'11.individulas FC'!R287+'12.legal entities FC'!R287+'13.non-residents FC'!R119</f>
        <v>4942382.9000000004</v>
      </c>
      <c r="S287" s="63">
        <f>('11.individulas FC'!R287*'11.individulas FC'!S287+'12.legal entities FC'!R287*'12.legal entities FC'!S287+'13.non-residents FC'!R119*'13.non-residents FC'!S119)/('11.individulas FC'!R287+'12.legal entities FC'!R287+'13.non-residents FC'!R119)</f>
        <v>4.36168031922415</v>
      </c>
      <c r="T287" s="62">
        <f>'11.individulas FC'!T287+'12.legal entities FC'!T287+'13.non-residents FC'!T119</f>
        <v>323338.30000000005</v>
      </c>
      <c r="U287" s="63">
        <f>('11.individulas FC'!T287*'11.individulas FC'!U287+'12.legal entities FC'!T287*'12.legal entities FC'!U287+'13.non-residents FC'!T119*'13.non-residents FC'!U119)/('11.individulas FC'!T287+'12.legal entities FC'!T287+'13.non-residents FC'!T119)</f>
        <v>6.375785677106613</v>
      </c>
    </row>
    <row r="288" spans="1:21" ht="14.25" hidden="1" customHeight="1" x14ac:dyDescent="0.2">
      <c r="A288" s="49" t="s">
        <v>22</v>
      </c>
      <c r="B288" s="50">
        <f>'11.individulas FC'!B288+'12.legal entities FC'!B288+'13.non-residents FC'!B120</f>
        <v>0</v>
      </c>
      <c r="C288" s="51" t="e">
        <f>('11.individulas FC'!B288*'11.individulas FC'!C288+'12.legal entities FC'!B288*'12.legal entities FC'!C288+'13.non-residents FC'!B120*'13.non-residents FC'!C120)/('11.individulas FC'!B288+'12.legal entities FC'!B288+'13.non-residents FC'!B120)</f>
        <v>#DIV/0!</v>
      </c>
      <c r="D288" s="50">
        <f>'11.individulas FC'!D288+'12.legal entities FC'!D288+'13.non-residents FC'!D120</f>
        <v>0</v>
      </c>
      <c r="E288" s="51" t="e">
        <f>('11.individulas FC'!D288*'11.individulas FC'!E288+'12.legal entities FC'!D288*'12.legal entities FC'!E288+'13.non-residents FC'!D120*'13.non-residents FC'!E120)/('11.individulas FC'!D288+'12.legal entities FC'!D288+'13.non-residents FC'!D120)</f>
        <v>#DIV/0!</v>
      </c>
      <c r="F288" s="50">
        <f>'11.individulas FC'!F288+'12.legal entities FC'!F288+'13.non-residents FC'!F120</f>
        <v>0</v>
      </c>
      <c r="G288" s="51" t="e">
        <f>('11.individulas FC'!F288*'11.individulas FC'!G288+'12.legal entities FC'!F288*'12.legal entities FC'!G288+'13.non-residents FC'!F120*'13.non-residents FC'!G120)/('11.individulas FC'!F288+'12.legal entities FC'!F288+'13.non-residents FC'!F120)</f>
        <v>#DIV/0!</v>
      </c>
      <c r="H288" s="50">
        <f t="shared" si="10"/>
        <v>0</v>
      </c>
      <c r="I288" s="51" t="e">
        <f t="shared" si="11"/>
        <v>#DIV/0!</v>
      </c>
      <c r="J288" s="50">
        <f>'11.individulas FC'!J288+'12.legal entities FC'!J288+'13.non-residents FC'!J120</f>
        <v>0</v>
      </c>
      <c r="K288" s="51" t="e">
        <f>('11.individulas FC'!J288*'11.individulas FC'!K288+'12.legal entities FC'!J288*'12.legal entities FC'!K288+'13.non-residents FC'!J120*'13.non-residents FC'!K120)/('11.individulas FC'!J288+'12.legal entities FC'!J288+'13.non-residents FC'!J120)</f>
        <v>#DIV/0!</v>
      </c>
      <c r="L288" s="50">
        <f>'11.individulas FC'!L288+'12.legal entities FC'!L288+'13.non-residents FC'!L120</f>
        <v>0</v>
      </c>
      <c r="M288" s="51" t="e">
        <f>('11.individulas FC'!L288*'11.individulas FC'!M288+'12.legal entities FC'!L288*'12.legal entities FC'!M288+'13.non-residents FC'!L120*'13.non-residents FC'!M120)/('11.individulas FC'!L288+'12.legal entities FC'!L288+'13.non-residents FC'!L120)</f>
        <v>#DIV/0!</v>
      </c>
      <c r="N288" s="50">
        <f>'11.individulas FC'!N288+'12.legal entities FC'!N288+'13.non-residents FC'!N120</f>
        <v>0</v>
      </c>
      <c r="O288" s="51" t="e">
        <f>('11.individulas FC'!N288*'11.individulas FC'!O288+'12.legal entities FC'!N288*'12.legal entities FC'!O288+'13.non-residents FC'!N120*'13.non-residents FC'!O120)/('11.individulas FC'!N288+'12.legal entities FC'!N288+'13.non-residents FC'!N120)</f>
        <v>#DIV/0!</v>
      </c>
      <c r="P288" s="50">
        <f>'11.individulas FC'!P288+'12.legal entities FC'!P288+'13.non-residents FC'!P120</f>
        <v>0</v>
      </c>
      <c r="Q288" s="51" t="e">
        <f>('11.individulas FC'!P288*'11.individulas FC'!Q288+'12.legal entities FC'!P288*'12.legal entities FC'!Q288+'13.non-residents FC'!P120*'13.non-residents FC'!Q120)/('11.individulas FC'!P288+'12.legal entities FC'!P288+'13.non-residents FC'!P120)</f>
        <v>#DIV/0!</v>
      </c>
      <c r="R288" s="50">
        <f>'11.individulas FC'!R288+'12.legal entities FC'!R288+'13.non-residents FC'!R120</f>
        <v>0</v>
      </c>
      <c r="S288" s="51" t="e">
        <f>('11.individulas FC'!R288*'11.individulas FC'!S288+'12.legal entities FC'!R288*'12.legal entities FC'!S288+'13.non-residents FC'!R120*'13.non-residents FC'!S120)/('11.individulas FC'!R288+'12.legal entities FC'!R288+'13.non-residents FC'!R120)</f>
        <v>#DIV/0!</v>
      </c>
      <c r="T288" s="50">
        <f>'11.individulas FC'!T288+'12.legal entities FC'!T288+'13.non-residents FC'!T120</f>
        <v>0</v>
      </c>
      <c r="U288" s="51" t="e">
        <f>('11.individulas FC'!T288*'11.individulas FC'!U288+'12.legal entities FC'!T288*'12.legal entities FC'!U288+'13.non-residents FC'!T120*'13.non-residents FC'!U120)/('11.individulas FC'!T288+'12.legal entities FC'!T288+'13.non-residents FC'!T120)</f>
        <v>#DIV/0!</v>
      </c>
    </row>
    <row r="289" spans="1:21" ht="14.25" hidden="1" customHeight="1" x14ac:dyDescent="0.2">
      <c r="A289" s="49" t="s">
        <v>23</v>
      </c>
      <c r="B289" s="50">
        <f>'11.individulas FC'!B289+'12.legal entities FC'!B289+'13.non-residents FC'!B121</f>
        <v>0</v>
      </c>
      <c r="C289" s="51" t="e">
        <f>('11.individulas FC'!B289*'11.individulas FC'!C289+'12.legal entities FC'!B289*'12.legal entities FC'!C289+'13.non-residents FC'!B121*'13.non-residents FC'!C121)/('11.individulas FC'!B289+'12.legal entities FC'!B289+'13.non-residents FC'!B121)</f>
        <v>#DIV/0!</v>
      </c>
      <c r="D289" s="50">
        <f>'11.individulas FC'!D289+'12.legal entities FC'!D289+'13.non-residents FC'!D121</f>
        <v>0</v>
      </c>
      <c r="E289" s="51" t="e">
        <f>('11.individulas FC'!D289*'11.individulas FC'!E289+'12.legal entities FC'!D289*'12.legal entities FC'!E289+'13.non-residents FC'!D121*'13.non-residents FC'!E121)/('11.individulas FC'!D289+'12.legal entities FC'!D289+'13.non-residents FC'!D121)</f>
        <v>#DIV/0!</v>
      </c>
      <c r="F289" s="50">
        <f>'11.individulas FC'!F289+'12.legal entities FC'!F289+'13.non-residents FC'!F121</f>
        <v>0</v>
      </c>
      <c r="G289" s="51" t="e">
        <f>('11.individulas FC'!F289*'11.individulas FC'!G289+'12.legal entities FC'!F289*'12.legal entities FC'!G289+'13.non-residents FC'!F121*'13.non-residents FC'!G121)/('11.individulas FC'!F289+'12.legal entities FC'!F289+'13.non-residents FC'!F121)</f>
        <v>#DIV/0!</v>
      </c>
      <c r="H289" s="50">
        <f t="shared" si="10"/>
        <v>0</v>
      </c>
      <c r="I289" s="51" t="e">
        <f t="shared" si="11"/>
        <v>#DIV/0!</v>
      </c>
      <c r="J289" s="50">
        <f>'11.individulas FC'!J289+'12.legal entities FC'!J289+'13.non-residents FC'!J121</f>
        <v>0</v>
      </c>
      <c r="K289" s="51" t="e">
        <f>('11.individulas FC'!J289*'11.individulas FC'!K289+'12.legal entities FC'!J289*'12.legal entities FC'!K289+'13.non-residents FC'!J121*'13.non-residents FC'!K121)/('11.individulas FC'!J289+'12.legal entities FC'!J289+'13.non-residents FC'!J121)</f>
        <v>#DIV/0!</v>
      </c>
      <c r="L289" s="50">
        <f>'11.individulas FC'!L289+'12.legal entities FC'!L289+'13.non-residents FC'!L121</f>
        <v>0</v>
      </c>
      <c r="M289" s="51" t="e">
        <f>('11.individulas FC'!L289*'11.individulas FC'!M289+'12.legal entities FC'!L289*'12.legal entities FC'!M289+'13.non-residents FC'!L121*'13.non-residents FC'!M121)/('11.individulas FC'!L289+'12.legal entities FC'!L289+'13.non-residents FC'!L121)</f>
        <v>#DIV/0!</v>
      </c>
      <c r="N289" s="50">
        <f>'11.individulas FC'!N289+'12.legal entities FC'!N289+'13.non-residents FC'!N121</f>
        <v>0</v>
      </c>
      <c r="O289" s="51" t="e">
        <f>('11.individulas FC'!N289*'11.individulas FC'!O289+'12.legal entities FC'!N289*'12.legal entities FC'!O289+'13.non-residents FC'!N121*'13.non-residents FC'!O121)/('11.individulas FC'!N289+'12.legal entities FC'!N289+'13.non-residents FC'!N121)</f>
        <v>#DIV/0!</v>
      </c>
      <c r="P289" s="50">
        <f>'11.individulas FC'!P289+'12.legal entities FC'!P289+'13.non-residents FC'!P121</f>
        <v>0</v>
      </c>
      <c r="Q289" s="51" t="e">
        <f>('11.individulas FC'!P289*'11.individulas FC'!Q289+'12.legal entities FC'!P289*'12.legal entities FC'!Q289+'13.non-residents FC'!P121*'13.non-residents FC'!Q121)/('11.individulas FC'!P289+'12.legal entities FC'!P289+'13.non-residents FC'!P121)</f>
        <v>#DIV/0!</v>
      </c>
      <c r="R289" s="50">
        <f>'11.individulas FC'!R289+'12.legal entities FC'!R289+'13.non-residents FC'!R121</f>
        <v>0</v>
      </c>
      <c r="S289" s="51" t="e">
        <f>('11.individulas FC'!R289*'11.individulas FC'!S289+'12.legal entities FC'!R289*'12.legal entities FC'!S289+'13.non-residents FC'!R121*'13.non-residents FC'!S121)/('11.individulas FC'!R289+'12.legal entities FC'!R289+'13.non-residents FC'!R121)</f>
        <v>#DIV/0!</v>
      </c>
      <c r="T289" s="50">
        <f>'11.individulas FC'!T289+'12.legal entities FC'!T289+'13.non-residents FC'!T121</f>
        <v>0</v>
      </c>
      <c r="U289" s="51" t="e">
        <f>('11.individulas FC'!T289*'11.individulas FC'!U289+'12.legal entities FC'!T289*'12.legal entities FC'!U289+'13.non-residents FC'!T121*'13.non-residents FC'!U121)/('11.individulas FC'!T289+'12.legal entities FC'!T289+'13.non-residents FC'!T121)</f>
        <v>#DIV/0!</v>
      </c>
    </row>
    <row r="290" spans="1:21" ht="14.25" hidden="1" customHeight="1" x14ac:dyDescent="0.2">
      <c r="A290" s="49" t="s">
        <v>24</v>
      </c>
      <c r="B290" s="50">
        <f>'11.individulas FC'!B290+'12.legal entities FC'!B290+'13.non-residents FC'!B122</f>
        <v>0</v>
      </c>
      <c r="C290" s="51" t="e">
        <f>('11.individulas FC'!B290*'11.individulas FC'!C290+'12.legal entities FC'!B290*'12.legal entities FC'!C290+'13.non-residents FC'!B122*'13.non-residents FC'!C122)/('11.individulas FC'!B290+'12.legal entities FC'!B290+'13.non-residents FC'!B122)</f>
        <v>#DIV/0!</v>
      </c>
      <c r="D290" s="50">
        <f>'11.individulas FC'!D290+'12.legal entities FC'!D290+'13.non-residents FC'!D122</f>
        <v>0</v>
      </c>
      <c r="E290" s="51" t="e">
        <f>('11.individulas FC'!D290*'11.individulas FC'!E290+'12.legal entities FC'!D290*'12.legal entities FC'!E290+'13.non-residents FC'!D122*'13.non-residents FC'!E122)/('11.individulas FC'!D290+'12.legal entities FC'!D290+'13.non-residents FC'!D122)</f>
        <v>#DIV/0!</v>
      </c>
      <c r="F290" s="50">
        <f>'11.individulas FC'!F290+'12.legal entities FC'!F290+'13.non-residents FC'!F122</f>
        <v>0</v>
      </c>
      <c r="G290" s="51" t="e">
        <f>('11.individulas FC'!F290*'11.individulas FC'!G290+'12.legal entities FC'!F290*'12.legal entities FC'!G290+'13.non-residents FC'!F122*'13.non-residents FC'!G122)/('11.individulas FC'!F290+'12.legal entities FC'!F290+'13.non-residents FC'!F122)</f>
        <v>#DIV/0!</v>
      </c>
      <c r="H290" s="50">
        <f t="shared" si="10"/>
        <v>0</v>
      </c>
      <c r="I290" s="51" t="e">
        <f t="shared" si="11"/>
        <v>#DIV/0!</v>
      </c>
      <c r="J290" s="50">
        <f>'11.individulas FC'!J290+'12.legal entities FC'!J290+'13.non-residents FC'!J122</f>
        <v>0</v>
      </c>
      <c r="K290" s="51" t="e">
        <f>('11.individulas FC'!J290*'11.individulas FC'!K290+'12.legal entities FC'!J290*'12.legal entities FC'!K290+'13.non-residents FC'!J122*'13.non-residents FC'!K122)/('11.individulas FC'!J290+'12.legal entities FC'!J290+'13.non-residents FC'!J122)</f>
        <v>#DIV/0!</v>
      </c>
      <c r="L290" s="50">
        <f>'11.individulas FC'!L290+'12.legal entities FC'!L290+'13.non-residents FC'!L122</f>
        <v>0</v>
      </c>
      <c r="M290" s="51" t="e">
        <f>('11.individulas FC'!L290*'11.individulas FC'!M290+'12.legal entities FC'!L290*'12.legal entities FC'!M290+'13.non-residents FC'!L122*'13.non-residents FC'!M122)/('11.individulas FC'!L290+'12.legal entities FC'!L290+'13.non-residents FC'!L122)</f>
        <v>#DIV/0!</v>
      </c>
      <c r="N290" s="50">
        <f>'11.individulas FC'!N290+'12.legal entities FC'!N290+'13.non-residents FC'!N122</f>
        <v>0</v>
      </c>
      <c r="O290" s="51" t="e">
        <f>('11.individulas FC'!N290*'11.individulas FC'!O290+'12.legal entities FC'!N290*'12.legal entities FC'!O290+'13.non-residents FC'!N122*'13.non-residents FC'!O122)/('11.individulas FC'!N290+'12.legal entities FC'!N290+'13.non-residents FC'!N122)</f>
        <v>#DIV/0!</v>
      </c>
      <c r="P290" s="50">
        <f>'11.individulas FC'!P290+'12.legal entities FC'!P290+'13.non-residents FC'!P122</f>
        <v>0</v>
      </c>
      <c r="Q290" s="51" t="e">
        <f>('11.individulas FC'!P290*'11.individulas FC'!Q290+'12.legal entities FC'!P290*'12.legal entities FC'!Q290+'13.non-residents FC'!P122*'13.non-residents FC'!Q122)/('11.individulas FC'!P290+'12.legal entities FC'!P290+'13.non-residents FC'!P122)</f>
        <v>#DIV/0!</v>
      </c>
      <c r="R290" s="50">
        <f>'11.individulas FC'!R290+'12.legal entities FC'!R290+'13.non-residents FC'!R122</f>
        <v>0</v>
      </c>
      <c r="S290" s="51" t="e">
        <f>('11.individulas FC'!R290*'11.individulas FC'!S290+'12.legal entities FC'!R290*'12.legal entities FC'!S290+'13.non-residents FC'!R122*'13.non-residents FC'!S122)/('11.individulas FC'!R290+'12.legal entities FC'!R290+'13.non-residents FC'!R122)</f>
        <v>#DIV/0!</v>
      </c>
      <c r="T290" s="50">
        <f>'11.individulas FC'!T290+'12.legal entities FC'!T290+'13.non-residents FC'!T122</f>
        <v>0</v>
      </c>
      <c r="U290" s="51" t="e">
        <f>('11.individulas FC'!T290*'11.individulas FC'!U290+'12.legal entities FC'!T290*'12.legal entities FC'!U290+'13.non-residents FC'!T122*'13.non-residents FC'!U122)/('11.individulas FC'!T290+'12.legal entities FC'!T290+'13.non-residents FC'!T122)</f>
        <v>#DIV/0!</v>
      </c>
    </row>
    <row r="291" spans="1:21" ht="14.25" hidden="1" customHeight="1" x14ac:dyDescent="0.2">
      <c r="A291" s="49" t="s">
        <v>25</v>
      </c>
      <c r="B291" s="50">
        <f>'11.individulas FC'!B291+'12.legal entities FC'!B291+'13.non-residents FC'!B123</f>
        <v>0</v>
      </c>
      <c r="C291" s="51" t="e">
        <f>('11.individulas FC'!B291*'11.individulas FC'!C291+'12.legal entities FC'!B291*'12.legal entities FC'!C291+'13.non-residents FC'!B123*'13.non-residents FC'!C123)/('11.individulas FC'!B291+'12.legal entities FC'!B291+'13.non-residents FC'!B123)</f>
        <v>#DIV/0!</v>
      </c>
      <c r="D291" s="50">
        <f>'11.individulas FC'!D291+'12.legal entities FC'!D291+'13.non-residents FC'!D123</f>
        <v>0</v>
      </c>
      <c r="E291" s="51" t="e">
        <f>('11.individulas FC'!D291*'11.individulas FC'!E291+'12.legal entities FC'!D291*'12.legal entities FC'!E291+'13.non-residents FC'!D123*'13.non-residents FC'!E123)/('11.individulas FC'!D291+'12.legal entities FC'!D291+'13.non-residents FC'!D123)</f>
        <v>#DIV/0!</v>
      </c>
      <c r="F291" s="50">
        <f>'11.individulas FC'!F291+'12.legal entities FC'!F291+'13.non-residents FC'!F123</f>
        <v>0</v>
      </c>
      <c r="G291" s="51" t="e">
        <f>('11.individulas FC'!F291*'11.individulas FC'!G291+'12.legal entities FC'!F291*'12.legal entities FC'!G291+'13.non-residents FC'!F123*'13.non-residents FC'!G123)/('11.individulas FC'!F291+'12.legal entities FC'!F291+'13.non-residents FC'!F123)</f>
        <v>#DIV/0!</v>
      </c>
      <c r="H291" s="50">
        <f t="shared" si="10"/>
        <v>0</v>
      </c>
      <c r="I291" s="51" t="e">
        <f t="shared" si="11"/>
        <v>#DIV/0!</v>
      </c>
      <c r="J291" s="50">
        <f>'11.individulas FC'!J291+'12.legal entities FC'!J291+'13.non-residents FC'!J123</f>
        <v>0</v>
      </c>
      <c r="K291" s="51" t="e">
        <f>('11.individulas FC'!J291*'11.individulas FC'!K291+'12.legal entities FC'!J291*'12.legal entities FC'!K291+'13.non-residents FC'!J123*'13.non-residents FC'!K123)/('11.individulas FC'!J291+'12.legal entities FC'!J291+'13.non-residents FC'!J123)</f>
        <v>#DIV/0!</v>
      </c>
      <c r="L291" s="50">
        <f>'11.individulas FC'!L291+'12.legal entities FC'!L291+'13.non-residents FC'!L123</f>
        <v>0</v>
      </c>
      <c r="M291" s="51" t="e">
        <f>('11.individulas FC'!L291*'11.individulas FC'!M291+'12.legal entities FC'!L291*'12.legal entities FC'!M291+'13.non-residents FC'!L123*'13.non-residents FC'!M123)/('11.individulas FC'!L291+'12.legal entities FC'!L291+'13.non-residents FC'!L123)</f>
        <v>#DIV/0!</v>
      </c>
      <c r="N291" s="50">
        <f>'11.individulas FC'!N291+'12.legal entities FC'!N291+'13.non-residents FC'!N123</f>
        <v>0</v>
      </c>
      <c r="O291" s="51" t="e">
        <f>('11.individulas FC'!N291*'11.individulas FC'!O291+'12.legal entities FC'!N291*'12.legal entities FC'!O291+'13.non-residents FC'!N123*'13.non-residents FC'!O123)/('11.individulas FC'!N291+'12.legal entities FC'!N291+'13.non-residents FC'!N123)</f>
        <v>#DIV/0!</v>
      </c>
      <c r="P291" s="50">
        <f>'11.individulas FC'!P291+'12.legal entities FC'!P291+'13.non-residents FC'!P123</f>
        <v>0</v>
      </c>
      <c r="Q291" s="51" t="e">
        <f>('11.individulas FC'!P291*'11.individulas FC'!Q291+'12.legal entities FC'!P291*'12.legal entities FC'!Q291+'13.non-residents FC'!P123*'13.non-residents FC'!Q123)/('11.individulas FC'!P291+'12.legal entities FC'!P291+'13.non-residents FC'!P123)</f>
        <v>#DIV/0!</v>
      </c>
      <c r="R291" s="50">
        <f>'11.individulas FC'!R291+'12.legal entities FC'!R291+'13.non-residents FC'!R123</f>
        <v>0</v>
      </c>
      <c r="S291" s="51" t="e">
        <f>('11.individulas FC'!R291*'11.individulas FC'!S291+'12.legal entities FC'!R291*'12.legal entities FC'!S291+'13.non-residents FC'!R123*'13.non-residents FC'!S123)/('11.individulas FC'!R291+'12.legal entities FC'!R291+'13.non-residents FC'!R123)</f>
        <v>#DIV/0!</v>
      </c>
      <c r="T291" s="50">
        <f>'11.individulas FC'!T291+'12.legal entities FC'!T291+'13.non-residents FC'!T123</f>
        <v>0</v>
      </c>
      <c r="U291" s="51" t="e">
        <f>('11.individulas FC'!T291*'11.individulas FC'!U291+'12.legal entities FC'!T291*'12.legal entities FC'!U291+'13.non-residents FC'!T123*'13.non-residents FC'!U123)/('11.individulas FC'!T291+'12.legal entities FC'!T291+'13.non-residents FC'!T123)</f>
        <v>#DIV/0!</v>
      </c>
    </row>
    <row r="292" spans="1:21" ht="14.25" hidden="1" customHeight="1" x14ac:dyDescent="0.2">
      <c r="A292" s="49" t="s">
        <v>26</v>
      </c>
      <c r="B292" s="50">
        <f>'11.individulas FC'!B292+'12.legal entities FC'!B292+'13.non-residents FC'!B124</f>
        <v>0</v>
      </c>
      <c r="C292" s="51" t="e">
        <f>('11.individulas FC'!B292*'11.individulas FC'!C292+'12.legal entities FC'!B292*'12.legal entities FC'!C292+'13.non-residents FC'!B124*'13.non-residents FC'!C124)/('11.individulas FC'!B292+'12.legal entities FC'!B292+'13.non-residents FC'!B124)</f>
        <v>#DIV/0!</v>
      </c>
      <c r="D292" s="50">
        <f>'11.individulas FC'!D292+'12.legal entities FC'!D292+'13.non-residents FC'!D124</f>
        <v>0</v>
      </c>
      <c r="E292" s="51" t="e">
        <f>('11.individulas FC'!D292*'11.individulas FC'!E292+'12.legal entities FC'!D292*'12.legal entities FC'!E292+'13.non-residents FC'!D124*'13.non-residents FC'!E124)/('11.individulas FC'!D292+'12.legal entities FC'!D292+'13.non-residents FC'!D124)</f>
        <v>#DIV/0!</v>
      </c>
      <c r="F292" s="50">
        <f>'11.individulas FC'!F292+'12.legal entities FC'!F292+'13.non-residents FC'!F124</f>
        <v>0</v>
      </c>
      <c r="G292" s="51" t="e">
        <f>('11.individulas FC'!F292*'11.individulas FC'!G292+'12.legal entities FC'!F292*'12.legal entities FC'!G292+'13.non-residents FC'!F124*'13.non-residents FC'!G124)/('11.individulas FC'!F292+'12.legal entities FC'!F292+'13.non-residents FC'!F124)</f>
        <v>#DIV/0!</v>
      </c>
      <c r="H292" s="50">
        <f t="shared" si="10"/>
        <v>0</v>
      </c>
      <c r="I292" s="51" t="e">
        <f t="shared" si="11"/>
        <v>#DIV/0!</v>
      </c>
      <c r="J292" s="50">
        <f>'11.individulas FC'!J292+'12.legal entities FC'!J292+'13.non-residents FC'!J124</f>
        <v>0</v>
      </c>
      <c r="K292" s="51" t="e">
        <f>('11.individulas FC'!J292*'11.individulas FC'!K292+'12.legal entities FC'!J292*'12.legal entities FC'!K292+'13.non-residents FC'!J124*'13.non-residents FC'!K124)/('11.individulas FC'!J292+'12.legal entities FC'!J292+'13.non-residents FC'!J124)</f>
        <v>#DIV/0!</v>
      </c>
      <c r="L292" s="50">
        <f>'11.individulas FC'!L292+'12.legal entities FC'!L292+'13.non-residents FC'!L124</f>
        <v>0</v>
      </c>
      <c r="M292" s="51" t="e">
        <f>('11.individulas FC'!L292*'11.individulas FC'!M292+'12.legal entities FC'!L292*'12.legal entities FC'!M292+'13.non-residents FC'!L124*'13.non-residents FC'!M124)/('11.individulas FC'!L292+'12.legal entities FC'!L292+'13.non-residents FC'!L124)</f>
        <v>#DIV/0!</v>
      </c>
      <c r="N292" s="50">
        <f>'11.individulas FC'!N292+'12.legal entities FC'!N292+'13.non-residents FC'!N124</f>
        <v>0</v>
      </c>
      <c r="O292" s="51" t="e">
        <f>('11.individulas FC'!N292*'11.individulas FC'!O292+'12.legal entities FC'!N292*'12.legal entities FC'!O292+'13.non-residents FC'!N124*'13.non-residents FC'!O124)/('11.individulas FC'!N292+'12.legal entities FC'!N292+'13.non-residents FC'!N124)</f>
        <v>#DIV/0!</v>
      </c>
      <c r="P292" s="50">
        <f>'11.individulas FC'!P292+'12.legal entities FC'!P292+'13.non-residents FC'!P124</f>
        <v>0</v>
      </c>
      <c r="Q292" s="51" t="e">
        <f>('11.individulas FC'!P292*'11.individulas FC'!Q292+'12.legal entities FC'!P292*'12.legal entities FC'!Q292+'13.non-residents FC'!P124*'13.non-residents FC'!Q124)/('11.individulas FC'!P292+'12.legal entities FC'!P292+'13.non-residents FC'!P124)</f>
        <v>#DIV/0!</v>
      </c>
      <c r="R292" s="50">
        <f>'11.individulas FC'!R292+'12.legal entities FC'!R292+'13.non-residents FC'!R124</f>
        <v>0</v>
      </c>
      <c r="S292" s="51" t="e">
        <f>('11.individulas FC'!R292*'11.individulas FC'!S292+'12.legal entities FC'!R292*'12.legal entities FC'!S292+'13.non-residents FC'!R124*'13.non-residents FC'!S124)/('11.individulas FC'!R292+'12.legal entities FC'!R292+'13.non-residents FC'!R124)</f>
        <v>#DIV/0!</v>
      </c>
      <c r="T292" s="50">
        <f>'11.individulas FC'!T292+'12.legal entities FC'!T292+'13.non-residents FC'!T124</f>
        <v>0</v>
      </c>
      <c r="U292" s="51" t="e">
        <f>('11.individulas FC'!T292*'11.individulas FC'!U292+'12.legal entities FC'!T292*'12.legal entities FC'!U292+'13.non-residents FC'!T124*'13.non-residents FC'!U124)/('11.individulas FC'!T292+'12.legal entities FC'!T292+'13.non-residents FC'!T124)</f>
        <v>#DIV/0!</v>
      </c>
    </row>
    <row r="293" spans="1:21" ht="14.25" hidden="1" customHeight="1" x14ac:dyDescent="0.2">
      <c r="A293" s="49" t="s">
        <v>27</v>
      </c>
      <c r="B293" s="50">
        <f>'11.individulas FC'!B293+'12.legal entities FC'!B293+'13.non-residents FC'!B125</f>
        <v>0</v>
      </c>
      <c r="C293" s="51" t="e">
        <f>('11.individulas FC'!B293*'11.individulas FC'!C293+'12.legal entities FC'!B293*'12.legal entities FC'!C293+'13.non-residents FC'!B125*'13.non-residents FC'!C125)/('11.individulas FC'!B293+'12.legal entities FC'!B293+'13.non-residents FC'!B125)</f>
        <v>#DIV/0!</v>
      </c>
      <c r="D293" s="50">
        <f>'11.individulas FC'!D293+'12.legal entities FC'!D293+'13.non-residents FC'!D125</f>
        <v>0</v>
      </c>
      <c r="E293" s="51" t="e">
        <f>('11.individulas FC'!D293*'11.individulas FC'!E293+'12.legal entities FC'!D293*'12.legal entities FC'!E293+'13.non-residents FC'!D125*'13.non-residents FC'!E125)/('11.individulas FC'!D293+'12.legal entities FC'!D293+'13.non-residents FC'!D125)</f>
        <v>#DIV/0!</v>
      </c>
      <c r="F293" s="50">
        <f>'11.individulas FC'!F293+'12.legal entities FC'!F293+'13.non-residents FC'!F125</f>
        <v>0</v>
      </c>
      <c r="G293" s="51" t="e">
        <f>('11.individulas FC'!F293*'11.individulas FC'!G293+'12.legal entities FC'!F293*'12.legal entities FC'!G293+'13.non-residents FC'!F125*'13.non-residents FC'!G125)/('11.individulas FC'!F293+'12.legal entities FC'!F293+'13.non-residents FC'!F125)</f>
        <v>#DIV/0!</v>
      </c>
      <c r="H293" s="50">
        <f t="shared" si="10"/>
        <v>0</v>
      </c>
      <c r="I293" s="51" t="e">
        <f t="shared" si="11"/>
        <v>#DIV/0!</v>
      </c>
      <c r="J293" s="50">
        <f>'11.individulas FC'!J293+'12.legal entities FC'!J293+'13.non-residents FC'!J125</f>
        <v>0</v>
      </c>
      <c r="K293" s="51" t="e">
        <f>('11.individulas FC'!J293*'11.individulas FC'!K293+'12.legal entities FC'!J293*'12.legal entities FC'!K293+'13.non-residents FC'!J125*'13.non-residents FC'!K125)/('11.individulas FC'!J293+'12.legal entities FC'!J293+'13.non-residents FC'!J125)</f>
        <v>#DIV/0!</v>
      </c>
      <c r="L293" s="50">
        <f>'11.individulas FC'!L293+'12.legal entities FC'!L293+'13.non-residents FC'!L125</f>
        <v>0</v>
      </c>
      <c r="M293" s="51" t="e">
        <f>('11.individulas FC'!L293*'11.individulas FC'!M293+'12.legal entities FC'!L293*'12.legal entities FC'!M293+'13.non-residents FC'!L125*'13.non-residents FC'!M125)/('11.individulas FC'!L293+'12.legal entities FC'!L293+'13.non-residents FC'!L125)</f>
        <v>#DIV/0!</v>
      </c>
      <c r="N293" s="50">
        <f>'11.individulas FC'!N293+'12.legal entities FC'!N293+'13.non-residents FC'!N125</f>
        <v>0</v>
      </c>
      <c r="O293" s="51" t="e">
        <f>('11.individulas FC'!N293*'11.individulas FC'!O293+'12.legal entities FC'!N293*'12.legal entities FC'!O293+'13.non-residents FC'!N125*'13.non-residents FC'!O125)/('11.individulas FC'!N293+'12.legal entities FC'!N293+'13.non-residents FC'!N125)</f>
        <v>#DIV/0!</v>
      </c>
      <c r="P293" s="50">
        <f>'11.individulas FC'!P293+'12.legal entities FC'!P293+'13.non-residents FC'!P125</f>
        <v>0</v>
      </c>
      <c r="Q293" s="51" t="e">
        <f>('11.individulas FC'!P293*'11.individulas FC'!Q293+'12.legal entities FC'!P293*'12.legal entities FC'!Q293+'13.non-residents FC'!P125*'13.non-residents FC'!Q125)/('11.individulas FC'!P293+'12.legal entities FC'!P293+'13.non-residents FC'!P125)</f>
        <v>#DIV/0!</v>
      </c>
      <c r="R293" s="50">
        <f>'11.individulas FC'!R293+'12.legal entities FC'!R293+'13.non-residents FC'!R125</f>
        <v>0</v>
      </c>
      <c r="S293" s="51" t="e">
        <f>('11.individulas FC'!R293*'11.individulas FC'!S293+'12.legal entities FC'!R293*'12.legal entities FC'!S293+'13.non-residents FC'!R125*'13.non-residents FC'!S125)/('11.individulas FC'!R293+'12.legal entities FC'!R293+'13.non-residents FC'!R125)</f>
        <v>#DIV/0!</v>
      </c>
      <c r="T293" s="50">
        <f>'11.individulas FC'!T293+'12.legal entities FC'!T293+'13.non-residents FC'!T125</f>
        <v>0</v>
      </c>
      <c r="U293" s="51" t="e">
        <f>('11.individulas FC'!T293*'11.individulas FC'!U293+'12.legal entities FC'!T293*'12.legal entities FC'!U293+'13.non-residents FC'!T125*'13.non-residents FC'!U125)/('11.individulas FC'!T293+'12.legal entities FC'!T293+'13.non-residents FC'!T125)</f>
        <v>#DIV/0!</v>
      </c>
    </row>
    <row r="294" spans="1:21" ht="14.25" hidden="1" customHeight="1" x14ac:dyDescent="0.2">
      <c r="A294" s="49" t="s">
        <v>28</v>
      </c>
      <c r="B294" s="50">
        <f>'11.individulas FC'!B294+'12.legal entities FC'!B294+'13.non-residents FC'!B126</f>
        <v>0</v>
      </c>
      <c r="C294" s="51" t="e">
        <f>('11.individulas FC'!B294*'11.individulas FC'!C294+'12.legal entities FC'!B294*'12.legal entities FC'!C294+'13.non-residents FC'!B126*'13.non-residents FC'!C126)/('11.individulas FC'!B294+'12.legal entities FC'!B294+'13.non-residents FC'!B126)</f>
        <v>#DIV/0!</v>
      </c>
      <c r="D294" s="50">
        <f>'11.individulas FC'!D294+'12.legal entities FC'!D294+'13.non-residents FC'!D126</f>
        <v>0</v>
      </c>
      <c r="E294" s="51" t="e">
        <f>('11.individulas FC'!D294*'11.individulas FC'!E294+'12.legal entities FC'!D294*'12.legal entities FC'!E294+'13.non-residents FC'!D126*'13.non-residents FC'!E126)/('11.individulas FC'!D294+'12.legal entities FC'!D294+'13.non-residents FC'!D126)</f>
        <v>#DIV/0!</v>
      </c>
      <c r="F294" s="50">
        <f>'11.individulas FC'!F294+'12.legal entities FC'!F294+'13.non-residents FC'!F126</f>
        <v>0</v>
      </c>
      <c r="G294" s="51" t="e">
        <f>('11.individulas FC'!F294*'11.individulas FC'!G294+'12.legal entities FC'!F294*'12.legal entities FC'!G294+'13.non-residents FC'!F126*'13.non-residents FC'!G126)/('11.individulas FC'!F294+'12.legal entities FC'!F294+'13.non-residents FC'!F126)</f>
        <v>#DIV/0!</v>
      </c>
      <c r="H294" s="50">
        <f t="shared" si="10"/>
        <v>0</v>
      </c>
      <c r="I294" s="51" t="e">
        <f t="shared" si="11"/>
        <v>#DIV/0!</v>
      </c>
      <c r="J294" s="50">
        <f>'11.individulas FC'!J294+'12.legal entities FC'!J294+'13.non-residents FC'!J126</f>
        <v>0</v>
      </c>
      <c r="K294" s="51" t="e">
        <f>('11.individulas FC'!J294*'11.individulas FC'!K294+'12.legal entities FC'!J294*'12.legal entities FC'!K294+'13.non-residents FC'!J126*'13.non-residents FC'!K126)/('11.individulas FC'!J294+'12.legal entities FC'!J294+'13.non-residents FC'!J126)</f>
        <v>#DIV/0!</v>
      </c>
      <c r="L294" s="50">
        <f>'11.individulas FC'!L294+'12.legal entities FC'!L294+'13.non-residents FC'!L126</f>
        <v>0</v>
      </c>
      <c r="M294" s="51" t="e">
        <f>('11.individulas FC'!L294*'11.individulas FC'!M294+'12.legal entities FC'!L294*'12.legal entities FC'!M294+'13.non-residents FC'!L126*'13.non-residents FC'!M126)/('11.individulas FC'!L294+'12.legal entities FC'!L294+'13.non-residents FC'!L126)</f>
        <v>#DIV/0!</v>
      </c>
      <c r="N294" s="50">
        <f>'11.individulas FC'!N294+'12.legal entities FC'!N294+'13.non-residents FC'!N126</f>
        <v>0</v>
      </c>
      <c r="O294" s="51" t="e">
        <f>('11.individulas FC'!N294*'11.individulas FC'!O294+'12.legal entities FC'!N294*'12.legal entities FC'!O294+'13.non-residents FC'!N126*'13.non-residents FC'!O126)/('11.individulas FC'!N294+'12.legal entities FC'!N294+'13.non-residents FC'!N126)</f>
        <v>#DIV/0!</v>
      </c>
      <c r="P294" s="50">
        <f>'11.individulas FC'!P294+'12.legal entities FC'!P294+'13.non-residents FC'!P126</f>
        <v>0</v>
      </c>
      <c r="Q294" s="51" t="e">
        <f>('11.individulas FC'!P294*'11.individulas FC'!Q294+'12.legal entities FC'!P294*'12.legal entities FC'!Q294+'13.non-residents FC'!P126*'13.non-residents FC'!Q126)/('11.individulas FC'!P294+'12.legal entities FC'!P294+'13.non-residents FC'!P126)</f>
        <v>#DIV/0!</v>
      </c>
      <c r="R294" s="50">
        <f>'11.individulas FC'!R294+'12.legal entities FC'!R294+'13.non-residents FC'!R126</f>
        <v>0</v>
      </c>
      <c r="S294" s="51" t="e">
        <f>('11.individulas FC'!R294*'11.individulas FC'!S294+'12.legal entities FC'!R294*'12.legal entities FC'!S294+'13.non-residents FC'!R126*'13.non-residents FC'!S126)/('11.individulas FC'!R294+'12.legal entities FC'!R294+'13.non-residents FC'!R126)</f>
        <v>#DIV/0!</v>
      </c>
      <c r="T294" s="50">
        <f>'11.individulas FC'!T294+'12.legal entities FC'!T294+'13.non-residents FC'!T126</f>
        <v>0</v>
      </c>
      <c r="U294" s="51" t="e">
        <f>('11.individulas FC'!T294*'11.individulas FC'!U294+'12.legal entities FC'!T294*'12.legal entities FC'!U294+'13.non-residents FC'!T126*'13.non-residents FC'!U126)/('11.individulas FC'!T294+'12.legal entities FC'!T294+'13.non-residents FC'!T126)</f>
        <v>#DIV/0!</v>
      </c>
    </row>
    <row r="295" spans="1:21" ht="14.25" hidden="1" customHeight="1" x14ac:dyDescent="0.2">
      <c r="A295" s="49" t="s">
        <v>46</v>
      </c>
      <c r="B295" s="50">
        <f>'11.individulas FC'!B295+'12.legal entities FC'!B295+'13.non-residents FC'!B127</f>
        <v>0</v>
      </c>
      <c r="C295" s="51" t="e">
        <f>('11.individulas FC'!B295*'11.individulas FC'!C295+'12.legal entities FC'!B295*'12.legal entities FC'!C295+'13.non-residents FC'!B127*'13.non-residents FC'!C127)/('11.individulas FC'!B295+'12.legal entities FC'!B295+'13.non-residents FC'!B127)</f>
        <v>#DIV/0!</v>
      </c>
      <c r="D295" s="50">
        <f>'11.individulas FC'!D295+'12.legal entities FC'!D295+'13.non-residents FC'!D127</f>
        <v>0</v>
      </c>
      <c r="E295" s="51" t="e">
        <f>('11.individulas FC'!D295*'11.individulas FC'!E295+'12.legal entities FC'!D295*'12.legal entities FC'!E295+'13.non-residents FC'!D127*'13.non-residents FC'!E127)/('11.individulas FC'!D295+'12.legal entities FC'!D295+'13.non-residents FC'!D127)</f>
        <v>#DIV/0!</v>
      </c>
      <c r="F295" s="50">
        <f>'11.individulas FC'!F295+'12.legal entities FC'!F295+'13.non-residents FC'!F127</f>
        <v>0</v>
      </c>
      <c r="G295" s="51" t="e">
        <f>('11.individulas FC'!F295*'11.individulas FC'!G295+'12.legal entities FC'!F295*'12.legal entities FC'!G295+'13.non-residents FC'!F127*'13.non-residents FC'!G127)/('11.individulas FC'!F295+'12.legal entities FC'!F295+'13.non-residents FC'!F127)</f>
        <v>#DIV/0!</v>
      </c>
      <c r="H295" s="50">
        <f t="shared" si="10"/>
        <v>0</v>
      </c>
      <c r="I295" s="51" t="e">
        <f t="shared" si="11"/>
        <v>#DIV/0!</v>
      </c>
      <c r="J295" s="50">
        <f>'11.individulas FC'!J295+'12.legal entities FC'!J295+'13.non-residents FC'!J127</f>
        <v>0</v>
      </c>
      <c r="K295" s="51" t="e">
        <f>('11.individulas FC'!J295*'11.individulas FC'!K295+'12.legal entities FC'!J295*'12.legal entities FC'!K295+'13.non-residents FC'!J127*'13.non-residents FC'!K127)/('11.individulas FC'!J295+'12.legal entities FC'!J295+'13.non-residents FC'!J127)</f>
        <v>#DIV/0!</v>
      </c>
      <c r="L295" s="50">
        <f>'11.individulas FC'!L295+'12.legal entities FC'!L295+'13.non-residents FC'!L127</f>
        <v>0</v>
      </c>
      <c r="M295" s="51" t="e">
        <f>('11.individulas FC'!L295*'11.individulas FC'!M295+'12.legal entities FC'!L295*'12.legal entities FC'!M295+'13.non-residents FC'!L127*'13.non-residents FC'!M127)/('11.individulas FC'!L295+'12.legal entities FC'!L295+'13.non-residents FC'!L127)</f>
        <v>#DIV/0!</v>
      </c>
      <c r="N295" s="50">
        <f>'11.individulas FC'!N295+'12.legal entities FC'!N295+'13.non-residents FC'!N127</f>
        <v>0</v>
      </c>
      <c r="O295" s="51" t="e">
        <f>('11.individulas FC'!N295*'11.individulas FC'!O295+'12.legal entities FC'!N295*'12.legal entities FC'!O295+'13.non-residents FC'!N127*'13.non-residents FC'!O127)/('11.individulas FC'!N295+'12.legal entities FC'!N295+'13.non-residents FC'!N127)</f>
        <v>#DIV/0!</v>
      </c>
      <c r="P295" s="50">
        <f>'11.individulas FC'!P295+'12.legal entities FC'!P295+'13.non-residents FC'!P127</f>
        <v>0</v>
      </c>
      <c r="Q295" s="51" t="e">
        <f>('11.individulas FC'!P295*'11.individulas FC'!Q295+'12.legal entities FC'!P295*'12.legal entities FC'!Q295+'13.non-residents FC'!P127*'13.non-residents FC'!Q127)/('11.individulas FC'!P295+'12.legal entities FC'!P295+'13.non-residents FC'!P127)</f>
        <v>#DIV/0!</v>
      </c>
      <c r="R295" s="50">
        <f>'11.individulas FC'!R295+'12.legal entities FC'!R295+'13.non-residents FC'!R127</f>
        <v>0</v>
      </c>
      <c r="S295" s="51" t="e">
        <f>('11.individulas FC'!R295*'11.individulas FC'!S295+'12.legal entities FC'!R295*'12.legal entities FC'!S295+'13.non-residents FC'!R127*'13.non-residents FC'!S127)/('11.individulas FC'!R295+'12.legal entities FC'!R295+'13.non-residents FC'!R127)</f>
        <v>#DIV/0!</v>
      </c>
      <c r="T295" s="50">
        <f>'11.individulas FC'!T295+'12.legal entities FC'!T295+'13.non-residents FC'!T127</f>
        <v>0</v>
      </c>
      <c r="U295" s="51" t="e">
        <f>('11.individulas FC'!T295*'11.individulas FC'!U295+'12.legal entities FC'!T295*'12.legal entities FC'!U295+'13.non-residents FC'!T127*'13.non-residents FC'!U127)/('11.individulas FC'!T295+'12.legal entities FC'!T295+'13.non-residents FC'!T127)</f>
        <v>#DIV/0!</v>
      </c>
    </row>
    <row r="296" spans="1:21" ht="14.25" hidden="1" customHeight="1" thickBot="1" x14ac:dyDescent="0.25">
      <c r="A296" s="52" t="s">
        <v>30</v>
      </c>
      <c r="B296" s="53">
        <f>'11.individulas FC'!B296+'12.legal entities FC'!B296+'13.non-residents FC'!B128</f>
        <v>0</v>
      </c>
      <c r="C296" s="54" t="e">
        <f>('11.individulas FC'!B296*'11.individulas FC'!C296+'12.legal entities FC'!B296*'12.legal entities FC'!C296+'13.non-residents FC'!B128*'13.non-residents FC'!C128)/('11.individulas FC'!B296+'12.legal entities FC'!B296+'13.non-residents FC'!B128)</f>
        <v>#DIV/0!</v>
      </c>
      <c r="D296" s="53">
        <f>'11.individulas FC'!D296+'12.legal entities FC'!D296+'13.non-residents FC'!D128</f>
        <v>0</v>
      </c>
      <c r="E296" s="54" t="e">
        <f>('11.individulas FC'!D296*'11.individulas FC'!E296+'12.legal entities FC'!D296*'12.legal entities FC'!E296+'13.non-residents FC'!D128*'13.non-residents FC'!E128)/('11.individulas FC'!D296+'12.legal entities FC'!D296+'13.non-residents FC'!D128)</f>
        <v>#DIV/0!</v>
      </c>
      <c r="F296" s="53">
        <f>'11.individulas FC'!F296+'12.legal entities FC'!F296+'13.non-residents FC'!F128</f>
        <v>0</v>
      </c>
      <c r="G296" s="54" t="e">
        <f>('11.individulas FC'!F296*'11.individulas FC'!G296+'12.legal entities FC'!F296*'12.legal entities FC'!G296+'13.non-residents FC'!F128*'13.non-residents FC'!G128)/('11.individulas FC'!F296+'12.legal entities FC'!F296+'13.non-residents FC'!F128)</f>
        <v>#DIV/0!</v>
      </c>
      <c r="H296" s="53">
        <f t="shared" si="10"/>
        <v>0</v>
      </c>
      <c r="I296" s="54" t="e">
        <f t="shared" si="11"/>
        <v>#DIV/0!</v>
      </c>
      <c r="J296" s="53">
        <f>'11.individulas FC'!J296+'12.legal entities FC'!J296+'13.non-residents FC'!J128</f>
        <v>0</v>
      </c>
      <c r="K296" s="54" t="e">
        <f>('11.individulas FC'!J296*'11.individulas FC'!K296+'12.legal entities FC'!J296*'12.legal entities FC'!K296+'13.non-residents FC'!J128*'13.non-residents FC'!K128)/('11.individulas FC'!J296+'12.legal entities FC'!J296+'13.non-residents FC'!J128)</f>
        <v>#DIV/0!</v>
      </c>
      <c r="L296" s="53">
        <f>'11.individulas FC'!L296+'12.legal entities FC'!L296+'13.non-residents FC'!L128</f>
        <v>0</v>
      </c>
      <c r="M296" s="54" t="e">
        <f>('11.individulas FC'!L296*'11.individulas FC'!M296+'12.legal entities FC'!L296*'12.legal entities FC'!M296+'13.non-residents FC'!L128*'13.non-residents FC'!M128)/('11.individulas FC'!L296+'12.legal entities FC'!L296+'13.non-residents FC'!L128)</f>
        <v>#DIV/0!</v>
      </c>
      <c r="N296" s="53">
        <f>'11.individulas FC'!N296+'12.legal entities FC'!N296+'13.non-residents FC'!N128</f>
        <v>0</v>
      </c>
      <c r="O296" s="54" t="e">
        <f>('11.individulas FC'!N296*'11.individulas FC'!O296+'12.legal entities FC'!N296*'12.legal entities FC'!O296+'13.non-residents FC'!N128*'13.non-residents FC'!O128)/('11.individulas FC'!N296+'12.legal entities FC'!N296+'13.non-residents FC'!N128)</f>
        <v>#DIV/0!</v>
      </c>
      <c r="P296" s="53">
        <f>'11.individulas FC'!P296+'12.legal entities FC'!P296+'13.non-residents FC'!P128</f>
        <v>0</v>
      </c>
      <c r="Q296" s="54" t="e">
        <f>('11.individulas FC'!P296*'11.individulas FC'!Q296+'12.legal entities FC'!P296*'12.legal entities FC'!Q296+'13.non-residents FC'!P128*'13.non-residents FC'!Q128)/('11.individulas FC'!P296+'12.legal entities FC'!P296+'13.non-residents FC'!P128)</f>
        <v>#DIV/0!</v>
      </c>
      <c r="R296" s="53">
        <f>'11.individulas FC'!R296+'12.legal entities FC'!R296+'13.non-residents FC'!R128</f>
        <v>0</v>
      </c>
      <c r="S296" s="54" t="e">
        <f>('11.individulas FC'!R296*'11.individulas FC'!S296+'12.legal entities FC'!R296*'12.legal entities FC'!S296+'13.non-residents FC'!R128*'13.non-residents FC'!S128)/('11.individulas FC'!R296+'12.legal entities FC'!R296+'13.non-residents FC'!R128)</f>
        <v>#DIV/0!</v>
      </c>
      <c r="T296" s="53">
        <f>'11.individulas FC'!T296+'12.legal entities FC'!T296+'13.non-residents FC'!T128</f>
        <v>0</v>
      </c>
      <c r="U296" s="54" t="e">
        <f>('11.individulas FC'!T296*'11.individulas FC'!U296+'12.legal entities FC'!T296*'12.legal entities FC'!U296+'13.non-residents FC'!T128*'13.non-residents FC'!U128)/('11.individulas FC'!T296+'12.legal entities FC'!T296+'13.non-residents FC'!T128)</f>
        <v>#DIV/0!</v>
      </c>
    </row>
    <row r="297" spans="1:21" ht="5.0999999999999996" customHeight="1" x14ac:dyDescent="0.2"/>
    <row r="298" spans="1:21" x14ac:dyDescent="0.2">
      <c r="A298" s="18" t="s">
        <v>62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1" x14ac:dyDescent="0.2">
      <c r="A299" s="13" t="s">
        <v>61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H287" sqref="H287:I28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81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55</v>
      </c>
      <c r="E6" s="74"/>
      <c r="F6" s="73" t="s">
        <v>9</v>
      </c>
      <c r="G6" s="74"/>
      <c r="H6" s="73" t="s">
        <v>10</v>
      </c>
      <c r="I6" s="74"/>
      <c r="J6" s="82" t="s">
        <v>11</v>
      </c>
      <c r="K6" s="84"/>
      <c r="L6" s="84"/>
      <c r="M6" s="84"/>
      <c r="N6" s="84"/>
      <c r="O6" s="84"/>
      <c r="P6" s="84"/>
      <c r="Q6" s="84"/>
      <c r="R6" s="84"/>
      <c r="S6" s="84"/>
      <c r="T6" s="84"/>
      <c r="U6" s="83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31414.800000000003</v>
      </c>
      <c r="C9" s="51">
        <f t="shared" ref="C9:C72" si="1">(D9*E9+F9*G9+J9*K9+L9*M9+N9*O9+P9*Q9+R9*S9+T9*U9)/(D9+F9+J9+L9+N9+P9+R9+T9)</f>
        <v>24.211764836955826</v>
      </c>
      <c r="D9" s="50"/>
      <c r="E9" s="51"/>
      <c r="F9" s="50">
        <v>5036</v>
      </c>
      <c r="G9" s="51">
        <v>10.959777601270851</v>
      </c>
      <c r="H9" s="50">
        <f>J9+L9+N9+P9+R9+T9</f>
        <v>26378.799999999999</v>
      </c>
      <c r="I9" s="51">
        <f>(J9*K9+L9*M9+N9*O9+P9*Q9+R9*S9+T9*U9)/(J9+L9+N9+P9+R9+T9)</f>
        <v>26.741713421383842</v>
      </c>
      <c r="J9" s="50">
        <v>709</v>
      </c>
      <c r="K9" s="51">
        <v>5.7641748942172075</v>
      </c>
      <c r="L9" s="50">
        <v>2975.6</v>
      </c>
      <c r="M9" s="51">
        <v>19.229533539454227</v>
      </c>
      <c r="N9" s="50">
        <v>17651.2</v>
      </c>
      <c r="O9" s="51">
        <v>29.433109930203045</v>
      </c>
      <c r="P9" s="50">
        <v>3785</v>
      </c>
      <c r="Q9" s="51">
        <v>26.10129458388375</v>
      </c>
      <c r="R9" s="50">
        <v>1258</v>
      </c>
      <c r="S9" s="51"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43467.199999999997</v>
      </c>
      <c r="C10" s="51">
        <f t="shared" si="1"/>
        <v>23.39954542735672</v>
      </c>
      <c r="D10" s="50"/>
      <c r="E10" s="51"/>
      <c r="F10" s="50">
        <v>10678.8</v>
      </c>
      <c r="G10" s="51">
        <v>14.18561636138892</v>
      </c>
      <c r="H10" s="50">
        <f t="shared" ref="H10:H73" si="2">J10+L10+N10+P10+R10+T10</f>
        <v>32788.400000000001</v>
      </c>
      <c r="I10" s="51">
        <f t="shared" ref="I10:I73" si="3">(J10*K10+L10*M10+N10*O10+P10*Q10+R10*S10+T10*U10)/(J10+L10+N10+P10+R10+T10)</f>
        <v>26.400414811335715</v>
      </c>
      <c r="J10" s="50">
        <v>325</v>
      </c>
      <c r="K10" s="51">
        <v>0.33470769230769232</v>
      </c>
      <c r="L10" s="50">
        <v>6054</v>
      </c>
      <c r="M10" s="51">
        <v>21.429732408325076</v>
      </c>
      <c r="N10" s="50">
        <v>19744.3</v>
      </c>
      <c r="O10" s="51">
        <v>29.64816585039733</v>
      </c>
      <c r="P10" s="50">
        <v>6584.6</v>
      </c>
      <c r="Q10" s="51">
        <v>22.547793335965739</v>
      </c>
      <c r="R10" s="50">
        <v>80.5</v>
      </c>
      <c r="S10" s="51"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50388.5</v>
      </c>
      <c r="C11" s="51">
        <f t="shared" si="1"/>
        <v>24.455028369568453</v>
      </c>
      <c r="D11" s="50"/>
      <c r="E11" s="51"/>
      <c r="F11" s="50">
        <v>11742.2</v>
      </c>
      <c r="G11" s="51">
        <v>12.884486723101292</v>
      </c>
      <c r="H11" s="50">
        <f t="shared" si="2"/>
        <v>38646.299999999996</v>
      </c>
      <c r="I11" s="51">
        <f t="shared" si="3"/>
        <v>27.97059426128763</v>
      </c>
      <c r="J11" s="50">
        <v>633.4</v>
      </c>
      <c r="K11" s="51">
        <v>14.236607199242187</v>
      </c>
      <c r="L11" s="50">
        <v>14673.3</v>
      </c>
      <c r="M11" s="51">
        <v>26.739065990608793</v>
      </c>
      <c r="N11" s="50">
        <v>17766.2</v>
      </c>
      <c r="O11" s="51">
        <v>29.721013666400243</v>
      </c>
      <c r="P11" s="50">
        <v>5501.2</v>
      </c>
      <c r="Q11" s="51">
        <v>27.22273322184251</v>
      </c>
      <c r="R11" s="50">
        <v>72.2</v>
      </c>
      <c r="S11" s="51">
        <v>25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55761.7</v>
      </c>
      <c r="C12" s="51">
        <f t="shared" si="1"/>
        <v>24.582093192998066</v>
      </c>
      <c r="D12" s="50"/>
      <c r="E12" s="51"/>
      <c r="F12" s="50">
        <v>8609.1</v>
      </c>
      <c r="G12" s="51">
        <v>9.9200752691919014</v>
      </c>
      <c r="H12" s="50">
        <f t="shared" si="2"/>
        <v>47152.600000000006</v>
      </c>
      <c r="I12" s="51">
        <f t="shared" si="3"/>
        <v>27.259077675462223</v>
      </c>
      <c r="J12" s="50">
        <v>2153.1999999999998</v>
      </c>
      <c r="K12" s="51">
        <v>12.221306892067622</v>
      </c>
      <c r="L12" s="50">
        <v>14472.8</v>
      </c>
      <c r="M12" s="51">
        <v>25.356849745729921</v>
      </c>
      <c r="N12" s="50">
        <v>21374.9</v>
      </c>
      <c r="O12" s="51">
        <v>28.717603403992534</v>
      </c>
      <c r="P12" s="50">
        <v>9067.2000000000007</v>
      </c>
      <c r="Q12" s="51">
        <v>30.473404358567141</v>
      </c>
      <c r="R12" s="50">
        <v>84.5</v>
      </c>
      <c r="S12" s="51"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57331.700000000004</v>
      </c>
      <c r="C13" s="51">
        <f t="shared" si="1"/>
        <v>23.730589394697873</v>
      </c>
      <c r="D13" s="50"/>
      <c r="E13" s="51"/>
      <c r="F13" s="50">
        <v>9403.2000000000007</v>
      </c>
      <c r="G13" s="51">
        <v>7.8848881231921037</v>
      </c>
      <c r="H13" s="50">
        <f t="shared" si="2"/>
        <v>47928.5</v>
      </c>
      <c r="I13" s="51">
        <f t="shared" si="3"/>
        <v>26.839393095965871</v>
      </c>
      <c r="J13" s="50">
        <v>973.2</v>
      </c>
      <c r="K13" s="51">
        <v>7.7407829839704068</v>
      </c>
      <c r="L13" s="50">
        <v>13924.8</v>
      </c>
      <c r="M13" s="51">
        <v>24.611226014018158</v>
      </c>
      <c r="N13" s="50">
        <v>20488.099999999999</v>
      </c>
      <c r="O13" s="51">
        <v>27.892675260273041</v>
      </c>
      <c r="P13" s="50">
        <v>12456.9</v>
      </c>
      <c r="Q13" s="51">
        <v>29.120945178977117</v>
      </c>
      <c r="R13" s="50">
        <v>85.5</v>
      </c>
      <c r="S13" s="51"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59339.5</v>
      </c>
      <c r="C14" s="51">
        <f t="shared" si="1"/>
        <v>25.213925210020307</v>
      </c>
      <c r="D14" s="50"/>
      <c r="E14" s="51"/>
      <c r="F14" s="50">
        <v>14079.2</v>
      </c>
      <c r="G14" s="51">
        <v>10.446130461958065</v>
      </c>
      <c r="H14" s="50">
        <f t="shared" si="2"/>
        <v>45260.3</v>
      </c>
      <c r="I14" s="51">
        <f t="shared" si="3"/>
        <v>29.807768728886025</v>
      </c>
      <c r="J14" s="50">
        <v>122.8</v>
      </c>
      <c r="K14" s="51">
        <v>6.02</v>
      </c>
      <c r="L14" s="50">
        <v>13328.8</v>
      </c>
      <c r="M14" s="51">
        <v>22.015013804693599</v>
      </c>
      <c r="N14" s="50">
        <v>19889.7</v>
      </c>
      <c r="O14" s="51">
        <v>34.439578425013956</v>
      </c>
      <c r="P14" s="50">
        <v>11732</v>
      </c>
      <c r="Q14" s="51">
        <v>31.213117967950904</v>
      </c>
      <c r="R14" s="50">
        <v>187</v>
      </c>
      <c r="S14" s="51">
        <v>20.055614973262031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63346</v>
      </c>
      <c r="C15" s="51">
        <f t="shared" si="1"/>
        <v>22.008507293278186</v>
      </c>
      <c r="D15" s="50"/>
      <c r="E15" s="51"/>
      <c r="F15" s="50">
        <v>15381.3</v>
      </c>
      <c r="G15" s="51">
        <v>6.1475622996755801</v>
      </c>
      <c r="H15" s="50">
        <f t="shared" si="2"/>
        <v>47964.7</v>
      </c>
      <c r="I15" s="51">
        <f t="shared" si="3"/>
        <v>27.094788521558563</v>
      </c>
      <c r="J15" s="50">
        <v>914</v>
      </c>
      <c r="K15" s="51">
        <v>13.87</v>
      </c>
      <c r="L15" s="50">
        <v>14262.7</v>
      </c>
      <c r="M15" s="51">
        <v>22.104717760311861</v>
      </c>
      <c r="N15" s="50">
        <v>18922</v>
      </c>
      <c r="O15" s="51">
        <v>27.468503699397527</v>
      </c>
      <c r="P15" s="50">
        <v>13843</v>
      </c>
      <c r="Q15" s="51">
        <v>32.618596980423312</v>
      </c>
      <c r="R15" s="50">
        <v>23</v>
      </c>
      <c r="S15" s="51">
        <v>15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62360.600000000006</v>
      </c>
      <c r="C16" s="51">
        <f t="shared" si="1"/>
        <v>27.652761471185329</v>
      </c>
      <c r="D16" s="50"/>
      <c r="E16" s="51"/>
      <c r="F16" s="50">
        <v>10625.2</v>
      </c>
      <c r="G16" s="51">
        <v>7.4994315401121865</v>
      </c>
      <c r="H16" s="50">
        <f t="shared" si="2"/>
        <v>51735.4</v>
      </c>
      <c r="I16" s="51">
        <f t="shared" si="3"/>
        <v>31.791768054368958</v>
      </c>
      <c r="J16" s="50">
        <v>9</v>
      </c>
      <c r="K16" s="51">
        <v>0</v>
      </c>
      <c r="L16" s="50">
        <v>18326.2</v>
      </c>
      <c r="M16" s="51">
        <v>21.168846351125708</v>
      </c>
      <c r="N16" s="50">
        <v>22635.7</v>
      </c>
      <c r="O16" s="51">
        <v>43.406270846494692</v>
      </c>
      <c r="P16" s="50">
        <v>10297.1</v>
      </c>
      <c r="Q16" s="51">
        <v>25.692573637237668</v>
      </c>
      <c r="R16" s="50">
        <v>467.4</v>
      </c>
      <c r="S16" s="51"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81115.199999999997</v>
      </c>
      <c r="C17" s="51">
        <f t="shared" si="1"/>
        <v>21.014261433122279</v>
      </c>
      <c r="D17" s="50"/>
      <c r="E17" s="51"/>
      <c r="F17" s="50">
        <v>15840.4</v>
      </c>
      <c r="G17" s="51">
        <v>8.4893293098659122</v>
      </c>
      <c r="H17" s="50">
        <f t="shared" si="2"/>
        <v>65274.8</v>
      </c>
      <c r="I17" s="51">
        <f t="shared" si="3"/>
        <v>24.053718234295623</v>
      </c>
      <c r="J17" s="50"/>
      <c r="K17" s="51"/>
      <c r="L17" s="50">
        <v>20194.7</v>
      </c>
      <c r="M17" s="51">
        <v>20.879746171025072</v>
      </c>
      <c r="N17" s="50">
        <v>26117.8</v>
      </c>
      <c r="O17" s="51">
        <v>23.80014652842123</v>
      </c>
      <c r="P17" s="50">
        <v>18186.3</v>
      </c>
      <c r="Q17" s="51">
        <v>28.121936292703847</v>
      </c>
      <c r="R17" s="50">
        <v>776</v>
      </c>
      <c r="S17" s="51"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104032.4</v>
      </c>
      <c r="C18" s="51">
        <f t="shared" si="1"/>
        <v>19.623969590243043</v>
      </c>
      <c r="D18" s="50"/>
      <c r="E18" s="51"/>
      <c r="F18" s="50">
        <v>60036.1</v>
      </c>
      <c r="G18" s="51">
        <v>18.301195180899494</v>
      </c>
      <c r="H18" s="50">
        <f t="shared" si="2"/>
        <v>43996.3</v>
      </c>
      <c r="I18" s="51">
        <f t="shared" si="3"/>
        <v>21.428989937790224</v>
      </c>
      <c r="J18" s="50"/>
      <c r="K18" s="51"/>
      <c r="L18" s="50">
        <v>19445.8</v>
      </c>
      <c r="M18" s="51">
        <v>20.41885034300466</v>
      </c>
      <c r="N18" s="50">
        <v>10723.1</v>
      </c>
      <c r="O18" s="51">
        <v>19.126790760134661</v>
      </c>
      <c r="P18" s="50">
        <v>12352.4</v>
      </c>
      <c r="Q18" s="51">
        <v>25.374858327126717</v>
      </c>
      <c r="R18" s="50">
        <v>1475</v>
      </c>
      <c r="S18" s="51"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117987.5</v>
      </c>
      <c r="C19" s="51">
        <f t="shared" si="1"/>
        <v>18.949988871702516</v>
      </c>
      <c r="D19" s="50"/>
      <c r="E19" s="51"/>
      <c r="F19" s="50">
        <v>18594.5</v>
      </c>
      <c r="G19" s="51">
        <v>6.3780038183333785</v>
      </c>
      <c r="H19" s="50">
        <f t="shared" si="2"/>
        <v>99393</v>
      </c>
      <c r="I19" s="51">
        <f t="shared" si="3"/>
        <v>21.301963116114816</v>
      </c>
      <c r="J19" s="50">
        <v>5871</v>
      </c>
      <c r="K19" s="51">
        <v>0</v>
      </c>
      <c r="L19" s="50">
        <v>25145.1</v>
      </c>
      <c r="M19" s="51">
        <v>20.609838099669521</v>
      </c>
      <c r="N19" s="50">
        <v>13453.5</v>
      </c>
      <c r="O19" s="51">
        <v>20.692009514252799</v>
      </c>
      <c r="P19" s="50">
        <v>52839</v>
      </c>
      <c r="Q19" s="51">
        <v>24.41331270463105</v>
      </c>
      <c r="R19" s="50">
        <v>2084.4</v>
      </c>
      <c r="S19" s="51">
        <v>14.716273268086738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115518.9</v>
      </c>
      <c r="C20" s="54">
        <f t="shared" si="1"/>
        <v>20.188043030188133</v>
      </c>
      <c r="D20" s="53"/>
      <c r="E20" s="54"/>
      <c r="F20" s="53">
        <v>16289.6</v>
      </c>
      <c r="G20" s="54">
        <v>7.0787523327767401</v>
      </c>
      <c r="H20" s="53">
        <f t="shared" si="2"/>
        <v>99229.300000000017</v>
      </c>
      <c r="I20" s="54">
        <f t="shared" si="3"/>
        <v>22.3400797949799</v>
      </c>
      <c r="J20" s="53"/>
      <c r="K20" s="54"/>
      <c r="L20" s="53">
        <v>29214.6</v>
      </c>
      <c r="M20" s="54">
        <v>20.584907546226887</v>
      </c>
      <c r="N20" s="53">
        <v>41803.5</v>
      </c>
      <c r="O20" s="54">
        <v>22.092274570311098</v>
      </c>
      <c r="P20" s="53">
        <v>26954.6</v>
      </c>
      <c r="Q20" s="54">
        <v>24.745736905760054</v>
      </c>
      <c r="R20" s="53">
        <v>1256.5999999999999</v>
      </c>
      <c r="S20" s="54"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138630.20000000001</v>
      </c>
      <c r="C21" s="51">
        <f t="shared" si="1"/>
        <v>19.911884084420279</v>
      </c>
      <c r="D21" s="50"/>
      <c r="E21" s="51"/>
      <c r="F21" s="50">
        <v>22525.1</v>
      </c>
      <c r="G21" s="51">
        <v>6.77621999458382</v>
      </c>
      <c r="H21" s="50">
        <f t="shared" si="2"/>
        <v>116105.09999999999</v>
      </c>
      <c r="I21" s="51">
        <f t="shared" si="3"/>
        <v>22.460283312274832</v>
      </c>
      <c r="J21" s="50"/>
      <c r="K21" s="51"/>
      <c r="L21" s="50">
        <v>26864.7</v>
      </c>
      <c r="M21" s="51">
        <v>20.988830323807822</v>
      </c>
      <c r="N21" s="50">
        <v>57986.3</v>
      </c>
      <c r="O21" s="51">
        <v>22.555272193604349</v>
      </c>
      <c r="P21" s="50">
        <v>28402.9</v>
      </c>
      <c r="Q21" s="51">
        <v>24.091146678684218</v>
      </c>
      <c r="R21" s="50">
        <v>2851.2</v>
      </c>
      <c r="S21" s="51"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153213.5</v>
      </c>
      <c r="C22" s="51">
        <f t="shared" si="1"/>
        <v>18.915901055205069</v>
      </c>
      <c r="D22" s="50"/>
      <c r="E22" s="51"/>
      <c r="F22" s="50">
        <v>33039.300000000003</v>
      </c>
      <c r="G22" s="51">
        <v>5.964282182784193</v>
      </c>
      <c r="H22" s="50">
        <f t="shared" si="2"/>
        <v>120174.2</v>
      </c>
      <c r="I22" s="51">
        <f t="shared" si="3"/>
        <v>22.476668852382623</v>
      </c>
      <c r="J22" s="50"/>
      <c r="K22" s="51"/>
      <c r="L22" s="50">
        <v>24772.3</v>
      </c>
      <c r="M22" s="51">
        <v>18.740094218138811</v>
      </c>
      <c r="N22" s="50">
        <v>58952.5</v>
      </c>
      <c r="O22" s="51">
        <v>23.226236173190276</v>
      </c>
      <c r="P22" s="50">
        <v>34538.699999999997</v>
      </c>
      <c r="Q22" s="51">
        <v>24.088980592784328</v>
      </c>
      <c r="R22" s="50">
        <v>1910.7</v>
      </c>
      <c r="S22" s="51"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138527.30000000002</v>
      </c>
      <c r="C23" s="51">
        <f t="shared" si="1"/>
        <v>20.354185338694293</v>
      </c>
      <c r="D23" s="50"/>
      <c r="E23" s="51"/>
      <c r="F23" s="50">
        <v>22845.9</v>
      </c>
      <c r="G23" s="51">
        <v>7.1487667226463323</v>
      </c>
      <c r="H23" s="50">
        <f t="shared" si="2"/>
        <v>115681.40000000001</v>
      </c>
      <c r="I23" s="51">
        <f t="shared" si="3"/>
        <v>22.962121213954877</v>
      </c>
      <c r="J23" s="50"/>
      <c r="K23" s="51"/>
      <c r="L23" s="50">
        <v>16730</v>
      </c>
      <c r="M23" s="51">
        <v>17.222555289898384</v>
      </c>
      <c r="N23" s="50">
        <v>59959.8</v>
      </c>
      <c r="O23" s="51">
        <v>23.007258179647032</v>
      </c>
      <c r="P23" s="50">
        <v>37194.5</v>
      </c>
      <c r="Q23" s="51">
        <v>25.688491040341987</v>
      </c>
      <c r="R23" s="50">
        <v>1797.1</v>
      </c>
      <c r="S23" s="51"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152063.39999999997</v>
      </c>
      <c r="C24" s="51">
        <f t="shared" si="1"/>
        <v>19.052878146143854</v>
      </c>
      <c r="D24" s="50"/>
      <c r="E24" s="51"/>
      <c r="F24" s="50">
        <v>31304.9</v>
      </c>
      <c r="G24" s="51">
        <v>6.3897537666093953</v>
      </c>
      <c r="H24" s="50">
        <f t="shared" si="2"/>
        <v>120758.5</v>
      </c>
      <c r="I24" s="51">
        <f t="shared" si="3"/>
        <v>22.335610561575372</v>
      </c>
      <c r="J24" s="50"/>
      <c r="K24" s="51"/>
      <c r="L24" s="50">
        <v>29349.1</v>
      </c>
      <c r="M24" s="51">
        <v>19.605343945810944</v>
      </c>
      <c r="N24" s="50">
        <v>75421.8</v>
      </c>
      <c r="O24" s="51">
        <v>23.28842244549984</v>
      </c>
      <c r="P24" s="50">
        <v>14322.3</v>
      </c>
      <c r="Q24" s="51">
        <v>23.374450193055587</v>
      </c>
      <c r="R24" s="50">
        <v>1665.3</v>
      </c>
      <c r="S24" s="51">
        <v>18.366060169338859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165948.69999999998</v>
      </c>
      <c r="C25" s="51">
        <f t="shared" si="1"/>
        <v>20.533136109712856</v>
      </c>
      <c r="D25" s="50"/>
      <c r="E25" s="51"/>
      <c r="F25" s="50">
        <v>24634.2</v>
      </c>
      <c r="G25" s="51">
        <v>6.6005879764679039</v>
      </c>
      <c r="H25" s="50">
        <f t="shared" si="2"/>
        <v>141314.49999999997</v>
      </c>
      <c r="I25" s="51">
        <f t="shared" si="3"/>
        <v>22.961883175470319</v>
      </c>
      <c r="J25" s="50"/>
      <c r="K25" s="51"/>
      <c r="L25" s="50">
        <v>28961.9</v>
      </c>
      <c r="M25" s="51">
        <v>20.571257410598058</v>
      </c>
      <c r="N25" s="50">
        <v>71040.5</v>
      </c>
      <c r="O25" s="51">
        <v>23.052362863437054</v>
      </c>
      <c r="P25" s="50">
        <v>39018.699999999997</v>
      </c>
      <c r="Q25" s="51">
        <v>24.852226137723708</v>
      </c>
      <c r="R25" s="50">
        <v>2293.4</v>
      </c>
      <c r="S25" s="51">
        <v>18.187581756344294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172682.90000000002</v>
      </c>
      <c r="C26" s="51">
        <f t="shared" si="1"/>
        <v>19.248017844128942</v>
      </c>
      <c r="D26" s="50"/>
      <c r="E26" s="51"/>
      <c r="F26" s="50">
        <v>38066.6</v>
      </c>
      <c r="G26" s="51">
        <v>4.5234222015082581</v>
      </c>
      <c r="H26" s="50">
        <f t="shared" si="2"/>
        <v>134616.29999999999</v>
      </c>
      <c r="I26" s="51">
        <f t="shared" si="3"/>
        <v>23.411817417355852</v>
      </c>
      <c r="J26" s="50"/>
      <c r="K26" s="51"/>
      <c r="L26" s="50">
        <v>29724.5</v>
      </c>
      <c r="M26" s="51">
        <v>20.818268566334172</v>
      </c>
      <c r="N26" s="50">
        <v>66274.3</v>
      </c>
      <c r="O26" s="51">
        <v>22.828345980266857</v>
      </c>
      <c r="P26" s="50">
        <v>37017.699999999997</v>
      </c>
      <c r="Q26" s="51">
        <v>26.607119378027271</v>
      </c>
      <c r="R26" s="50">
        <v>1599.8</v>
      </c>
      <c r="S26" s="51">
        <v>21.835604450556318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183883.50000000003</v>
      </c>
      <c r="C27" s="51">
        <f t="shared" si="1"/>
        <v>16.858646295072688</v>
      </c>
      <c r="D27" s="50"/>
      <c r="E27" s="51"/>
      <c r="F27" s="50">
        <v>39586</v>
      </c>
      <c r="G27" s="51">
        <v>4.2530652250795731</v>
      </c>
      <c r="H27" s="50">
        <f t="shared" si="2"/>
        <v>144297.50000000003</v>
      </c>
      <c r="I27" s="51">
        <f t="shared" si="3"/>
        <v>20.31681107434293</v>
      </c>
      <c r="J27" s="50">
        <v>375</v>
      </c>
      <c r="K27" s="51">
        <v>6</v>
      </c>
      <c r="L27" s="50">
        <v>33025.800000000003</v>
      </c>
      <c r="M27" s="51">
        <v>17.95034790981596</v>
      </c>
      <c r="N27" s="50">
        <v>98526.1</v>
      </c>
      <c r="O27" s="51">
        <v>20.512216783167098</v>
      </c>
      <c r="P27" s="50">
        <v>12003.6</v>
      </c>
      <c r="Q27" s="51">
        <v>25.313882835149457</v>
      </c>
      <c r="R27" s="50">
        <v>367</v>
      </c>
      <c r="S27" s="51">
        <v>32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205216.09999999998</v>
      </c>
      <c r="C28" s="51">
        <f t="shared" si="1"/>
        <v>17.243312566606619</v>
      </c>
      <c r="D28" s="50"/>
      <c r="E28" s="51"/>
      <c r="F28" s="50">
        <v>39333.199999999997</v>
      </c>
      <c r="G28" s="51">
        <v>3.674696693887098</v>
      </c>
      <c r="H28" s="50">
        <f t="shared" si="2"/>
        <v>165882.9</v>
      </c>
      <c r="I28" s="51">
        <f t="shared" si="3"/>
        <v>20.460624790138105</v>
      </c>
      <c r="J28" s="50">
        <v>506</v>
      </c>
      <c r="K28" s="51">
        <v>5.849802371541502</v>
      </c>
      <c r="L28" s="50">
        <v>35712.199999999997</v>
      </c>
      <c r="M28" s="51">
        <v>17.528029692934069</v>
      </c>
      <c r="N28" s="50">
        <v>117525.2</v>
      </c>
      <c r="O28" s="51">
        <v>20.889826428714866</v>
      </c>
      <c r="P28" s="50">
        <v>12139.5</v>
      </c>
      <c r="Q28" s="51">
        <v>25.541599324519133</v>
      </c>
      <c r="R28" s="50"/>
      <c r="S28" s="51"/>
      <c r="T28" s="50"/>
      <c r="U28" s="51"/>
    </row>
    <row r="29" spans="1:21" ht="14.25" customHeight="1" x14ac:dyDescent="0.2">
      <c r="A29" s="49" t="s">
        <v>27</v>
      </c>
      <c r="B29" s="50">
        <f t="shared" si="0"/>
        <v>215509.19999999998</v>
      </c>
      <c r="C29" s="51">
        <f t="shared" si="1"/>
        <v>17.783216961362868</v>
      </c>
      <c r="D29" s="50"/>
      <c r="E29" s="51"/>
      <c r="F29" s="50">
        <v>41740.199999999997</v>
      </c>
      <c r="G29" s="51">
        <v>4.8461081827529018</v>
      </c>
      <c r="H29" s="50">
        <f t="shared" si="2"/>
        <v>173769</v>
      </c>
      <c r="I29" s="51">
        <f t="shared" si="3"/>
        <v>20.890776467609296</v>
      </c>
      <c r="J29" s="50">
        <v>516</v>
      </c>
      <c r="K29" s="51">
        <v>5</v>
      </c>
      <c r="L29" s="50">
        <v>36561.300000000003</v>
      </c>
      <c r="M29" s="51">
        <v>17.470275947518275</v>
      </c>
      <c r="N29" s="50">
        <v>123339.8</v>
      </c>
      <c r="O29" s="51">
        <v>21.394904969847524</v>
      </c>
      <c r="P29" s="50">
        <v>13351.9</v>
      </c>
      <c r="Q29" s="51">
        <v>26.214249357769305</v>
      </c>
      <c r="R29" s="50"/>
      <c r="S29" s="51"/>
      <c r="T29" s="50"/>
      <c r="U29" s="51"/>
    </row>
    <row r="30" spans="1:21" ht="14.25" customHeight="1" x14ac:dyDescent="0.2">
      <c r="A30" s="49" t="s">
        <v>28</v>
      </c>
      <c r="B30" s="50">
        <f t="shared" si="0"/>
        <v>238784.9</v>
      </c>
      <c r="C30" s="51">
        <f t="shared" si="1"/>
        <v>15.851899596666287</v>
      </c>
      <c r="D30" s="50"/>
      <c r="E30" s="51"/>
      <c r="F30" s="50">
        <v>59858.8</v>
      </c>
      <c r="G30" s="51">
        <v>3.4071555727812783</v>
      </c>
      <c r="H30" s="50">
        <f t="shared" si="2"/>
        <v>178926.1</v>
      </c>
      <c r="I30" s="51">
        <f t="shared" si="3"/>
        <v>20.015224251800042</v>
      </c>
      <c r="J30" s="50">
        <v>1000.5</v>
      </c>
      <c r="K30" s="51">
        <v>5</v>
      </c>
      <c r="L30" s="50">
        <v>33699.1</v>
      </c>
      <c r="M30" s="51">
        <v>16.873640542329024</v>
      </c>
      <c r="N30" s="50">
        <v>130621.1</v>
      </c>
      <c r="O30" s="51">
        <v>20.357107695464208</v>
      </c>
      <c r="P30" s="50">
        <v>13605.4</v>
      </c>
      <c r="Q30" s="51">
        <v>25.618446793185061</v>
      </c>
      <c r="R30" s="50"/>
      <c r="S30" s="51"/>
      <c r="T30" s="50"/>
      <c r="U30" s="51"/>
    </row>
    <row r="31" spans="1:21" ht="14.25" customHeight="1" x14ac:dyDescent="0.2">
      <c r="A31" s="49" t="s">
        <v>29</v>
      </c>
      <c r="B31" s="50">
        <f t="shared" si="0"/>
        <v>338374.5</v>
      </c>
      <c r="C31" s="51">
        <f t="shared" si="1"/>
        <v>11.815063593740073</v>
      </c>
      <c r="D31" s="50"/>
      <c r="E31" s="51"/>
      <c r="F31" s="50">
        <v>148747.79999999999</v>
      </c>
      <c r="G31" s="51">
        <v>1.9036456673644921</v>
      </c>
      <c r="H31" s="50">
        <f t="shared" si="2"/>
        <v>189626.7</v>
      </c>
      <c r="I31" s="51">
        <f t="shared" si="3"/>
        <v>19.589821111689439</v>
      </c>
      <c r="J31" s="50">
        <v>767.6</v>
      </c>
      <c r="K31" s="51">
        <v>5.3856175091193332</v>
      </c>
      <c r="L31" s="50">
        <v>35784.5</v>
      </c>
      <c r="M31" s="51">
        <v>16.528201316212328</v>
      </c>
      <c r="N31" s="50">
        <v>139593.20000000001</v>
      </c>
      <c r="O31" s="51">
        <v>19.834193578197215</v>
      </c>
      <c r="P31" s="50">
        <v>13481.4</v>
      </c>
      <c r="Q31" s="51">
        <v>25.994864034892519</v>
      </c>
      <c r="R31" s="50"/>
      <c r="S31" s="51"/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344343.8</v>
      </c>
      <c r="C32" s="54">
        <f t="shared" si="1"/>
        <v>11.883076123339523</v>
      </c>
      <c r="D32" s="53"/>
      <c r="E32" s="54"/>
      <c r="F32" s="53">
        <v>143512.29999999999</v>
      </c>
      <c r="G32" s="54">
        <v>1.9211538244457094</v>
      </c>
      <c r="H32" s="53">
        <f t="shared" si="2"/>
        <v>200831.5</v>
      </c>
      <c r="I32" s="54">
        <f t="shared" si="3"/>
        <v>19.001772052690939</v>
      </c>
      <c r="J32" s="53">
        <v>1025</v>
      </c>
      <c r="K32" s="54">
        <v>4.2295024390243903</v>
      </c>
      <c r="L32" s="53">
        <v>39302.699999999997</v>
      </c>
      <c r="M32" s="54">
        <v>16.508709070878083</v>
      </c>
      <c r="N32" s="53">
        <v>144705.1</v>
      </c>
      <c r="O32" s="54">
        <v>19.10502685116143</v>
      </c>
      <c r="P32" s="53">
        <v>15798.7</v>
      </c>
      <c r="Q32" s="54">
        <v>25.216472431275989</v>
      </c>
      <c r="R32" s="53"/>
      <c r="S32" s="54"/>
      <c r="T32" s="53"/>
      <c r="U32" s="54"/>
    </row>
    <row r="33" spans="1:21" ht="14.25" customHeight="1" x14ac:dyDescent="0.2">
      <c r="A33" s="49" t="s">
        <v>32</v>
      </c>
      <c r="B33" s="50">
        <f t="shared" si="0"/>
        <v>365910.60000000003</v>
      </c>
      <c r="C33" s="51">
        <f t="shared" si="1"/>
        <v>12.505665537257059</v>
      </c>
      <c r="D33" s="50"/>
      <c r="E33" s="51"/>
      <c r="F33" s="50">
        <v>142134.20000000001</v>
      </c>
      <c r="G33" s="51">
        <v>1.7951263393120993</v>
      </c>
      <c r="H33" s="50">
        <f t="shared" si="2"/>
        <v>223776.4</v>
      </c>
      <c r="I33" s="51">
        <f t="shared" si="3"/>
        <v>19.308589887047965</v>
      </c>
      <c r="J33" s="50">
        <v>982.4</v>
      </c>
      <c r="K33" s="51">
        <v>2.9866286644951141</v>
      </c>
      <c r="L33" s="50">
        <v>35354.400000000001</v>
      </c>
      <c r="M33" s="51">
        <v>15.343185713800828</v>
      </c>
      <c r="N33" s="50">
        <v>124024.7</v>
      </c>
      <c r="O33" s="51">
        <v>18.632950049465954</v>
      </c>
      <c r="P33" s="50">
        <v>63414.9</v>
      </c>
      <c r="Q33" s="51">
        <v>23.093586917270233</v>
      </c>
      <c r="R33" s="50"/>
      <c r="S33" s="51"/>
      <c r="T33" s="50"/>
      <c r="U33" s="51"/>
    </row>
    <row r="34" spans="1:21" ht="14.25" customHeight="1" x14ac:dyDescent="0.2">
      <c r="A34" s="49" t="s">
        <v>20</v>
      </c>
      <c r="B34" s="50">
        <f t="shared" si="0"/>
        <v>372766.19999999995</v>
      </c>
      <c r="C34" s="51">
        <f t="shared" si="1"/>
        <v>13.278031796567499</v>
      </c>
      <c r="D34" s="50"/>
      <c r="E34" s="51"/>
      <c r="F34" s="50">
        <v>134986.6</v>
      </c>
      <c r="G34" s="51">
        <v>2.4563650709451048</v>
      </c>
      <c r="H34" s="50">
        <f t="shared" si="2"/>
        <v>237779.6</v>
      </c>
      <c r="I34" s="51">
        <f t="shared" si="3"/>
        <v>19.421451995881903</v>
      </c>
      <c r="J34" s="50">
        <v>806.3</v>
      </c>
      <c r="K34" s="51">
        <v>4.0871883914175866</v>
      </c>
      <c r="L34" s="50">
        <v>33590.400000000001</v>
      </c>
      <c r="M34" s="51">
        <v>15.984319150709727</v>
      </c>
      <c r="N34" s="50">
        <v>132009.79999999999</v>
      </c>
      <c r="O34" s="51">
        <v>18.17746849097567</v>
      </c>
      <c r="P34" s="50">
        <v>71373.100000000006</v>
      </c>
      <c r="Q34" s="51">
        <v>23.513143369140472</v>
      </c>
      <c r="R34" s="50"/>
      <c r="S34" s="51"/>
      <c r="T34" s="50"/>
      <c r="U34" s="51"/>
    </row>
    <row r="35" spans="1:21" ht="14.25" customHeight="1" x14ac:dyDescent="0.2">
      <c r="A35" s="49" t="s">
        <v>21</v>
      </c>
      <c r="B35" s="50">
        <f t="shared" si="0"/>
        <v>354635.5</v>
      </c>
      <c r="C35" s="51">
        <f t="shared" si="1"/>
        <v>11.391221499257687</v>
      </c>
      <c r="D35" s="50"/>
      <c r="E35" s="51"/>
      <c r="F35" s="50">
        <v>148936.4</v>
      </c>
      <c r="G35" s="51">
        <v>2.3349699334749601</v>
      </c>
      <c r="H35" s="50">
        <f t="shared" si="2"/>
        <v>205699.09999999998</v>
      </c>
      <c r="I35" s="51">
        <f t="shared" si="3"/>
        <v>17.948398976952259</v>
      </c>
      <c r="J35" s="50">
        <v>1209.0999999999999</v>
      </c>
      <c r="K35" s="51">
        <v>5.9784136961376237</v>
      </c>
      <c r="L35" s="50">
        <v>32274.9</v>
      </c>
      <c r="M35" s="51">
        <v>15.007369070082323</v>
      </c>
      <c r="N35" s="50">
        <v>122324.8</v>
      </c>
      <c r="O35" s="51">
        <v>18.244588129308198</v>
      </c>
      <c r="P35" s="50">
        <v>49890.3</v>
      </c>
      <c r="Q35" s="51">
        <v>19.414877962249172</v>
      </c>
      <c r="R35" s="50"/>
      <c r="S35" s="51"/>
      <c r="T35" s="50"/>
      <c r="U35" s="51"/>
    </row>
    <row r="36" spans="1:21" ht="14.25" customHeight="1" x14ac:dyDescent="0.2">
      <c r="A36" s="49" t="s">
        <v>22</v>
      </c>
      <c r="B36" s="50">
        <f t="shared" si="0"/>
        <v>374509.4</v>
      </c>
      <c r="C36" s="51">
        <f t="shared" si="1"/>
        <v>12.093601132575042</v>
      </c>
      <c r="D36" s="50"/>
      <c r="E36" s="51"/>
      <c r="F36" s="50">
        <v>149162.5</v>
      </c>
      <c r="G36" s="51">
        <v>2.2685114288108608</v>
      </c>
      <c r="H36" s="50">
        <f t="shared" si="2"/>
        <v>225346.90000000002</v>
      </c>
      <c r="I36" s="51">
        <f t="shared" si="3"/>
        <v>18.597062875060626</v>
      </c>
      <c r="J36" s="50">
        <v>730</v>
      </c>
      <c r="K36" s="51">
        <v>5.3767123287671232</v>
      </c>
      <c r="L36" s="50">
        <v>30757.1</v>
      </c>
      <c r="M36" s="51">
        <v>16.536134746123661</v>
      </c>
      <c r="N36" s="50">
        <v>133192.20000000001</v>
      </c>
      <c r="O36" s="51">
        <v>17.757302815029703</v>
      </c>
      <c r="P36" s="50">
        <v>60650.6</v>
      </c>
      <c r="Q36" s="51">
        <v>21.644529320402437</v>
      </c>
      <c r="R36" s="50">
        <v>17</v>
      </c>
      <c r="S36" s="51">
        <v>22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419955.89999999997</v>
      </c>
      <c r="C37" s="51">
        <f t="shared" si="1"/>
        <v>10.958458019044381</v>
      </c>
      <c r="D37" s="50"/>
      <c r="E37" s="51"/>
      <c r="F37" s="50">
        <v>184799.2</v>
      </c>
      <c r="G37" s="51">
        <v>1.9303345469028004</v>
      </c>
      <c r="H37" s="50">
        <f t="shared" si="2"/>
        <v>235156.7</v>
      </c>
      <c r="I37" s="51">
        <f t="shared" si="3"/>
        <v>18.053259039610609</v>
      </c>
      <c r="J37" s="50">
        <v>3161.8</v>
      </c>
      <c r="K37" s="51">
        <v>5.5143019798848751</v>
      </c>
      <c r="L37" s="50">
        <v>35589.4</v>
      </c>
      <c r="M37" s="51">
        <v>16.266611406767183</v>
      </c>
      <c r="N37" s="50">
        <v>147413.9</v>
      </c>
      <c r="O37" s="51">
        <v>17.647530633135684</v>
      </c>
      <c r="P37" s="50">
        <v>48782.6</v>
      </c>
      <c r="Q37" s="51">
        <v>21.408544112039948</v>
      </c>
      <c r="R37" s="50">
        <v>209</v>
      </c>
      <c r="S37" s="51">
        <v>15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394114.3</v>
      </c>
      <c r="C38" s="51">
        <f t="shared" si="1"/>
        <v>12.108099109826771</v>
      </c>
      <c r="D38" s="50"/>
      <c r="E38" s="51"/>
      <c r="F38" s="50">
        <v>148201.9</v>
      </c>
      <c r="G38" s="51">
        <v>2.7083468160664608</v>
      </c>
      <c r="H38" s="50">
        <f t="shared" si="2"/>
        <v>245912.40000000002</v>
      </c>
      <c r="I38" s="51">
        <f t="shared" si="3"/>
        <v>17.772966556383491</v>
      </c>
      <c r="J38" s="50">
        <v>3083.9</v>
      </c>
      <c r="K38" s="51">
        <v>6.8223288692888877</v>
      </c>
      <c r="L38" s="50">
        <v>36590.300000000003</v>
      </c>
      <c r="M38" s="51">
        <v>14.202895576149963</v>
      </c>
      <c r="N38" s="50">
        <v>152816.4</v>
      </c>
      <c r="O38" s="51">
        <v>17.111609873024101</v>
      </c>
      <c r="P38" s="50">
        <v>53420.800000000003</v>
      </c>
      <c r="Q38" s="51">
        <v>22.742651776087222</v>
      </c>
      <c r="R38" s="50">
        <v>1</v>
      </c>
      <c r="S38" s="51">
        <v>0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434670</v>
      </c>
      <c r="C39" s="51">
        <f t="shared" si="1"/>
        <v>12.224627717578851</v>
      </c>
      <c r="D39" s="50"/>
      <c r="E39" s="51"/>
      <c r="F39" s="50">
        <v>153917.6</v>
      </c>
      <c r="G39" s="51">
        <v>2.3118668170501615</v>
      </c>
      <c r="H39" s="50">
        <f t="shared" si="2"/>
        <v>280752.40000000002</v>
      </c>
      <c r="I39" s="51">
        <f t="shared" si="3"/>
        <v>17.659125756360407</v>
      </c>
      <c r="J39" s="50">
        <v>1718.7</v>
      </c>
      <c r="K39" s="51">
        <v>5.9040553907022746</v>
      </c>
      <c r="L39" s="50">
        <v>42190.1</v>
      </c>
      <c r="M39" s="51">
        <v>14.383332535357821</v>
      </c>
      <c r="N39" s="50">
        <v>168568.2</v>
      </c>
      <c r="O39" s="51">
        <v>17.215196923263104</v>
      </c>
      <c r="P39" s="50">
        <v>68275.399999999994</v>
      </c>
      <c r="Q39" s="51">
        <v>21.075316175372098</v>
      </c>
      <c r="R39" s="50"/>
      <c r="S39" s="51"/>
      <c r="T39" s="50"/>
      <c r="U39" s="51"/>
    </row>
    <row r="40" spans="1:21" ht="14.25" customHeight="1" x14ac:dyDescent="0.2">
      <c r="A40" s="49" t="s">
        <v>26</v>
      </c>
      <c r="B40" s="50">
        <f t="shared" si="0"/>
        <v>462578.80000000005</v>
      </c>
      <c r="C40" s="51">
        <f t="shared" si="1"/>
        <v>12.731734145620162</v>
      </c>
      <c r="D40" s="50"/>
      <c r="E40" s="51"/>
      <c r="F40" s="50">
        <v>156857.29999999999</v>
      </c>
      <c r="G40" s="51">
        <v>2.7142398728015849</v>
      </c>
      <c r="H40" s="50">
        <f t="shared" si="2"/>
        <v>305721.5</v>
      </c>
      <c r="I40" s="51">
        <f t="shared" si="3"/>
        <v>17.871435162394533</v>
      </c>
      <c r="J40" s="50">
        <v>2931.7</v>
      </c>
      <c r="K40" s="51">
        <v>5.7629566463144251</v>
      </c>
      <c r="L40" s="50">
        <v>46198.8</v>
      </c>
      <c r="M40" s="51">
        <v>15.367590630059652</v>
      </c>
      <c r="N40" s="50">
        <v>181733.6</v>
      </c>
      <c r="O40" s="51">
        <v>17.39644382216607</v>
      </c>
      <c r="P40" s="50">
        <v>74857.399999999994</v>
      </c>
      <c r="Q40" s="51">
        <v>21.044066398245199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0"/>
        <v>494220.79999999999</v>
      </c>
      <c r="C41" s="51">
        <f t="shared" si="1"/>
        <v>14.708241575425397</v>
      </c>
      <c r="D41" s="50"/>
      <c r="E41" s="51"/>
      <c r="F41" s="50">
        <v>125288.5</v>
      </c>
      <c r="G41" s="51">
        <v>3.4057283789014954</v>
      </c>
      <c r="H41" s="50">
        <f t="shared" si="2"/>
        <v>368932.3</v>
      </c>
      <c r="I41" s="51">
        <f t="shared" si="3"/>
        <v>18.546547206628421</v>
      </c>
      <c r="J41" s="50">
        <v>1872.4</v>
      </c>
      <c r="K41" s="51">
        <v>6.0749642170476399</v>
      </c>
      <c r="L41" s="50">
        <v>48579.199999999997</v>
      </c>
      <c r="M41" s="51">
        <v>15.836909500362296</v>
      </c>
      <c r="N41" s="50">
        <v>235556</v>
      </c>
      <c r="O41" s="51">
        <v>18.347332710692996</v>
      </c>
      <c r="P41" s="50">
        <v>82924.7</v>
      </c>
      <c r="Q41" s="51">
        <v>20.981406709942878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0"/>
        <v>609667.1</v>
      </c>
      <c r="C42" s="51">
        <f t="shared" si="1"/>
        <v>16.858174630903353</v>
      </c>
      <c r="D42" s="50"/>
      <c r="E42" s="51"/>
      <c r="F42" s="50">
        <v>123528.4</v>
      </c>
      <c r="G42" s="51">
        <v>4.5462715174520101</v>
      </c>
      <c r="H42" s="50">
        <f t="shared" si="2"/>
        <v>486138.69999999995</v>
      </c>
      <c r="I42" s="51">
        <f t="shared" si="3"/>
        <v>19.986643301592736</v>
      </c>
      <c r="J42" s="50">
        <v>5366.5</v>
      </c>
      <c r="K42" s="51">
        <v>9.9913410975496131</v>
      </c>
      <c r="L42" s="50">
        <v>60574.8</v>
      </c>
      <c r="M42" s="51">
        <v>19.234884456902872</v>
      </c>
      <c r="N42" s="50">
        <v>330910.09999999998</v>
      </c>
      <c r="O42" s="51">
        <v>19.743629541679145</v>
      </c>
      <c r="P42" s="50">
        <v>89287.3</v>
      </c>
      <c r="Q42" s="51">
        <v>21.998050730619024</v>
      </c>
      <c r="R42" s="50"/>
      <c r="S42" s="51"/>
      <c r="T42" s="50"/>
      <c r="U42" s="51"/>
    </row>
    <row r="43" spans="1:21" ht="14.25" customHeight="1" x14ac:dyDescent="0.2">
      <c r="A43" s="49" t="s">
        <v>29</v>
      </c>
      <c r="B43" s="50">
        <f t="shared" si="0"/>
        <v>762863.10000000009</v>
      </c>
      <c r="C43" s="51">
        <f t="shared" si="1"/>
        <v>17.138217058866786</v>
      </c>
      <c r="D43" s="50"/>
      <c r="E43" s="51"/>
      <c r="F43" s="50">
        <v>144304.79999999999</v>
      </c>
      <c r="G43" s="51">
        <v>3.2965138096584461</v>
      </c>
      <c r="H43" s="50">
        <f t="shared" si="2"/>
        <v>618558.30000000005</v>
      </c>
      <c r="I43" s="51">
        <f t="shared" si="3"/>
        <v>20.367377865594882</v>
      </c>
      <c r="J43" s="50">
        <v>9994.9</v>
      </c>
      <c r="K43" s="51">
        <v>17.409291938888835</v>
      </c>
      <c r="L43" s="50">
        <v>80942.600000000006</v>
      </c>
      <c r="M43" s="51">
        <v>20.535893546785005</v>
      </c>
      <c r="N43" s="50">
        <v>458894</v>
      </c>
      <c r="O43" s="51">
        <v>20.608044167062548</v>
      </c>
      <c r="P43" s="50">
        <v>68726.8</v>
      </c>
      <c r="Q43" s="51">
        <v>18.992155301861867</v>
      </c>
      <c r="R43" s="50"/>
      <c r="S43" s="51"/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583056.4</v>
      </c>
      <c r="C44" s="54">
        <f t="shared" si="1"/>
        <v>17.499149687748901</v>
      </c>
      <c r="D44" s="53"/>
      <c r="E44" s="54"/>
      <c r="F44" s="53">
        <v>109471.2</v>
      </c>
      <c r="G44" s="54">
        <v>2.6704217182236061</v>
      </c>
      <c r="H44" s="53">
        <f t="shared" si="2"/>
        <v>473585.2</v>
      </c>
      <c r="I44" s="54">
        <f t="shared" si="3"/>
        <v>20.926872186884218</v>
      </c>
      <c r="J44" s="53">
        <v>8446</v>
      </c>
      <c r="K44" s="54">
        <v>15.999673218091402</v>
      </c>
      <c r="L44" s="53">
        <v>120853.8</v>
      </c>
      <c r="M44" s="54">
        <v>20.954644024432827</v>
      </c>
      <c r="N44" s="53">
        <v>280497.5</v>
      </c>
      <c r="O44" s="54">
        <v>21.333638870221659</v>
      </c>
      <c r="P44" s="53">
        <v>63787.9</v>
      </c>
      <c r="Q44" s="54">
        <v>19.737959440583559</v>
      </c>
      <c r="R44" s="53"/>
      <c r="S44" s="54"/>
      <c r="T44" s="53"/>
      <c r="U44" s="54"/>
    </row>
    <row r="45" spans="1:21" ht="14.25" customHeight="1" x14ac:dyDescent="0.2">
      <c r="A45" s="49" t="s">
        <v>33</v>
      </c>
      <c r="B45" s="50">
        <f t="shared" si="0"/>
        <v>793255.20000000019</v>
      </c>
      <c r="C45" s="51">
        <f t="shared" si="1"/>
        <v>12.451923968478239</v>
      </c>
      <c r="D45" s="50"/>
      <c r="E45" s="51"/>
      <c r="F45" s="50">
        <v>327402.40000000002</v>
      </c>
      <c r="G45" s="51">
        <v>0.3762307270808033</v>
      </c>
      <c r="H45" s="50">
        <f t="shared" si="2"/>
        <v>465852.8</v>
      </c>
      <c r="I45" s="51">
        <f t="shared" si="3"/>
        <v>20.938748452300814</v>
      </c>
      <c r="J45" s="50">
        <v>11492.9</v>
      </c>
      <c r="K45" s="51">
        <v>17.429230220396942</v>
      </c>
      <c r="L45" s="50">
        <v>175130.9</v>
      </c>
      <c r="M45" s="51">
        <v>20.595594940698643</v>
      </c>
      <c r="N45" s="50">
        <v>218167.7</v>
      </c>
      <c r="O45" s="51">
        <v>21.643031525748309</v>
      </c>
      <c r="P45" s="50">
        <v>61061.3</v>
      </c>
      <c r="Q45" s="51">
        <v>20.067157233796198</v>
      </c>
      <c r="R45" s="50"/>
      <c r="S45" s="51"/>
      <c r="T45" s="50"/>
      <c r="U45" s="51"/>
    </row>
    <row r="46" spans="1:21" ht="14.25" customHeight="1" x14ac:dyDescent="0.2">
      <c r="A46" s="49" t="s">
        <v>20</v>
      </c>
      <c r="B46" s="50">
        <f t="shared" si="0"/>
        <v>762828.20000000007</v>
      </c>
      <c r="C46" s="51">
        <f t="shared" si="1"/>
        <v>12.166794434185835</v>
      </c>
      <c r="D46" s="50"/>
      <c r="E46" s="51"/>
      <c r="F46" s="50">
        <v>318105.2</v>
      </c>
      <c r="G46" s="51">
        <v>0.40204137813528351</v>
      </c>
      <c r="H46" s="50">
        <f t="shared" si="2"/>
        <v>444723</v>
      </c>
      <c r="I46" s="51">
        <f t="shared" si="3"/>
        <v>20.581985741686399</v>
      </c>
      <c r="J46" s="50">
        <v>16617.8</v>
      </c>
      <c r="K46" s="51">
        <v>12.335455475454031</v>
      </c>
      <c r="L46" s="50">
        <v>167156.4</v>
      </c>
      <c r="M46" s="51">
        <v>19.91914164818099</v>
      </c>
      <c r="N46" s="50">
        <v>198399.2</v>
      </c>
      <c r="O46" s="51">
        <v>21.865758007088736</v>
      </c>
      <c r="P46" s="50">
        <v>62335.6</v>
      </c>
      <c r="Q46" s="51">
        <v>20.484208189220926</v>
      </c>
      <c r="R46" s="50">
        <v>214</v>
      </c>
      <c r="S46" s="51">
        <v>17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771023.70000000007</v>
      </c>
      <c r="C47" s="51">
        <f t="shared" si="1"/>
        <v>10.367444493599873</v>
      </c>
      <c r="D47" s="50"/>
      <c r="E47" s="51"/>
      <c r="F47" s="50">
        <v>354711</v>
      </c>
      <c r="G47" s="51">
        <v>0.53872086008045983</v>
      </c>
      <c r="H47" s="50">
        <f t="shared" si="2"/>
        <v>416312.69999999995</v>
      </c>
      <c r="I47" s="51">
        <f t="shared" si="3"/>
        <v>18.741814021047162</v>
      </c>
      <c r="J47" s="50">
        <v>15683.7</v>
      </c>
      <c r="K47" s="51">
        <v>9.7345269292322598</v>
      </c>
      <c r="L47" s="50">
        <v>207254.1</v>
      </c>
      <c r="M47" s="51">
        <v>17.597916692601014</v>
      </c>
      <c r="N47" s="50">
        <v>144569.29999999999</v>
      </c>
      <c r="O47" s="51">
        <v>20.581158226539106</v>
      </c>
      <c r="P47" s="50">
        <v>48805.599999999999</v>
      </c>
      <c r="Q47" s="51">
        <v>21.045490148671465</v>
      </c>
      <c r="R47" s="50"/>
      <c r="S47" s="51"/>
      <c r="T47" s="50"/>
      <c r="U47" s="51"/>
    </row>
    <row r="48" spans="1:21" ht="14.25" customHeight="1" x14ac:dyDescent="0.2">
      <c r="A48" s="49" t="s">
        <v>22</v>
      </c>
      <c r="B48" s="50">
        <f t="shared" si="0"/>
        <v>464399</v>
      </c>
      <c r="C48" s="51">
        <f t="shared" si="1"/>
        <v>12.651313473973888</v>
      </c>
      <c r="D48" s="50"/>
      <c r="E48" s="51"/>
      <c r="F48" s="50">
        <v>139352.5</v>
      </c>
      <c r="G48" s="51">
        <v>1.8884035234387613</v>
      </c>
      <c r="H48" s="50">
        <f t="shared" si="2"/>
        <v>325046.5</v>
      </c>
      <c r="I48" s="51">
        <f t="shared" si="3"/>
        <v>17.265540696484962</v>
      </c>
      <c r="J48" s="50">
        <v>23604.400000000001</v>
      </c>
      <c r="K48" s="51">
        <v>8.2203429021707812</v>
      </c>
      <c r="L48" s="50">
        <v>124729.1</v>
      </c>
      <c r="M48" s="51">
        <v>17.236025402251759</v>
      </c>
      <c r="N48" s="50">
        <v>126953.60000000001</v>
      </c>
      <c r="O48" s="51">
        <v>18.215936342096636</v>
      </c>
      <c r="P48" s="50">
        <v>49759.4</v>
      </c>
      <c r="Q48" s="51">
        <v>19.205510516605909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0"/>
        <v>498165.5</v>
      </c>
      <c r="C49" s="51">
        <f t="shared" si="1"/>
        <v>12.216475811753321</v>
      </c>
      <c r="D49" s="50"/>
      <c r="E49" s="51"/>
      <c r="F49" s="50">
        <v>160388.29999999999</v>
      </c>
      <c r="G49" s="51">
        <v>2.0721702767595889</v>
      </c>
      <c r="H49" s="50">
        <f t="shared" si="2"/>
        <v>337777.2</v>
      </c>
      <c r="I49" s="51">
        <f t="shared" si="3"/>
        <v>17.03334302315254</v>
      </c>
      <c r="J49" s="50">
        <v>6901.8</v>
      </c>
      <c r="K49" s="51">
        <v>10.377202758700628</v>
      </c>
      <c r="L49" s="50">
        <v>115702.9</v>
      </c>
      <c r="M49" s="51">
        <v>16.17565969392297</v>
      </c>
      <c r="N49" s="50">
        <v>158688.6</v>
      </c>
      <c r="O49" s="51">
        <v>17.139705177309523</v>
      </c>
      <c r="P49" s="50">
        <v>56483.9</v>
      </c>
      <c r="Q49" s="51">
        <v>19.304739580659266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0"/>
        <v>478686.39999999997</v>
      </c>
      <c r="C50" s="51">
        <f t="shared" si="1"/>
        <v>11.959737629897154</v>
      </c>
      <c r="D50" s="50"/>
      <c r="E50" s="51"/>
      <c r="F50" s="50">
        <v>150852.4</v>
      </c>
      <c r="G50" s="51">
        <v>1.9197076148606182</v>
      </c>
      <c r="H50" s="50">
        <f t="shared" si="2"/>
        <v>327834</v>
      </c>
      <c r="I50" s="51">
        <f t="shared" si="3"/>
        <v>16.579644728734664</v>
      </c>
      <c r="J50" s="50">
        <v>18648.8</v>
      </c>
      <c r="K50" s="51">
        <v>7.4016786066663807</v>
      </c>
      <c r="L50" s="50">
        <v>94745.5</v>
      </c>
      <c r="M50" s="51">
        <v>16.331976874891158</v>
      </c>
      <c r="N50" s="50">
        <v>161004.5</v>
      </c>
      <c r="O50" s="51">
        <v>16.940019260331233</v>
      </c>
      <c r="P50" s="50">
        <v>53435.199999999997</v>
      </c>
      <c r="Q50" s="51">
        <v>19.136041036620057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0"/>
        <v>448203.39999999997</v>
      </c>
      <c r="C51" s="51">
        <f t="shared" si="1"/>
        <v>11.653447260774909</v>
      </c>
      <c r="D51" s="50"/>
      <c r="E51" s="51"/>
      <c r="F51" s="50">
        <v>112403</v>
      </c>
      <c r="G51" s="51">
        <v>2.0635209558463745</v>
      </c>
      <c r="H51" s="50">
        <f t="shared" si="2"/>
        <v>335800.39999999997</v>
      </c>
      <c r="I51" s="51">
        <f t="shared" si="3"/>
        <v>14.863498488983337</v>
      </c>
      <c r="J51" s="50">
        <v>30962.2</v>
      </c>
      <c r="K51" s="51">
        <v>7.5198373823565507</v>
      </c>
      <c r="L51" s="50">
        <v>91301.5</v>
      </c>
      <c r="M51" s="51">
        <v>14.610473913353013</v>
      </c>
      <c r="N51" s="50">
        <v>166790.39999999999</v>
      </c>
      <c r="O51" s="51">
        <v>15.678024814377805</v>
      </c>
      <c r="P51" s="50">
        <v>45044.3</v>
      </c>
      <c r="Q51" s="51">
        <v>17.282084858683561</v>
      </c>
      <c r="R51" s="50">
        <v>1702</v>
      </c>
      <c r="S51" s="51">
        <v>18.2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462684.10000000003</v>
      </c>
      <c r="C52" s="51">
        <f t="shared" si="1"/>
        <v>10.747533982689269</v>
      </c>
      <c r="D52" s="50"/>
      <c r="E52" s="51"/>
      <c r="F52" s="50">
        <v>130611.3</v>
      </c>
      <c r="G52" s="51">
        <v>2.0894446498886392</v>
      </c>
      <c r="H52" s="50">
        <f t="shared" si="2"/>
        <v>332072.8</v>
      </c>
      <c r="I52" s="51">
        <f t="shared" si="3"/>
        <v>14.152944794033116</v>
      </c>
      <c r="J52" s="50">
        <v>18468.8</v>
      </c>
      <c r="K52" s="51">
        <v>9.101750844667766</v>
      </c>
      <c r="L52" s="50">
        <v>117672.7</v>
      </c>
      <c r="M52" s="51">
        <v>12.25071082757513</v>
      </c>
      <c r="N52" s="50">
        <v>151308.1</v>
      </c>
      <c r="O52" s="51">
        <v>15.29415059735731</v>
      </c>
      <c r="P52" s="50">
        <v>43558.2</v>
      </c>
      <c r="Q52" s="51">
        <v>17.815394162293209</v>
      </c>
      <c r="R52" s="50">
        <v>1065</v>
      </c>
      <c r="S52" s="51">
        <v>0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461015.4</v>
      </c>
      <c r="C53" s="51">
        <f t="shared" si="1"/>
        <v>10.320424037895478</v>
      </c>
      <c r="D53" s="50"/>
      <c r="E53" s="51"/>
      <c r="F53" s="50">
        <v>123996.1</v>
      </c>
      <c r="G53" s="51">
        <v>1.9828365085676081</v>
      </c>
      <c r="H53" s="50">
        <f t="shared" si="2"/>
        <v>337019.3</v>
      </c>
      <c r="I53" s="51">
        <f t="shared" si="3"/>
        <v>13.387988230941078</v>
      </c>
      <c r="J53" s="50">
        <v>19265.2</v>
      </c>
      <c r="K53" s="51">
        <v>7.523524230218217</v>
      </c>
      <c r="L53" s="50">
        <v>95588.5</v>
      </c>
      <c r="M53" s="51">
        <v>11.63406208905883</v>
      </c>
      <c r="N53" s="50">
        <v>179174.39999999999</v>
      </c>
      <c r="O53" s="51">
        <v>13.919055171944208</v>
      </c>
      <c r="P53" s="50">
        <v>41956</v>
      </c>
      <c r="Q53" s="51">
        <v>17.769075221660785</v>
      </c>
      <c r="R53" s="50">
        <v>1035.2</v>
      </c>
      <c r="S53" s="51">
        <v>15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452325.8</v>
      </c>
      <c r="C54" s="51">
        <f t="shared" si="1"/>
        <v>10.271373277845306</v>
      </c>
      <c r="D54" s="50"/>
      <c r="E54" s="51"/>
      <c r="F54" s="50">
        <v>117003.2</v>
      </c>
      <c r="G54" s="51">
        <v>1.9999753425547333</v>
      </c>
      <c r="H54" s="50">
        <f t="shared" si="2"/>
        <v>335322.60000000003</v>
      </c>
      <c r="I54" s="51">
        <f t="shared" si="3"/>
        <v>13.157489593603293</v>
      </c>
      <c r="J54" s="50">
        <v>4892.8999999999996</v>
      </c>
      <c r="K54" s="51">
        <v>5.4921171493388385</v>
      </c>
      <c r="L54" s="50">
        <v>98045.1</v>
      </c>
      <c r="M54" s="51">
        <v>11.026328189782047</v>
      </c>
      <c r="N54" s="50">
        <v>177201.9</v>
      </c>
      <c r="O54" s="51">
        <v>13.280139377738051</v>
      </c>
      <c r="P54" s="50">
        <v>53894.3</v>
      </c>
      <c r="Q54" s="51">
        <v>17.283123818288761</v>
      </c>
      <c r="R54" s="50">
        <v>1288.4000000000001</v>
      </c>
      <c r="S54" s="51">
        <v>15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489645.7</v>
      </c>
      <c r="C55" s="51">
        <f t="shared" si="1"/>
        <v>9.7892112337553474</v>
      </c>
      <c r="D55" s="50"/>
      <c r="E55" s="51"/>
      <c r="F55" s="50">
        <v>126658.1</v>
      </c>
      <c r="G55" s="51">
        <v>1.725146595440797</v>
      </c>
      <c r="H55" s="50">
        <f t="shared" si="2"/>
        <v>362987.6</v>
      </c>
      <c r="I55" s="51">
        <f t="shared" si="3"/>
        <v>12.603023896684075</v>
      </c>
      <c r="J55" s="50">
        <v>17114.5</v>
      </c>
      <c r="K55" s="51">
        <v>6.7218677145110872</v>
      </c>
      <c r="L55" s="50">
        <v>98092.1</v>
      </c>
      <c r="M55" s="51">
        <v>10.638690781418687</v>
      </c>
      <c r="N55" s="50">
        <v>187794.5</v>
      </c>
      <c r="O55" s="51">
        <v>12.919267561084057</v>
      </c>
      <c r="P55" s="50">
        <v>58709.8</v>
      </c>
      <c r="Q55" s="51">
        <v>16.545239125324905</v>
      </c>
      <c r="R55" s="50">
        <v>1276.7</v>
      </c>
      <c r="S55" s="51">
        <v>14.563640636014727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457963</v>
      </c>
      <c r="C56" s="54">
        <f t="shared" si="1"/>
        <v>10.179821933212946</v>
      </c>
      <c r="D56" s="53"/>
      <c r="E56" s="54"/>
      <c r="F56" s="53">
        <v>102275.8</v>
      </c>
      <c r="G56" s="54">
        <v>1.8857729394441303</v>
      </c>
      <c r="H56" s="53">
        <f t="shared" si="2"/>
        <v>355687.20000000007</v>
      </c>
      <c r="I56" s="54">
        <f t="shared" si="3"/>
        <v>12.564727817025743</v>
      </c>
      <c r="J56" s="53">
        <v>7182.1</v>
      </c>
      <c r="K56" s="54">
        <v>9.110926609209006</v>
      </c>
      <c r="L56" s="53">
        <v>103544.4</v>
      </c>
      <c r="M56" s="54">
        <v>10.031873573075899</v>
      </c>
      <c r="N56" s="53">
        <v>182557.4</v>
      </c>
      <c r="O56" s="54">
        <v>12.78367704623313</v>
      </c>
      <c r="P56" s="53">
        <v>60850.400000000001</v>
      </c>
      <c r="Q56" s="54">
        <v>16.585938564085041</v>
      </c>
      <c r="R56" s="53">
        <v>1552.9</v>
      </c>
      <c r="S56" s="54"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496448.2</v>
      </c>
      <c r="C57" s="51">
        <f t="shared" si="1"/>
        <v>9.8410599635571234</v>
      </c>
      <c r="D57" s="50"/>
      <c r="E57" s="51"/>
      <c r="F57" s="50">
        <v>122847.40000000001</v>
      </c>
      <c r="G57" s="51">
        <v>3.1788630691410638</v>
      </c>
      <c r="H57" s="50">
        <f t="shared" si="2"/>
        <v>373600.8</v>
      </c>
      <c r="I57" s="51">
        <f t="shared" si="3"/>
        <v>12.03172327789448</v>
      </c>
      <c r="J57" s="50">
        <v>5983.3</v>
      </c>
      <c r="K57" s="51">
        <v>6.6282845586883488</v>
      </c>
      <c r="L57" s="50">
        <v>118504.3</v>
      </c>
      <c r="M57" s="51">
        <v>10.302866647033062</v>
      </c>
      <c r="N57" s="50">
        <v>187435.1</v>
      </c>
      <c r="O57" s="51">
        <v>11.997347705952619</v>
      </c>
      <c r="P57" s="50">
        <v>59759.899999999994</v>
      </c>
      <c r="Q57" s="51">
        <v>16.051405039165061</v>
      </c>
      <c r="R57" s="50">
        <v>1918.2</v>
      </c>
      <c r="S57" s="51">
        <v>13.822333437597747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467452.89999999997</v>
      </c>
      <c r="C58" s="51">
        <f t="shared" si="1"/>
        <v>8.2653064447776465</v>
      </c>
      <c r="D58" s="50"/>
      <c r="E58" s="51"/>
      <c r="F58" s="50">
        <v>140540</v>
      </c>
      <c r="G58" s="51">
        <v>1.9897246975949912</v>
      </c>
      <c r="H58" s="50">
        <f t="shared" si="2"/>
        <v>326912.89999999997</v>
      </c>
      <c r="I58" s="51">
        <f t="shared" si="3"/>
        <v>10.963181807753688</v>
      </c>
      <c r="J58" s="50">
        <v>16893.3</v>
      </c>
      <c r="K58" s="51">
        <v>7.2450784038642535</v>
      </c>
      <c r="L58" s="50">
        <v>95714.6</v>
      </c>
      <c r="M58" s="51">
        <v>8.6604586970012942</v>
      </c>
      <c r="N58" s="50">
        <v>156663.80000000002</v>
      </c>
      <c r="O58" s="51">
        <v>11.529229566753774</v>
      </c>
      <c r="P58" s="50">
        <v>55692.6</v>
      </c>
      <c r="Q58" s="51">
        <v>14.538626675716346</v>
      </c>
      <c r="R58" s="50">
        <v>1948.6</v>
      </c>
      <c r="S58" s="51"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445701.6</v>
      </c>
      <c r="C59" s="51">
        <f t="shared" si="1"/>
        <v>8.1889249152347698</v>
      </c>
      <c r="D59" s="50"/>
      <c r="E59" s="51"/>
      <c r="F59" s="50">
        <v>127325.4</v>
      </c>
      <c r="G59" s="51">
        <v>1.3857436143927293</v>
      </c>
      <c r="H59" s="50">
        <f t="shared" si="2"/>
        <v>318376.2</v>
      </c>
      <c r="I59" s="51">
        <f t="shared" si="3"/>
        <v>10.909661516784233</v>
      </c>
      <c r="J59" s="50">
        <v>9841.6</v>
      </c>
      <c r="K59" s="51">
        <v>6.9114950821004708</v>
      </c>
      <c r="L59" s="50">
        <v>104495.6</v>
      </c>
      <c r="M59" s="51">
        <v>8.6454508036702027</v>
      </c>
      <c r="N59" s="50">
        <v>145098.5</v>
      </c>
      <c r="O59" s="51">
        <v>11.321816614231023</v>
      </c>
      <c r="P59" s="50">
        <v>56693.9</v>
      </c>
      <c r="Q59" s="51">
        <v>14.796865800377113</v>
      </c>
      <c r="R59" s="50">
        <v>2246.6</v>
      </c>
      <c r="S59" s="51"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429973.7</v>
      </c>
      <c r="C60" s="51">
        <f t="shared" si="1"/>
        <v>7.9237165017302216</v>
      </c>
      <c r="D60" s="50"/>
      <c r="E60" s="51"/>
      <c r="F60" s="50">
        <v>127197.4</v>
      </c>
      <c r="G60" s="51">
        <v>1.9035149617838103</v>
      </c>
      <c r="H60" s="50">
        <f t="shared" si="2"/>
        <v>302776.3</v>
      </c>
      <c r="I60" s="51">
        <f t="shared" si="3"/>
        <v>10.452824570483225</v>
      </c>
      <c r="J60" s="50">
        <v>11075</v>
      </c>
      <c r="K60" s="51">
        <v>3.730556207674943</v>
      </c>
      <c r="L60" s="50">
        <v>92423.7</v>
      </c>
      <c r="M60" s="51">
        <v>8.4808442856107256</v>
      </c>
      <c r="N60" s="50">
        <v>134935.4</v>
      </c>
      <c r="O60" s="51">
        <v>11.262951871784573</v>
      </c>
      <c r="P60" s="50">
        <v>61580</v>
      </c>
      <c r="Q60" s="51">
        <v>12.886424001299124</v>
      </c>
      <c r="R60" s="50">
        <v>2762.2</v>
      </c>
      <c r="S60" s="51"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461425.40000000008</v>
      </c>
      <c r="C61" s="51">
        <f t="shared" si="1"/>
        <v>6.5830936355042438</v>
      </c>
      <c r="D61" s="50"/>
      <c r="E61" s="51"/>
      <c r="F61" s="50">
        <v>175254.19999999998</v>
      </c>
      <c r="G61" s="51">
        <v>0.64518813243848083</v>
      </c>
      <c r="H61" s="50">
        <f t="shared" si="2"/>
        <v>286171.20000000007</v>
      </c>
      <c r="I61" s="51">
        <f t="shared" si="3"/>
        <v>10.21952832430377</v>
      </c>
      <c r="J61" s="50">
        <v>8963.1999999999989</v>
      </c>
      <c r="K61" s="51">
        <v>6.3893308193502341</v>
      </c>
      <c r="L61" s="50">
        <v>75027.900000000023</v>
      </c>
      <c r="M61" s="51">
        <v>7.8412371930974993</v>
      </c>
      <c r="N61" s="50">
        <v>139851.90000000002</v>
      </c>
      <c r="O61" s="51">
        <v>10.331497333965428</v>
      </c>
      <c r="P61" s="50">
        <v>59000.800000000003</v>
      </c>
      <c r="Q61" s="51">
        <v>13.545674465430979</v>
      </c>
      <c r="R61" s="50">
        <v>3327.4</v>
      </c>
      <c r="S61" s="51"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510650.19999999995</v>
      </c>
      <c r="C62" s="51">
        <f t="shared" si="1"/>
        <v>5.6153880405804211</v>
      </c>
      <c r="D62" s="50"/>
      <c r="E62" s="51"/>
      <c r="F62" s="50">
        <v>242907.09999999995</v>
      </c>
      <c r="G62" s="51">
        <v>0.88467265057299693</v>
      </c>
      <c r="H62" s="50">
        <f t="shared" si="2"/>
        <v>267743.09999999998</v>
      </c>
      <c r="I62" s="51">
        <f t="shared" si="3"/>
        <v>9.9072796199043047</v>
      </c>
      <c r="J62" s="50">
        <v>9536.6</v>
      </c>
      <c r="K62" s="51">
        <v>4.1672038252626731</v>
      </c>
      <c r="L62" s="50">
        <v>68420.5</v>
      </c>
      <c r="M62" s="51">
        <v>7.8170846310681732</v>
      </c>
      <c r="N62" s="50">
        <v>128159.4</v>
      </c>
      <c r="O62" s="51">
        <v>10.349794342045923</v>
      </c>
      <c r="P62" s="50">
        <v>58132.5</v>
      </c>
      <c r="Q62" s="51">
        <v>12.297009762181224</v>
      </c>
      <c r="R62" s="50">
        <v>3494.1</v>
      </c>
      <c r="S62" s="51"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392327.30000000005</v>
      </c>
      <c r="C63" s="51">
        <f t="shared" si="1"/>
        <v>6.6036681235284922</v>
      </c>
      <c r="D63" s="50"/>
      <c r="E63" s="51"/>
      <c r="F63" s="50">
        <v>134897.40000000002</v>
      </c>
      <c r="G63" s="51">
        <v>0.85638944857350852</v>
      </c>
      <c r="H63" s="50">
        <f t="shared" si="2"/>
        <v>257429.9</v>
      </c>
      <c r="I63" s="51">
        <f t="shared" si="3"/>
        <v>9.615334407541626</v>
      </c>
      <c r="J63" s="50">
        <v>10682.099999999999</v>
      </c>
      <c r="K63" s="51">
        <v>6.3500143230263735</v>
      </c>
      <c r="L63" s="50">
        <v>60212.200000000004</v>
      </c>
      <c r="M63" s="51">
        <v>6.8705573953451298</v>
      </c>
      <c r="N63" s="50">
        <v>118743.09999999999</v>
      </c>
      <c r="O63" s="51">
        <v>9.8817566410174589</v>
      </c>
      <c r="P63" s="50">
        <v>63989.799999999996</v>
      </c>
      <c r="Q63" s="51">
        <v>12.182081050417411</v>
      </c>
      <c r="R63" s="50">
        <v>3802.7</v>
      </c>
      <c r="S63" s="51"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438692.30000000005</v>
      </c>
      <c r="C64" s="51">
        <f t="shared" si="1"/>
        <v>5.9028064180748103</v>
      </c>
      <c r="D64" s="50"/>
      <c r="E64" s="51"/>
      <c r="F64" s="50">
        <v>154746.99999999997</v>
      </c>
      <c r="G64" s="51">
        <v>0.4764800933136023</v>
      </c>
      <c r="H64" s="50">
        <f t="shared" si="2"/>
        <v>283945.30000000005</v>
      </c>
      <c r="I64" s="51">
        <f t="shared" si="3"/>
        <v>8.8600933313564258</v>
      </c>
      <c r="J64" s="50">
        <v>19050.400000000001</v>
      </c>
      <c r="K64" s="51">
        <v>3.5492168143451055</v>
      </c>
      <c r="L64" s="50">
        <v>70839.400000000009</v>
      </c>
      <c r="M64" s="51">
        <v>6.4408517152883835</v>
      </c>
      <c r="N64" s="50">
        <v>110598.60000000002</v>
      </c>
      <c r="O64" s="51">
        <v>9.1720613913738518</v>
      </c>
      <c r="P64" s="50">
        <v>79506.399999999994</v>
      </c>
      <c r="Q64" s="51">
        <v>11.763449382691206</v>
      </c>
      <c r="R64" s="50">
        <v>3950.5</v>
      </c>
      <c r="S64" s="51"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437377.39999999997</v>
      </c>
      <c r="C65" s="51">
        <f t="shared" si="1"/>
        <v>5.9239668236173157</v>
      </c>
      <c r="D65" s="50"/>
      <c r="E65" s="51"/>
      <c r="F65" s="50">
        <v>160537.49999999997</v>
      </c>
      <c r="G65" s="51">
        <v>0.29403499493887725</v>
      </c>
      <c r="H65" s="50">
        <f t="shared" si="2"/>
        <v>276839.89999999997</v>
      </c>
      <c r="I65" s="51">
        <f t="shared" si="3"/>
        <v>9.188724472158821</v>
      </c>
      <c r="J65" s="50">
        <v>14282.400000000001</v>
      </c>
      <c r="K65" s="51">
        <v>6.4557014227300744</v>
      </c>
      <c r="L65" s="50">
        <v>60913.599999999991</v>
      </c>
      <c r="M65" s="51">
        <v>6.6647086529116661</v>
      </c>
      <c r="N65" s="50">
        <v>120164.69999999998</v>
      </c>
      <c r="O65" s="51">
        <v>9.0394351003248055</v>
      </c>
      <c r="P65" s="50">
        <v>78104.7</v>
      </c>
      <c r="Q65" s="51">
        <v>11.822385848738937</v>
      </c>
      <c r="R65" s="50">
        <v>3374.5</v>
      </c>
      <c r="S65" s="51">
        <v>10.676055711957327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443364.00000000006</v>
      </c>
      <c r="C66" s="51">
        <f t="shared" si="1"/>
        <v>6.3526154559233499</v>
      </c>
      <c r="D66" s="50"/>
      <c r="E66" s="51"/>
      <c r="F66" s="50">
        <v>158562.70000000001</v>
      </c>
      <c r="G66" s="51">
        <v>0.64900689758688523</v>
      </c>
      <c r="H66" s="50">
        <f t="shared" si="2"/>
        <v>284801.3</v>
      </c>
      <c r="I66" s="51">
        <f t="shared" si="3"/>
        <v>9.5280910339945795</v>
      </c>
      <c r="J66" s="50">
        <v>4011.2</v>
      </c>
      <c r="K66" s="51">
        <v>13.169303450339051</v>
      </c>
      <c r="L66" s="50">
        <v>63069.200000000004</v>
      </c>
      <c r="M66" s="51">
        <v>6.724957824104318</v>
      </c>
      <c r="N66" s="50">
        <v>126386.7</v>
      </c>
      <c r="O66" s="51">
        <v>9.3203087429294378</v>
      </c>
      <c r="P66" s="50">
        <v>74820.5</v>
      </c>
      <c r="Q66" s="51">
        <v>11.463632507133742</v>
      </c>
      <c r="R66" s="50">
        <v>16513.7</v>
      </c>
      <c r="S66" s="51">
        <v>12.170047415176489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494358.99999999994</v>
      </c>
      <c r="C67" s="51">
        <f t="shared" si="1"/>
        <v>6.7884528793852237</v>
      </c>
      <c r="D67" s="50"/>
      <c r="E67" s="51"/>
      <c r="F67" s="50">
        <v>165649.30000000002</v>
      </c>
      <c r="G67" s="51">
        <v>1.3364628283971014</v>
      </c>
      <c r="H67" s="50">
        <f t="shared" si="2"/>
        <v>328709.7</v>
      </c>
      <c r="I67" s="51">
        <f t="shared" si="3"/>
        <v>9.5359176957662015</v>
      </c>
      <c r="J67" s="50">
        <v>8928</v>
      </c>
      <c r="K67" s="51">
        <v>1.7983002912186381</v>
      </c>
      <c r="L67" s="50">
        <v>72895.399999999994</v>
      </c>
      <c r="M67" s="51">
        <v>7.0228405358911532</v>
      </c>
      <c r="N67" s="50">
        <v>129110.39999999999</v>
      </c>
      <c r="O67" s="51">
        <v>9.4958849248395172</v>
      </c>
      <c r="P67" s="50">
        <v>81125.100000000006</v>
      </c>
      <c r="Q67" s="51">
        <v>11.423264735575055</v>
      </c>
      <c r="R67" s="50">
        <v>36650.800000000003</v>
      </c>
      <c r="S67" s="51">
        <v>12.382530667816253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493720.99999999994</v>
      </c>
      <c r="C68" s="54">
        <f t="shared" si="1"/>
        <v>6.6235747841392207</v>
      </c>
      <c r="D68" s="53"/>
      <c r="E68" s="54"/>
      <c r="F68" s="53">
        <v>161367.5</v>
      </c>
      <c r="G68" s="54">
        <v>0.38644051621299208</v>
      </c>
      <c r="H68" s="53">
        <f t="shared" si="2"/>
        <v>332353.5</v>
      </c>
      <c r="I68" s="54">
        <f t="shared" si="3"/>
        <v>9.6518888051427165</v>
      </c>
      <c r="J68" s="53">
        <v>7646</v>
      </c>
      <c r="K68" s="54">
        <v>1.8216819251896417</v>
      </c>
      <c r="L68" s="53">
        <v>60934.700000000004</v>
      </c>
      <c r="M68" s="54">
        <v>6.8949968408804834</v>
      </c>
      <c r="N68" s="53">
        <v>132276.49999999997</v>
      </c>
      <c r="O68" s="54">
        <v>9.6855935710424763</v>
      </c>
      <c r="P68" s="53">
        <v>84432.6</v>
      </c>
      <c r="Q68" s="54">
        <v>10.698156991493805</v>
      </c>
      <c r="R68" s="53">
        <v>47063.7</v>
      </c>
      <c r="S68" s="54">
        <v>12.521672839152043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516653.5</v>
      </c>
      <c r="C69" s="51">
        <f t="shared" si="1"/>
        <v>6.9259988309379485</v>
      </c>
      <c r="D69" s="50"/>
      <c r="E69" s="51"/>
      <c r="F69" s="50">
        <v>153108.09999999998</v>
      </c>
      <c r="G69" s="51">
        <v>0.50712996242524078</v>
      </c>
      <c r="H69" s="50">
        <f t="shared" si="2"/>
        <v>363545.39999999997</v>
      </c>
      <c r="I69" s="51">
        <f t="shared" si="3"/>
        <v>9.6293223129765924</v>
      </c>
      <c r="J69" s="50">
        <v>4041</v>
      </c>
      <c r="K69" s="51">
        <v>4.213090819104182</v>
      </c>
      <c r="L69" s="50">
        <v>70053.100000000006</v>
      </c>
      <c r="M69" s="51">
        <v>6.0669137839724439</v>
      </c>
      <c r="N69" s="50">
        <v>132814.79999999999</v>
      </c>
      <c r="O69" s="51">
        <v>9.6365763981122594</v>
      </c>
      <c r="P69" s="50">
        <v>85254.9</v>
      </c>
      <c r="Q69" s="51">
        <v>10.427086091239332</v>
      </c>
      <c r="R69" s="50">
        <v>71381.599999999991</v>
      </c>
      <c r="S69" s="51">
        <v>12.465739980611252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507009.1</v>
      </c>
      <c r="C70" s="51">
        <f t="shared" si="1"/>
        <v>6.5620441901338653</v>
      </c>
      <c r="D70" s="50"/>
      <c r="E70" s="51"/>
      <c r="F70" s="50">
        <v>141737.99999999997</v>
      </c>
      <c r="G70" s="51">
        <v>0.45861794296518932</v>
      </c>
      <c r="H70" s="50">
        <f t="shared" si="2"/>
        <v>365271.1</v>
      </c>
      <c r="I70" s="51">
        <f t="shared" si="3"/>
        <v>8.9303876737031747</v>
      </c>
      <c r="J70" s="50">
        <v>4863.9000000000005</v>
      </c>
      <c r="K70" s="51">
        <v>3.1981942474146257</v>
      </c>
      <c r="L70" s="50">
        <v>72679.100000000006</v>
      </c>
      <c r="M70" s="51">
        <v>5.773019244872323</v>
      </c>
      <c r="N70" s="50">
        <v>126794.2</v>
      </c>
      <c r="O70" s="51">
        <v>8.6879786693713115</v>
      </c>
      <c r="P70" s="50">
        <v>78741.499999999985</v>
      </c>
      <c r="Q70" s="51">
        <v>10.13988543525333</v>
      </c>
      <c r="R70" s="50">
        <v>82192.399999999994</v>
      </c>
      <c r="S70" s="51">
        <v>11.276759104248082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525582.80000000005</v>
      </c>
      <c r="C71" s="51">
        <f t="shared" si="1"/>
        <v>6.7220028908860794</v>
      </c>
      <c r="D71" s="50"/>
      <c r="E71" s="51"/>
      <c r="F71" s="50">
        <v>157989.29999999999</v>
      </c>
      <c r="G71" s="51">
        <v>0.27762869384192473</v>
      </c>
      <c r="H71" s="50">
        <f t="shared" si="2"/>
        <v>367593.5</v>
      </c>
      <c r="I71" s="51">
        <f t="shared" si="3"/>
        <v>9.4917530859495614</v>
      </c>
      <c r="J71" s="50">
        <v>12396.2</v>
      </c>
      <c r="K71" s="51">
        <v>3.0695390522902182</v>
      </c>
      <c r="L71" s="50">
        <v>68975.100000000006</v>
      </c>
      <c r="M71" s="51">
        <v>5.8096109755549463</v>
      </c>
      <c r="N71" s="50">
        <v>120255.3</v>
      </c>
      <c r="O71" s="51">
        <v>9.5155364961045379</v>
      </c>
      <c r="P71" s="50">
        <v>74704.5</v>
      </c>
      <c r="Q71" s="51">
        <v>10.388044254362189</v>
      </c>
      <c r="R71" s="50">
        <v>91262.399999999994</v>
      </c>
      <c r="S71" s="51">
        <v>12.381991619768929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489435</v>
      </c>
      <c r="C72" s="51">
        <f t="shared" si="1"/>
        <v>6.9840127187471275</v>
      </c>
      <c r="D72" s="50"/>
      <c r="E72" s="51"/>
      <c r="F72" s="50">
        <v>143604.79999999996</v>
      </c>
      <c r="G72" s="51">
        <v>0.2993662885920248</v>
      </c>
      <c r="H72" s="50">
        <f t="shared" si="2"/>
        <v>345830.19999999995</v>
      </c>
      <c r="I72" s="51">
        <f t="shared" si="3"/>
        <v>9.7597891364027785</v>
      </c>
      <c r="J72" s="50">
        <v>7414.4000000000005</v>
      </c>
      <c r="K72" s="51">
        <v>2.1487591713422525</v>
      </c>
      <c r="L72" s="50">
        <v>53157.7</v>
      </c>
      <c r="M72" s="51">
        <v>6.1680216412673996</v>
      </c>
      <c r="N72" s="50">
        <v>111880.6</v>
      </c>
      <c r="O72" s="51">
        <v>9.1126362479285952</v>
      </c>
      <c r="P72" s="50">
        <v>69983.099999999991</v>
      </c>
      <c r="Q72" s="51">
        <v>10.153172122983978</v>
      </c>
      <c r="R72" s="50">
        <v>103394.4</v>
      </c>
      <c r="S72" s="51">
        <v>12.586199581408666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496234.60000000009</v>
      </c>
      <c r="C73" s="51">
        <f t="shared" ref="C73:C136" si="5">(D73*E73+F73*G73+J73*K73+L73*M73+N73*O73+P73*Q73+R73*S73+T73*U73)/(D73+F73+J73+L73+N73+P73+R73+T73)</f>
        <v>6.751083114720335</v>
      </c>
      <c r="D73" s="50"/>
      <c r="E73" s="51"/>
      <c r="F73" s="50">
        <v>153817.60000000003</v>
      </c>
      <c r="G73" s="51">
        <v>0.25169896032703665</v>
      </c>
      <c r="H73" s="50">
        <f t="shared" si="2"/>
        <v>342417</v>
      </c>
      <c r="I73" s="51">
        <f t="shared" si="3"/>
        <v>9.6706801911120053</v>
      </c>
      <c r="J73" s="50">
        <v>5949.5</v>
      </c>
      <c r="K73" s="51">
        <v>2.11915959324313</v>
      </c>
      <c r="L73" s="50">
        <v>49769.700000000004</v>
      </c>
      <c r="M73" s="51">
        <v>5.9883672796902534</v>
      </c>
      <c r="N73" s="50">
        <v>94133</v>
      </c>
      <c r="O73" s="51">
        <v>8.7311603900863695</v>
      </c>
      <c r="P73" s="50">
        <v>76526.7</v>
      </c>
      <c r="Q73" s="51">
        <v>9.7037559570711913</v>
      </c>
      <c r="R73" s="50">
        <v>116038.1</v>
      </c>
      <c r="S73" s="51">
        <v>12.377584379613246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495429.3</v>
      </c>
      <c r="C74" s="51">
        <f t="shared" si="5"/>
        <v>6.189619136373242</v>
      </c>
      <c r="D74" s="50"/>
      <c r="E74" s="51"/>
      <c r="F74" s="50">
        <v>185788.4</v>
      </c>
      <c r="G74" s="51">
        <v>0.17709984046366722</v>
      </c>
      <c r="H74" s="50">
        <f t="shared" ref="H74:H137" si="6">J74+L74+N74+P74+R74+T74</f>
        <v>309640.90000000002</v>
      </c>
      <c r="I74" s="51">
        <f t="shared" ref="I74:I137" si="7">(J74*K74+L74*M74+N74*O74+P74*Q74+R74*S74+T74*U74)/(J74+L74+N74+P74+R74+T74)</f>
        <v>9.797205666305711</v>
      </c>
      <c r="J74" s="50">
        <v>5600.7999999999993</v>
      </c>
      <c r="K74" s="51">
        <v>2.5299367947436084</v>
      </c>
      <c r="L74" s="50">
        <v>42637.5</v>
      </c>
      <c r="M74" s="51">
        <v>5.5691776722368802</v>
      </c>
      <c r="N74" s="50">
        <v>78681.700000000012</v>
      </c>
      <c r="O74" s="51">
        <v>8.3133678860522817</v>
      </c>
      <c r="P74" s="50">
        <v>58136.600000000006</v>
      </c>
      <c r="Q74" s="51">
        <v>10.153606815672052</v>
      </c>
      <c r="R74" s="50">
        <v>124584.29999999999</v>
      </c>
      <c r="S74" s="51">
        <v>12.341715617457417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485573.9</v>
      </c>
      <c r="C75" s="51">
        <f t="shared" si="5"/>
        <v>6.2557832144602497</v>
      </c>
      <c r="D75" s="50"/>
      <c r="E75" s="51"/>
      <c r="F75" s="50">
        <v>179607.80000000002</v>
      </c>
      <c r="G75" s="51">
        <v>0.17553129652498384</v>
      </c>
      <c r="H75" s="50">
        <f t="shared" si="6"/>
        <v>305966.09999999998</v>
      </c>
      <c r="I75" s="51">
        <f t="shared" si="7"/>
        <v>9.8250043485209648</v>
      </c>
      <c r="J75" s="50">
        <v>4933.1000000000004</v>
      </c>
      <c r="K75" s="51">
        <v>2.7811680282175506</v>
      </c>
      <c r="L75" s="50">
        <v>38030.300000000003</v>
      </c>
      <c r="M75" s="51">
        <v>5.341096704469857</v>
      </c>
      <c r="N75" s="50">
        <v>77048.100000000006</v>
      </c>
      <c r="O75" s="51">
        <v>8.1775289591826397</v>
      </c>
      <c r="P75" s="50">
        <v>57235.5</v>
      </c>
      <c r="Q75" s="51">
        <v>9.9987722130495928</v>
      </c>
      <c r="R75" s="50">
        <v>128719.1</v>
      </c>
      <c r="S75" s="51">
        <v>12.328606842341189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471493.19999999995</v>
      </c>
      <c r="C76" s="51">
        <f t="shared" si="5"/>
        <v>6.6856208170128433</v>
      </c>
      <c r="D76" s="50"/>
      <c r="E76" s="51"/>
      <c r="F76" s="50">
        <v>178269.8</v>
      </c>
      <c r="G76" s="51">
        <v>0.8136584659880699</v>
      </c>
      <c r="H76" s="50">
        <f t="shared" si="6"/>
        <v>293223.40000000002</v>
      </c>
      <c r="I76" s="51">
        <f t="shared" si="7"/>
        <v>10.255573126155687</v>
      </c>
      <c r="J76" s="50">
        <v>4205.7</v>
      </c>
      <c r="K76" s="51">
        <v>2.6094257792995221</v>
      </c>
      <c r="L76" s="50">
        <v>34161.899999999994</v>
      </c>
      <c r="M76" s="51">
        <v>5.3003287287885046</v>
      </c>
      <c r="N76" s="50">
        <v>66873.2</v>
      </c>
      <c r="O76" s="51">
        <v>8.4618731270523924</v>
      </c>
      <c r="P76" s="50">
        <v>55225.599999999999</v>
      </c>
      <c r="Q76" s="51">
        <v>10.74000360340132</v>
      </c>
      <c r="R76" s="50">
        <v>132757</v>
      </c>
      <c r="S76" s="51">
        <v>12.474932259692521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431741.5</v>
      </c>
      <c r="C77" s="51">
        <f t="shared" si="5"/>
        <v>6.8040978942260599</v>
      </c>
      <c r="D77" s="50"/>
      <c r="E77" s="51"/>
      <c r="F77" s="50">
        <v>150192.69999999995</v>
      </c>
      <c r="G77" s="51">
        <v>0.16110127855747988</v>
      </c>
      <c r="H77" s="50">
        <f t="shared" si="6"/>
        <v>281548.80000000005</v>
      </c>
      <c r="I77" s="51">
        <f t="shared" si="7"/>
        <v>10.347816062437488</v>
      </c>
      <c r="J77" s="50">
        <v>3612.2</v>
      </c>
      <c r="K77" s="51">
        <v>2.4857040031006039</v>
      </c>
      <c r="L77" s="50">
        <v>37586.199999999997</v>
      </c>
      <c r="M77" s="51">
        <v>5.5002228477473114</v>
      </c>
      <c r="N77" s="50">
        <v>60264.700000000004</v>
      </c>
      <c r="O77" s="51">
        <v>8.7357871689396944</v>
      </c>
      <c r="P77" s="50">
        <v>41242.600000000006</v>
      </c>
      <c r="Q77" s="51">
        <v>11.728919684985911</v>
      </c>
      <c r="R77" s="50">
        <v>138843.1</v>
      </c>
      <c r="S77" s="51">
        <v>12.15410144976596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428715.6</v>
      </c>
      <c r="C78" s="51">
        <f t="shared" si="5"/>
        <v>6.8227146924441291</v>
      </c>
      <c r="D78" s="50"/>
      <c r="E78" s="51"/>
      <c r="F78" s="50">
        <v>151367.99999999997</v>
      </c>
      <c r="G78" s="51">
        <v>0.22423717033983409</v>
      </c>
      <c r="H78" s="50">
        <f t="shared" si="6"/>
        <v>277347.59999999998</v>
      </c>
      <c r="I78" s="51">
        <f t="shared" si="7"/>
        <v>10.423965777962383</v>
      </c>
      <c r="J78" s="50">
        <v>3983.4</v>
      </c>
      <c r="K78" s="51">
        <v>2.4537480544258674</v>
      </c>
      <c r="L78" s="50">
        <v>36256.200000000004</v>
      </c>
      <c r="M78" s="51">
        <v>5.4604191283146051</v>
      </c>
      <c r="N78" s="50">
        <v>53069.1</v>
      </c>
      <c r="O78" s="51">
        <v>8.9080090485800607</v>
      </c>
      <c r="P78" s="50">
        <v>42077.7</v>
      </c>
      <c r="Q78" s="51">
        <v>11.569252787105761</v>
      </c>
      <c r="R78" s="50">
        <v>141961.19999999998</v>
      </c>
      <c r="S78" s="51">
        <v>12.142515081585673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434598.9</v>
      </c>
      <c r="C79" s="51">
        <f t="shared" si="5"/>
        <v>7.7094477390531821</v>
      </c>
      <c r="D79" s="50"/>
      <c r="E79" s="51"/>
      <c r="F79" s="50">
        <v>147274.40000000002</v>
      </c>
      <c r="G79" s="51">
        <v>0.20843724367575084</v>
      </c>
      <c r="H79" s="50">
        <f t="shared" si="6"/>
        <v>287324.5</v>
      </c>
      <c r="I79" s="51">
        <f t="shared" si="7"/>
        <v>11.554253246764548</v>
      </c>
      <c r="J79" s="50">
        <v>4786.3999999999996</v>
      </c>
      <c r="K79" s="51">
        <v>2.5333967073374559</v>
      </c>
      <c r="L79" s="50">
        <v>35386.6</v>
      </c>
      <c r="M79" s="51">
        <v>5.4362426455211867</v>
      </c>
      <c r="N79" s="50">
        <v>59966.899999999994</v>
      </c>
      <c r="O79" s="51">
        <v>8.9625018135004471</v>
      </c>
      <c r="P79" s="50">
        <v>42869.2</v>
      </c>
      <c r="Q79" s="51">
        <v>10.735211083948384</v>
      </c>
      <c r="R79" s="50">
        <v>144315.40000000002</v>
      </c>
      <c r="S79" s="51">
        <v>14.673837178845776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450460.40000000008</v>
      </c>
      <c r="C80" s="54">
        <f t="shared" si="5"/>
        <v>6.2507908175724198</v>
      </c>
      <c r="D80" s="53"/>
      <c r="E80" s="54"/>
      <c r="F80" s="53">
        <v>176628.30000000005</v>
      </c>
      <c r="G80" s="54">
        <v>0.10882649043216742</v>
      </c>
      <c r="H80" s="53">
        <f t="shared" si="6"/>
        <v>273832.09999999998</v>
      </c>
      <c r="I80" s="54">
        <f t="shared" si="7"/>
        <v>10.212505743482961</v>
      </c>
      <c r="J80" s="53">
        <v>3601.1</v>
      </c>
      <c r="K80" s="54">
        <v>2.8120768654022386</v>
      </c>
      <c r="L80" s="53">
        <v>28190.499999999996</v>
      </c>
      <c r="M80" s="54">
        <v>4.8653573366914395</v>
      </c>
      <c r="N80" s="53">
        <v>55296.6</v>
      </c>
      <c r="O80" s="54">
        <v>8.0765984346234667</v>
      </c>
      <c r="P80" s="53">
        <v>46371.4</v>
      </c>
      <c r="Q80" s="54">
        <v>11.117391948485489</v>
      </c>
      <c r="R80" s="53">
        <v>140372.5</v>
      </c>
      <c r="S80" s="54">
        <v>12.018671791127179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454998.7</v>
      </c>
      <c r="C81" s="51">
        <f t="shared" si="5"/>
        <v>6.5883800129538832</v>
      </c>
      <c r="D81" s="50"/>
      <c r="E81" s="51"/>
      <c r="F81" s="50">
        <v>159835.70000000001</v>
      </c>
      <c r="G81" s="51">
        <v>0.15991639539852484</v>
      </c>
      <c r="H81" s="50">
        <f t="shared" si="6"/>
        <v>295163</v>
      </c>
      <c r="I81" s="51">
        <f t="shared" si="7"/>
        <v>10.069500553931217</v>
      </c>
      <c r="J81" s="50">
        <v>10302.5</v>
      </c>
      <c r="K81" s="51">
        <v>2.1716641591846639</v>
      </c>
      <c r="L81" s="50">
        <v>36074.400000000001</v>
      </c>
      <c r="M81" s="51">
        <v>4.7435895815315021</v>
      </c>
      <c r="N81" s="50">
        <v>60064.9</v>
      </c>
      <c r="O81" s="51">
        <v>8.8827518067956497</v>
      </c>
      <c r="P81" s="50">
        <v>39576.499999999993</v>
      </c>
      <c r="Q81" s="51">
        <v>11.921091430520638</v>
      </c>
      <c r="R81" s="50">
        <v>149144.70000000001</v>
      </c>
      <c r="S81" s="51">
        <v>11.889873391411157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455180.4</v>
      </c>
      <c r="C82" s="51">
        <f t="shared" si="5"/>
        <v>6.2579921521225437</v>
      </c>
      <c r="D82" s="50"/>
      <c r="E82" s="51"/>
      <c r="F82" s="50">
        <v>166151</v>
      </c>
      <c r="G82" s="51">
        <v>0.16164892176393761</v>
      </c>
      <c r="H82" s="50">
        <f t="shared" si="6"/>
        <v>289029.40000000002</v>
      </c>
      <c r="I82" s="51">
        <f t="shared" si="7"/>
        <v>9.7625267221950445</v>
      </c>
      <c r="J82" s="50">
        <v>6643</v>
      </c>
      <c r="K82" s="51">
        <v>2.1268658738521751</v>
      </c>
      <c r="L82" s="50">
        <v>32110.9</v>
      </c>
      <c r="M82" s="51">
        <v>4.728978571139395</v>
      </c>
      <c r="N82" s="50">
        <v>56632.4</v>
      </c>
      <c r="O82" s="51">
        <v>8.6559133993968125</v>
      </c>
      <c r="P82" s="50">
        <v>40760.5</v>
      </c>
      <c r="Q82" s="51">
        <v>10.891083156487285</v>
      </c>
      <c r="R82" s="50">
        <v>152882.6</v>
      </c>
      <c r="S82" s="51">
        <v>11.26057228226103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513158.5</v>
      </c>
      <c r="C83" s="51">
        <f t="shared" si="5"/>
        <v>5.7369460624738737</v>
      </c>
      <c r="D83" s="50"/>
      <c r="E83" s="51"/>
      <c r="F83" s="50">
        <v>180692.2</v>
      </c>
      <c r="G83" s="51">
        <v>9.9840103778691042E-2</v>
      </c>
      <c r="H83" s="50">
        <f t="shared" si="6"/>
        <v>332466.3</v>
      </c>
      <c r="I83" s="51">
        <f t="shared" si="7"/>
        <v>8.800658316346647</v>
      </c>
      <c r="J83" s="50">
        <v>50462.1</v>
      </c>
      <c r="K83" s="51">
        <v>0.6555077969406744</v>
      </c>
      <c r="L83" s="50">
        <v>31553</v>
      </c>
      <c r="M83" s="51">
        <v>4.5940926060913378</v>
      </c>
      <c r="N83" s="50">
        <v>59944.6</v>
      </c>
      <c r="O83" s="51">
        <v>8.6392992196127754</v>
      </c>
      <c r="P83" s="50">
        <v>42088.000000000007</v>
      </c>
      <c r="Q83" s="51">
        <v>10.859159000190079</v>
      </c>
      <c r="R83" s="50">
        <v>148418.59999999998</v>
      </c>
      <c r="S83" s="51">
        <v>11.945719633523021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563137.1</v>
      </c>
      <c r="C84" s="51">
        <f t="shared" si="5"/>
        <v>4.9233383327079672</v>
      </c>
      <c r="D84" s="50"/>
      <c r="E84" s="51"/>
      <c r="F84" s="50">
        <v>272623.09999999998</v>
      </c>
      <c r="G84" s="51">
        <v>9.1244487352685824E-2</v>
      </c>
      <c r="H84" s="50">
        <f t="shared" si="6"/>
        <v>290514</v>
      </c>
      <c r="I84" s="51">
        <f t="shared" si="7"/>
        <v>9.4578544097702704</v>
      </c>
      <c r="J84" s="50">
        <v>2892.6</v>
      </c>
      <c r="K84" s="51">
        <v>2.8775738090299385</v>
      </c>
      <c r="L84" s="50">
        <v>29910.000000000004</v>
      </c>
      <c r="M84" s="51">
        <v>4.3709589434971576</v>
      </c>
      <c r="N84" s="50">
        <v>65799.7</v>
      </c>
      <c r="O84" s="51">
        <v>8.703180652799329</v>
      </c>
      <c r="P84" s="50">
        <v>56474.9</v>
      </c>
      <c r="Q84" s="51">
        <v>7.8283507186378367</v>
      </c>
      <c r="R84" s="50">
        <v>135436.79999999999</v>
      </c>
      <c r="S84" s="51">
        <v>11.767909932898595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518518.90000000008</v>
      </c>
      <c r="C85" s="51">
        <f t="shared" si="5"/>
        <v>5.5339902576357387</v>
      </c>
      <c r="D85" s="50"/>
      <c r="E85" s="51"/>
      <c r="F85" s="50">
        <v>238866.90000000005</v>
      </c>
      <c r="G85" s="51">
        <v>0.11201261874290659</v>
      </c>
      <c r="H85" s="50">
        <f t="shared" si="6"/>
        <v>279652</v>
      </c>
      <c r="I85" s="51">
        <f t="shared" si="7"/>
        <v>10.165214030294797</v>
      </c>
      <c r="J85" s="50">
        <v>3738.9</v>
      </c>
      <c r="K85" s="51">
        <v>2.5603680226804677</v>
      </c>
      <c r="L85" s="50">
        <v>27773.699999999997</v>
      </c>
      <c r="M85" s="51">
        <v>4.3724838966360267</v>
      </c>
      <c r="N85" s="50">
        <v>64494.9</v>
      </c>
      <c r="O85" s="51">
        <v>8.9238658405548339</v>
      </c>
      <c r="P85" s="50">
        <v>35304.800000000003</v>
      </c>
      <c r="Q85" s="51">
        <v>11.490519362806191</v>
      </c>
      <c r="R85" s="50">
        <v>148339.70000000001</v>
      </c>
      <c r="S85" s="51">
        <v>11.66575835733792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472731.39999999997</v>
      </c>
      <c r="C86" s="51">
        <f t="shared" si="5"/>
        <v>6.1339995693114524</v>
      </c>
      <c r="D86" s="50"/>
      <c r="E86" s="51"/>
      <c r="F86" s="50">
        <v>191167.89999999997</v>
      </c>
      <c r="G86" s="51">
        <v>7.3966931686752863E-2</v>
      </c>
      <c r="H86" s="50">
        <f t="shared" si="6"/>
        <v>281563.5</v>
      </c>
      <c r="I86" s="51">
        <f t="shared" si="7"/>
        <v>10.24846651288253</v>
      </c>
      <c r="J86" s="50">
        <v>4002.5</v>
      </c>
      <c r="K86" s="51">
        <v>2.3179612742036229</v>
      </c>
      <c r="L86" s="50">
        <v>26969.800000000003</v>
      </c>
      <c r="M86" s="51">
        <v>4.5595265815838451</v>
      </c>
      <c r="N86" s="50">
        <v>61199</v>
      </c>
      <c r="O86" s="51">
        <v>8.8865806304024595</v>
      </c>
      <c r="P86" s="50">
        <v>33592</v>
      </c>
      <c r="Q86" s="51">
        <v>11.627311621814716</v>
      </c>
      <c r="R86" s="50">
        <v>155800.20000000001</v>
      </c>
      <c r="S86" s="51">
        <v>11.674647664123667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531999</v>
      </c>
      <c r="C87" s="51">
        <f t="shared" si="5"/>
        <v>5.4463119441953829</v>
      </c>
      <c r="D87" s="50"/>
      <c r="E87" s="51"/>
      <c r="F87" s="50">
        <v>236698.9</v>
      </c>
      <c r="G87" s="51">
        <v>3.5431689796615026E-2</v>
      </c>
      <c r="H87" s="50">
        <f t="shared" si="6"/>
        <v>295300.09999999998</v>
      </c>
      <c r="I87" s="51">
        <f t="shared" si="7"/>
        <v>9.783423256544781</v>
      </c>
      <c r="J87" s="50">
        <v>7196.2999999999993</v>
      </c>
      <c r="K87" s="51">
        <v>6.0562429303947862</v>
      </c>
      <c r="L87" s="50">
        <v>31715.7</v>
      </c>
      <c r="M87" s="51">
        <v>4.7356914398862386</v>
      </c>
      <c r="N87" s="50">
        <v>60403.4</v>
      </c>
      <c r="O87" s="51">
        <v>8.3964620534605654</v>
      </c>
      <c r="P87" s="50">
        <v>40039.300000000003</v>
      </c>
      <c r="Q87" s="51">
        <v>10.579996003926142</v>
      </c>
      <c r="R87" s="50">
        <v>155945.4</v>
      </c>
      <c r="S87" s="51">
        <v>11.314710571777043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501576.30000000005</v>
      </c>
      <c r="C88" s="51">
        <f t="shared" si="5"/>
        <v>5.3460096758957709</v>
      </c>
      <c r="D88" s="50"/>
      <c r="E88" s="51"/>
      <c r="F88" s="50">
        <v>215666.80000000005</v>
      </c>
      <c r="G88" s="51">
        <v>0.12147767760267225</v>
      </c>
      <c r="H88" s="50">
        <f t="shared" si="6"/>
        <v>285909.5</v>
      </c>
      <c r="I88" s="51">
        <f t="shared" si="7"/>
        <v>9.2869703560042591</v>
      </c>
      <c r="J88" s="50">
        <v>3395</v>
      </c>
      <c r="K88" s="51">
        <v>2.3982989690721652</v>
      </c>
      <c r="L88" s="50">
        <v>34358.9</v>
      </c>
      <c r="M88" s="51">
        <v>4.6822689317760462</v>
      </c>
      <c r="N88" s="50">
        <v>62249.399999999994</v>
      </c>
      <c r="O88" s="51">
        <v>8.4932920477948404</v>
      </c>
      <c r="P88" s="50">
        <v>44303.299999999996</v>
      </c>
      <c r="Q88" s="51">
        <v>8.6092143023205949</v>
      </c>
      <c r="R88" s="50">
        <v>141602.9</v>
      </c>
      <c r="S88" s="51">
        <v>11.13038135518411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537003.6</v>
      </c>
      <c r="C89" s="51">
        <f t="shared" si="5"/>
        <v>5.1063619275550485</v>
      </c>
      <c r="D89" s="50"/>
      <c r="E89" s="51"/>
      <c r="F89" s="50">
        <v>245517</v>
      </c>
      <c r="G89" s="51">
        <v>0.17206328685997305</v>
      </c>
      <c r="H89" s="50">
        <f t="shared" si="6"/>
        <v>291486.60000000003</v>
      </c>
      <c r="I89" s="51">
        <f t="shared" si="7"/>
        <v>9.2624850542014592</v>
      </c>
      <c r="J89" s="50">
        <v>2845.4</v>
      </c>
      <c r="K89" s="51">
        <v>2.6325303999437693</v>
      </c>
      <c r="L89" s="50">
        <v>36555.4</v>
      </c>
      <c r="M89" s="51">
        <v>4.7574382444180614</v>
      </c>
      <c r="N89" s="50">
        <v>60426.1</v>
      </c>
      <c r="O89" s="51">
        <v>8.3762319593685515</v>
      </c>
      <c r="P89" s="50">
        <v>43938.6</v>
      </c>
      <c r="Q89" s="51">
        <v>8.8076416863532287</v>
      </c>
      <c r="R89" s="50">
        <v>147721.10000000003</v>
      </c>
      <c r="S89" s="51">
        <v>11.002836703761341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570443.5</v>
      </c>
      <c r="C90" s="51">
        <f t="shared" si="5"/>
        <v>5.122352736072898</v>
      </c>
      <c r="D90" s="50"/>
      <c r="E90" s="51"/>
      <c r="F90" s="50">
        <v>266126.19999999995</v>
      </c>
      <c r="G90" s="51">
        <v>0.22385434053467868</v>
      </c>
      <c r="H90" s="50">
        <f t="shared" si="6"/>
        <v>304317.30000000005</v>
      </c>
      <c r="I90" s="51">
        <f t="shared" si="7"/>
        <v>9.4061011910923238</v>
      </c>
      <c r="J90" s="50">
        <v>854</v>
      </c>
      <c r="K90" s="51">
        <v>1.2847423887587823</v>
      </c>
      <c r="L90" s="50">
        <v>29970.100000000002</v>
      </c>
      <c r="M90" s="51">
        <v>4.4111033329885467</v>
      </c>
      <c r="N90" s="50">
        <v>65270.5</v>
      </c>
      <c r="O90" s="51">
        <v>8.2133160922622022</v>
      </c>
      <c r="P90" s="50">
        <v>41777.799999999996</v>
      </c>
      <c r="Q90" s="51">
        <v>8.7304497603990647</v>
      </c>
      <c r="R90" s="50">
        <v>166444.90000000002</v>
      </c>
      <c r="S90" s="51">
        <v>10.984504229327543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575979.80000000005</v>
      </c>
      <c r="C91" s="51">
        <f t="shared" si="5"/>
        <v>5.1454606619884933</v>
      </c>
      <c r="D91" s="50"/>
      <c r="E91" s="51"/>
      <c r="F91" s="50">
        <v>260006.89999999997</v>
      </c>
      <c r="G91" s="51">
        <v>0.12415353977144455</v>
      </c>
      <c r="H91" s="50">
        <f t="shared" si="6"/>
        <v>315972.90000000002</v>
      </c>
      <c r="I91" s="51">
        <f t="shared" si="7"/>
        <v>9.2773798828950209</v>
      </c>
      <c r="J91" s="50">
        <v>981.4</v>
      </c>
      <c r="K91" s="51">
        <v>6.2647238638679434</v>
      </c>
      <c r="L91" s="50">
        <v>34302.600000000006</v>
      </c>
      <c r="M91" s="51">
        <v>4.1931078110697149</v>
      </c>
      <c r="N91" s="50">
        <v>64409.8</v>
      </c>
      <c r="O91" s="51">
        <v>8.1361017422814541</v>
      </c>
      <c r="P91" s="50">
        <v>45204.2</v>
      </c>
      <c r="Q91" s="51">
        <v>8.6476443781772492</v>
      </c>
      <c r="R91" s="50">
        <v>171074.90000000002</v>
      </c>
      <c r="S91" s="51">
        <v>10.910211807810498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590000.6</v>
      </c>
      <c r="C92" s="54">
        <f t="shared" si="5"/>
        <v>5.2350538677418301</v>
      </c>
      <c r="D92" s="53"/>
      <c r="E92" s="54"/>
      <c r="F92" s="53">
        <v>259382.89999999997</v>
      </c>
      <c r="G92" s="54">
        <v>9.1925674360183368E-2</v>
      </c>
      <c r="H92" s="53">
        <f t="shared" si="6"/>
        <v>330617.7</v>
      </c>
      <c r="I92" s="54">
        <f t="shared" si="7"/>
        <v>9.270045055059061</v>
      </c>
      <c r="J92" s="53">
        <v>1844.5</v>
      </c>
      <c r="K92" s="54">
        <v>1.6159718080780698</v>
      </c>
      <c r="L92" s="53">
        <v>34780.199999999997</v>
      </c>
      <c r="M92" s="54">
        <v>4.097463211827419</v>
      </c>
      <c r="N92" s="53">
        <v>66972.600000000006</v>
      </c>
      <c r="O92" s="54">
        <v>7.7469761813039959</v>
      </c>
      <c r="P92" s="53">
        <v>44330.7</v>
      </c>
      <c r="Q92" s="54">
        <v>8.6739568290146565</v>
      </c>
      <c r="R92" s="53">
        <v>182689.7</v>
      </c>
      <c r="S92" s="54">
        <v>11.035061144662233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609472.30000000005</v>
      </c>
      <c r="C93" s="51">
        <f t="shared" si="5"/>
        <v>5.2173223459048099</v>
      </c>
      <c r="D93" s="50"/>
      <c r="E93" s="51"/>
      <c r="F93" s="50">
        <v>260689.8</v>
      </c>
      <c r="G93" s="51">
        <v>0.13918447902449577</v>
      </c>
      <c r="H93" s="50">
        <f t="shared" si="6"/>
        <v>348782.5</v>
      </c>
      <c r="I93" s="51">
        <f t="shared" si="7"/>
        <v>9.0128646821443166</v>
      </c>
      <c r="J93" s="50">
        <v>1102.8</v>
      </c>
      <c r="K93" s="51">
        <v>1.1952212549873051</v>
      </c>
      <c r="L93" s="50">
        <v>36659.9</v>
      </c>
      <c r="M93" s="51">
        <v>4.2328920155265006</v>
      </c>
      <c r="N93" s="50">
        <v>71411.899999999994</v>
      </c>
      <c r="O93" s="51">
        <v>7.6366268367036856</v>
      </c>
      <c r="P93" s="50">
        <v>45096.3</v>
      </c>
      <c r="Q93" s="51">
        <v>8.8067308626206575</v>
      </c>
      <c r="R93" s="50">
        <v>194511.6</v>
      </c>
      <c r="S93" s="51">
        <v>10.511131361831376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678615</v>
      </c>
      <c r="C94" s="51">
        <f t="shared" si="5"/>
        <v>4.7801228369546802</v>
      </c>
      <c r="D94" s="50"/>
      <c r="E94" s="51"/>
      <c r="F94" s="50">
        <v>322330.3</v>
      </c>
      <c r="G94" s="51">
        <v>0.12077635270404305</v>
      </c>
      <c r="H94" s="50">
        <f t="shared" si="6"/>
        <v>356284.69999999995</v>
      </c>
      <c r="I94" s="51">
        <f t="shared" si="7"/>
        <v>8.9954274797654801</v>
      </c>
      <c r="J94" s="50">
        <v>3613.8</v>
      </c>
      <c r="K94" s="51">
        <v>4.1535226077812828</v>
      </c>
      <c r="L94" s="50">
        <v>36305.4</v>
      </c>
      <c r="M94" s="51">
        <v>3.7713821910790126</v>
      </c>
      <c r="N94" s="50">
        <v>73625.2</v>
      </c>
      <c r="O94" s="51">
        <v>7.64562702715918</v>
      </c>
      <c r="P94" s="50">
        <v>43535.5</v>
      </c>
      <c r="Q94" s="51">
        <v>8.4166940083380233</v>
      </c>
      <c r="R94" s="50">
        <v>199204.8</v>
      </c>
      <c r="S94" s="51">
        <v>10.660716212661542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640264.6</v>
      </c>
      <c r="C95" s="51">
        <f t="shared" si="5"/>
        <v>4.7119858680301867</v>
      </c>
      <c r="D95" s="50"/>
      <c r="E95" s="51"/>
      <c r="F95" s="50">
        <v>289891.8</v>
      </c>
      <c r="G95" s="51">
        <v>9.16486254526689E-2</v>
      </c>
      <c r="H95" s="50">
        <f t="shared" si="6"/>
        <v>350372.80000000005</v>
      </c>
      <c r="I95" s="51">
        <f t="shared" si="7"/>
        <v>8.5347651472945394</v>
      </c>
      <c r="J95" s="50">
        <v>2974.8</v>
      </c>
      <c r="K95" s="51">
        <v>0.28907489579131368</v>
      </c>
      <c r="L95" s="50">
        <v>31607.8</v>
      </c>
      <c r="M95" s="51">
        <v>3.60239649706718</v>
      </c>
      <c r="N95" s="50">
        <v>77713.5</v>
      </c>
      <c r="O95" s="51">
        <v>7.081218681438874</v>
      </c>
      <c r="P95" s="50">
        <v>41300</v>
      </c>
      <c r="Q95" s="51">
        <v>8.3884504358353524</v>
      </c>
      <c r="R95" s="50">
        <v>196776.7</v>
      </c>
      <c r="S95" s="51">
        <v>10.05645741086216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642838.69999999995</v>
      </c>
      <c r="C96" s="51">
        <f t="shared" si="5"/>
        <v>4.7671114215743398</v>
      </c>
      <c r="D96" s="50"/>
      <c r="E96" s="51"/>
      <c r="F96" s="50">
        <v>293516.7</v>
      </c>
      <c r="G96" s="51">
        <v>0.1124634305305286</v>
      </c>
      <c r="H96" s="50">
        <f t="shared" si="6"/>
        <v>349322</v>
      </c>
      <c r="I96" s="51">
        <f t="shared" si="7"/>
        <v>8.6781645988514882</v>
      </c>
      <c r="J96" s="50">
        <v>40627.599999999999</v>
      </c>
      <c r="K96" s="51">
        <v>6.207794627297698</v>
      </c>
      <c r="L96" s="50">
        <v>59245.3</v>
      </c>
      <c r="M96" s="51">
        <v>6.8589305480772307</v>
      </c>
      <c r="N96" s="50">
        <v>82631</v>
      </c>
      <c r="O96" s="51">
        <v>7.5558558168241943</v>
      </c>
      <c r="P96" s="50">
        <v>105996.9</v>
      </c>
      <c r="Q96" s="51">
        <v>10.416075055025194</v>
      </c>
      <c r="R96" s="50">
        <v>60821.2</v>
      </c>
      <c r="S96" s="51">
        <v>10.596420836813479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602941.4</v>
      </c>
      <c r="C97" s="51">
        <f t="shared" si="5"/>
        <v>4.7556940757426833</v>
      </c>
      <c r="D97" s="50"/>
      <c r="E97" s="51"/>
      <c r="F97" s="50">
        <v>269931.59999999998</v>
      </c>
      <c r="G97" s="51">
        <v>0.10461759571684084</v>
      </c>
      <c r="H97" s="50">
        <f t="shared" si="6"/>
        <v>333009.80000000005</v>
      </c>
      <c r="I97" s="51">
        <f t="shared" si="7"/>
        <v>8.5257708601969053</v>
      </c>
      <c r="J97" s="50">
        <v>27135.200000000001</v>
      </c>
      <c r="K97" s="51">
        <v>5.9711392950853508</v>
      </c>
      <c r="L97" s="50">
        <v>90194.4</v>
      </c>
      <c r="M97" s="51">
        <v>7.1841743278961863</v>
      </c>
      <c r="N97" s="50">
        <v>71905.3</v>
      </c>
      <c r="O97" s="51">
        <v>8.2214154172223726</v>
      </c>
      <c r="P97" s="50">
        <v>115122</v>
      </c>
      <c r="Q97" s="51">
        <v>10.050110465419294</v>
      </c>
      <c r="R97" s="50">
        <v>28652.9</v>
      </c>
      <c r="S97" s="51">
        <v>9.8074798013464619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620451.70000000007</v>
      </c>
      <c r="C98" s="51">
        <f t="shared" si="5"/>
        <v>4.5449149369725319</v>
      </c>
      <c r="D98" s="50"/>
      <c r="E98" s="51"/>
      <c r="F98" s="50">
        <v>290322.2</v>
      </c>
      <c r="G98" s="51">
        <v>0.16568581734362722</v>
      </c>
      <c r="H98" s="50">
        <f t="shared" si="6"/>
        <v>330129.5</v>
      </c>
      <c r="I98" s="51">
        <f t="shared" si="7"/>
        <v>8.3960928302378335</v>
      </c>
      <c r="J98" s="50">
        <v>39162.5</v>
      </c>
      <c r="K98" s="51">
        <v>6.5354085668688162</v>
      </c>
      <c r="L98" s="50">
        <v>83889.3</v>
      </c>
      <c r="M98" s="51">
        <v>6.9220647210073283</v>
      </c>
      <c r="N98" s="50">
        <v>66516.800000000003</v>
      </c>
      <c r="O98" s="51">
        <v>8.1706091092776578</v>
      </c>
      <c r="P98" s="50">
        <v>110753.60000000001</v>
      </c>
      <c r="Q98" s="51">
        <v>9.8874151088542508</v>
      </c>
      <c r="R98" s="50">
        <v>29807.3</v>
      </c>
      <c r="S98" s="51">
        <v>9.9511943718485067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706633.2</v>
      </c>
      <c r="C99" s="51">
        <f t="shared" si="5"/>
        <v>4.4415174874319527</v>
      </c>
      <c r="D99" s="50"/>
      <c r="E99" s="51"/>
      <c r="F99" s="50">
        <v>343270.6</v>
      </c>
      <c r="G99" s="51">
        <v>0.16975554853809208</v>
      </c>
      <c r="H99" s="50">
        <f t="shared" si="6"/>
        <v>363362.6</v>
      </c>
      <c r="I99" s="51">
        <f t="shared" si="7"/>
        <v>8.4770739366131789</v>
      </c>
      <c r="J99" s="50">
        <v>62873.3</v>
      </c>
      <c r="K99" s="51">
        <v>6.9847340444990156</v>
      </c>
      <c r="L99" s="50">
        <v>61293.599999999999</v>
      </c>
      <c r="M99" s="51">
        <v>6.4060582507798518</v>
      </c>
      <c r="N99" s="50">
        <v>80934.8</v>
      </c>
      <c r="O99" s="51">
        <v>8.6502016314366621</v>
      </c>
      <c r="P99" s="50">
        <v>118732.3</v>
      </c>
      <c r="Q99" s="51">
        <v>9.6356733593133459</v>
      </c>
      <c r="R99" s="50">
        <v>39528.6</v>
      </c>
      <c r="S99" s="51">
        <v>10.22753085107998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700839.6</v>
      </c>
      <c r="C100" s="51">
        <f t="shared" si="5"/>
        <v>4.492640542857453</v>
      </c>
      <c r="D100" s="50"/>
      <c r="E100" s="51"/>
      <c r="F100" s="50">
        <v>334811.2</v>
      </c>
      <c r="G100" s="51">
        <v>0.18518242519963488</v>
      </c>
      <c r="H100" s="50">
        <f t="shared" si="6"/>
        <v>366028.4</v>
      </c>
      <c r="I100" s="51">
        <f t="shared" si="7"/>
        <v>8.4327315885871155</v>
      </c>
      <c r="J100" s="50">
        <v>44406.1</v>
      </c>
      <c r="K100" s="51">
        <v>5.927934540524836</v>
      </c>
      <c r="L100" s="50">
        <v>72809.8</v>
      </c>
      <c r="M100" s="51">
        <v>6.9300058645951497</v>
      </c>
      <c r="N100" s="50">
        <v>73683.3</v>
      </c>
      <c r="O100" s="51">
        <v>9.4958016266915291</v>
      </c>
      <c r="P100" s="50">
        <v>130667.5</v>
      </c>
      <c r="Q100" s="51">
        <v>9.1614823119750532</v>
      </c>
      <c r="R100" s="50">
        <v>44461.7</v>
      </c>
      <c r="S100" s="51">
        <v>9.4917753032385175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770554.1</v>
      </c>
      <c r="C101" s="51">
        <f t="shared" si="5"/>
        <v>4.2240830968260372</v>
      </c>
      <c r="D101" s="50"/>
      <c r="E101" s="51"/>
      <c r="F101" s="50">
        <v>397090.3</v>
      </c>
      <c r="G101" s="51">
        <v>0.26927630566649452</v>
      </c>
      <c r="H101" s="50">
        <f t="shared" si="6"/>
        <v>373463.8</v>
      </c>
      <c r="I101" s="51">
        <f t="shared" si="7"/>
        <v>8.4290834613689469</v>
      </c>
      <c r="J101" s="50">
        <v>38176.9</v>
      </c>
      <c r="K101" s="51">
        <v>6.1127791937009013</v>
      </c>
      <c r="L101" s="50">
        <v>78101</v>
      </c>
      <c r="M101" s="51">
        <v>7.4172800988463647</v>
      </c>
      <c r="N101" s="50">
        <v>72316.600000000006</v>
      </c>
      <c r="O101" s="51">
        <v>9.2966851455958945</v>
      </c>
      <c r="P101" s="50">
        <v>143030.20000000001</v>
      </c>
      <c r="Q101" s="51">
        <v>8.9105252247427469</v>
      </c>
      <c r="R101" s="50">
        <v>41839.1</v>
      </c>
      <c r="S101" s="51">
        <v>9.2859244343210019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768495.20000000007</v>
      </c>
      <c r="C102" s="51">
        <f t="shared" si="5"/>
        <v>4.3822550524713746</v>
      </c>
      <c r="D102" s="50"/>
      <c r="E102" s="51"/>
      <c r="F102" s="50">
        <v>383054.9</v>
      </c>
      <c r="G102" s="51">
        <v>0.28219114544677543</v>
      </c>
      <c r="H102" s="50">
        <f t="shared" si="6"/>
        <v>385440.3</v>
      </c>
      <c r="I102" s="51">
        <f t="shared" si="7"/>
        <v>8.4569446215146691</v>
      </c>
      <c r="J102" s="50">
        <v>51057.4</v>
      </c>
      <c r="K102" s="51">
        <v>7.9911316479099996</v>
      </c>
      <c r="L102" s="50">
        <v>76902.2</v>
      </c>
      <c r="M102" s="51">
        <v>6.7791477617025251</v>
      </c>
      <c r="N102" s="50">
        <v>82937.399999999994</v>
      </c>
      <c r="O102" s="51">
        <v>9.7662563330897765</v>
      </c>
      <c r="P102" s="50">
        <v>134004.5</v>
      </c>
      <c r="Q102" s="51">
        <v>8.5408570458454758</v>
      </c>
      <c r="R102" s="50">
        <v>40538.800000000003</v>
      </c>
      <c r="S102" s="51">
        <v>9.2703361717663064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857736.89999999991</v>
      </c>
      <c r="C103" s="51">
        <f t="shared" si="5"/>
        <v>4.2844003901429453</v>
      </c>
      <c r="D103" s="50"/>
      <c r="E103" s="51"/>
      <c r="F103" s="50">
        <v>435848.2</v>
      </c>
      <c r="G103" s="51">
        <v>6.4624699608716987E-2</v>
      </c>
      <c r="H103" s="50">
        <f t="shared" si="6"/>
        <v>421888.7</v>
      </c>
      <c r="I103" s="51">
        <f t="shared" si="7"/>
        <v>8.6438004857679278</v>
      </c>
      <c r="J103" s="50">
        <v>47732.4</v>
      </c>
      <c r="K103" s="51">
        <v>7.6101319020204325</v>
      </c>
      <c r="L103" s="50">
        <v>87546.3</v>
      </c>
      <c r="M103" s="51">
        <v>8.1067301416507611</v>
      </c>
      <c r="N103" s="50">
        <v>89685.2</v>
      </c>
      <c r="O103" s="51">
        <v>8.9246804154977646</v>
      </c>
      <c r="P103" s="50">
        <v>136853.6</v>
      </c>
      <c r="Q103" s="51">
        <v>8.1267791201692887</v>
      </c>
      <c r="R103" s="50">
        <v>60071.199999999997</v>
      </c>
      <c r="S103" s="51">
        <v>11.006387986256311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882129.8</v>
      </c>
      <c r="C104" s="54">
        <f t="shared" si="5"/>
        <v>4.3662881505646904</v>
      </c>
      <c r="D104" s="53"/>
      <c r="E104" s="54"/>
      <c r="F104" s="53">
        <v>426582.7</v>
      </c>
      <c r="G104" s="54">
        <v>5.841230317122565E-2</v>
      </c>
      <c r="H104" s="53">
        <f t="shared" si="6"/>
        <v>455547.1</v>
      </c>
      <c r="I104" s="54">
        <f t="shared" si="7"/>
        <v>8.4002624865793258</v>
      </c>
      <c r="J104" s="53">
        <v>53048.5</v>
      </c>
      <c r="K104" s="54">
        <v>7.5397514915596107</v>
      </c>
      <c r="L104" s="53">
        <v>92197.1</v>
      </c>
      <c r="M104" s="54">
        <v>7.9224362263021302</v>
      </c>
      <c r="N104" s="53">
        <v>108932.7</v>
      </c>
      <c r="O104" s="54">
        <v>8.0982939558094138</v>
      </c>
      <c r="P104" s="53">
        <v>139461.9</v>
      </c>
      <c r="Q104" s="54">
        <v>8.0341439059700175</v>
      </c>
      <c r="R104" s="53">
        <v>61906.9</v>
      </c>
      <c r="S104" s="54">
        <v>11.205391693009988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905687.29999999993</v>
      </c>
      <c r="C105" s="51">
        <f t="shared" si="5"/>
        <v>4.5279341412869556</v>
      </c>
      <c r="D105" s="50"/>
      <c r="E105" s="51"/>
      <c r="F105" s="50">
        <v>450630.1</v>
      </c>
      <c r="G105" s="51">
        <v>0.54951554723042251</v>
      </c>
      <c r="H105" s="50">
        <f t="shared" si="6"/>
        <v>455057.2</v>
      </c>
      <c r="I105" s="51">
        <f t="shared" si="7"/>
        <v>8.4676480253471436</v>
      </c>
      <c r="J105" s="50">
        <v>66460.800000000003</v>
      </c>
      <c r="K105" s="51">
        <v>8.5928916895372911</v>
      </c>
      <c r="L105" s="50">
        <v>81378.7</v>
      </c>
      <c r="M105" s="51">
        <v>7.3018317323820616</v>
      </c>
      <c r="N105" s="50">
        <v>95349.6</v>
      </c>
      <c r="O105" s="51">
        <v>8.2784343615494986</v>
      </c>
      <c r="P105" s="50">
        <v>141464.4</v>
      </c>
      <c r="Q105" s="51">
        <v>7.9779021153025091</v>
      </c>
      <c r="R105" s="50">
        <v>70403.7</v>
      </c>
      <c r="S105" s="51">
        <v>10.93728923337836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950072.40000000014</v>
      </c>
      <c r="C106" s="51">
        <f t="shared" si="5"/>
        <v>5.1326339540018209</v>
      </c>
      <c r="D106" s="50"/>
      <c r="E106" s="51"/>
      <c r="F106" s="50">
        <v>500606.9</v>
      </c>
      <c r="G106" s="51">
        <v>2.1033505131471424</v>
      </c>
      <c r="H106" s="50">
        <f t="shared" si="6"/>
        <v>449465.49999999994</v>
      </c>
      <c r="I106" s="51">
        <f t="shared" si="7"/>
        <v>8.506597456311999</v>
      </c>
      <c r="J106" s="50">
        <v>44241.599999999999</v>
      </c>
      <c r="K106" s="51">
        <v>6.9700233490651335</v>
      </c>
      <c r="L106" s="50">
        <v>97307.9</v>
      </c>
      <c r="M106" s="51">
        <v>7.500633319596866</v>
      </c>
      <c r="N106" s="50">
        <v>113118.8</v>
      </c>
      <c r="O106" s="51">
        <v>8.3368232601477406</v>
      </c>
      <c r="P106" s="50">
        <v>113958.9</v>
      </c>
      <c r="Q106" s="51">
        <v>8.1492409544142692</v>
      </c>
      <c r="R106" s="50">
        <v>80838.3</v>
      </c>
      <c r="S106" s="51">
        <v>11.299795257940852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1041844.6000000001</v>
      </c>
      <c r="C107" s="51">
        <f t="shared" si="5"/>
        <v>4.1930705347035433</v>
      </c>
      <c r="D107" s="50"/>
      <c r="E107" s="51"/>
      <c r="F107" s="50">
        <v>555303</v>
      </c>
      <c r="G107" s="51">
        <v>0.15615241048580683</v>
      </c>
      <c r="H107" s="50">
        <f t="shared" si="6"/>
        <v>486541.6</v>
      </c>
      <c r="I107" s="51">
        <f t="shared" si="7"/>
        <v>8.8005136498091829</v>
      </c>
      <c r="J107" s="50">
        <v>52345.9</v>
      </c>
      <c r="K107" s="51">
        <v>7.151675088211304</v>
      </c>
      <c r="L107" s="50">
        <v>102714.9</v>
      </c>
      <c r="M107" s="51">
        <v>7.2498604194717604</v>
      </c>
      <c r="N107" s="50">
        <v>117129.4</v>
      </c>
      <c r="O107" s="51">
        <v>8.1250820118603873</v>
      </c>
      <c r="P107" s="50">
        <v>125331.9</v>
      </c>
      <c r="Q107" s="51">
        <v>8.9471449327744956</v>
      </c>
      <c r="R107" s="50">
        <v>89019.5</v>
      </c>
      <c r="S107" s="51">
        <v>12.241562578985503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1055501.5999999999</v>
      </c>
      <c r="C108" s="51">
        <f t="shared" si="5"/>
        <v>4.2244114599163103</v>
      </c>
      <c r="D108" s="50"/>
      <c r="E108" s="51"/>
      <c r="F108" s="50">
        <v>554636.80000000005</v>
      </c>
      <c r="G108" s="51">
        <v>0.21765387367012068</v>
      </c>
      <c r="H108" s="50">
        <f t="shared" si="6"/>
        <v>500864.8</v>
      </c>
      <c r="I108" s="51">
        <f t="shared" si="7"/>
        <v>8.661327781469172</v>
      </c>
      <c r="J108" s="50">
        <v>54591.7</v>
      </c>
      <c r="K108" s="51">
        <v>7.3096595086798901</v>
      </c>
      <c r="L108" s="50">
        <v>88182</v>
      </c>
      <c r="M108" s="51">
        <v>7.0826951872264186</v>
      </c>
      <c r="N108" s="50">
        <v>122632.7</v>
      </c>
      <c r="O108" s="51">
        <v>8.0487473814080595</v>
      </c>
      <c r="P108" s="50">
        <v>145568.6</v>
      </c>
      <c r="Q108" s="51">
        <v>8.6602622680990287</v>
      </c>
      <c r="R108" s="50">
        <v>89889.8</v>
      </c>
      <c r="S108" s="51">
        <v>11.868302788525506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1132009.0999999999</v>
      </c>
      <c r="C109" s="51">
        <f t="shared" si="5"/>
        <v>4.0437698963727424</v>
      </c>
      <c r="D109" s="50"/>
      <c r="E109" s="51"/>
      <c r="F109" s="50">
        <v>627783.9</v>
      </c>
      <c r="G109" s="51">
        <v>0.31</v>
      </c>
      <c r="H109" s="50">
        <f t="shared" si="6"/>
        <v>504225.2</v>
      </c>
      <c r="I109" s="51">
        <f t="shared" si="7"/>
        <v>8.69248762656051</v>
      </c>
      <c r="J109" s="50">
        <v>69622.5</v>
      </c>
      <c r="K109" s="51">
        <v>6.53</v>
      </c>
      <c r="L109" s="50">
        <v>96106.7</v>
      </c>
      <c r="M109" s="51">
        <v>7.59</v>
      </c>
      <c r="N109" s="50">
        <v>113381.7</v>
      </c>
      <c r="O109" s="51">
        <v>7.75</v>
      </c>
      <c r="P109" s="50">
        <v>144527.5</v>
      </c>
      <c r="Q109" s="51">
        <v>9.2899999999999991</v>
      </c>
      <c r="R109" s="50">
        <v>80586.8</v>
      </c>
      <c r="S109" s="51">
        <v>12.13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1145901.8999999999</v>
      </c>
      <c r="C110" s="51">
        <f t="shared" si="5"/>
        <v>4.0776667164964122</v>
      </c>
      <c r="D110" s="50"/>
      <c r="E110" s="51"/>
      <c r="F110" s="50">
        <v>620142.69999999995</v>
      </c>
      <c r="G110" s="51">
        <v>0.29530267630337342</v>
      </c>
      <c r="H110" s="50">
        <f t="shared" si="6"/>
        <v>525759.20000000007</v>
      </c>
      <c r="I110" s="51">
        <f t="shared" si="7"/>
        <v>8.5390350544507818</v>
      </c>
      <c r="J110" s="50">
        <v>57498.2</v>
      </c>
      <c r="K110" s="51">
        <v>6.3866632346751722</v>
      </c>
      <c r="L110" s="50">
        <v>121603</v>
      </c>
      <c r="M110" s="51">
        <v>7.0737121370360931</v>
      </c>
      <c r="N110" s="50">
        <v>107825.5</v>
      </c>
      <c r="O110" s="51">
        <v>7.3933123797246463</v>
      </c>
      <c r="P110" s="50">
        <v>162182.70000000001</v>
      </c>
      <c r="Q110" s="51">
        <v>9.5645949783793203</v>
      </c>
      <c r="R110" s="50">
        <v>76649.8</v>
      </c>
      <c r="S110" s="51">
        <v>11.920064240219803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1190488.2000000002</v>
      </c>
      <c r="C111" s="51">
        <f t="shared" si="5"/>
        <v>4.5336045052777507</v>
      </c>
      <c r="D111" s="50"/>
      <c r="E111" s="51"/>
      <c r="F111" s="50">
        <v>633089.80000000005</v>
      </c>
      <c r="G111" s="51">
        <v>1.1919585310014471</v>
      </c>
      <c r="H111" s="50">
        <f t="shared" si="6"/>
        <v>557398.4</v>
      </c>
      <c r="I111" s="51">
        <f t="shared" si="7"/>
        <v>8.3290262028021598</v>
      </c>
      <c r="J111" s="50">
        <v>72762.5</v>
      </c>
      <c r="K111" s="51">
        <v>6.3867106820134003</v>
      </c>
      <c r="L111" s="50">
        <v>125926</v>
      </c>
      <c r="M111" s="51">
        <v>6.4516933992979997</v>
      </c>
      <c r="N111" s="50">
        <v>116203.1</v>
      </c>
      <c r="O111" s="51">
        <v>7.5974560317237687</v>
      </c>
      <c r="P111" s="50">
        <v>160832.70000000001</v>
      </c>
      <c r="Q111" s="51">
        <v>9.6536031976084455</v>
      </c>
      <c r="R111" s="50">
        <v>81674.100000000006</v>
      </c>
      <c r="S111" s="51">
        <v>11.386398993071243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1261264</v>
      </c>
      <c r="C112" s="51">
        <f t="shared" si="5"/>
        <v>4.4349199897880229</v>
      </c>
      <c r="D112" s="50"/>
      <c r="E112" s="51"/>
      <c r="F112" s="50">
        <v>682277.8</v>
      </c>
      <c r="G112" s="51">
        <v>1.1191714342750123</v>
      </c>
      <c r="H112" s="50">
        <f t="shared" si="6"/>
        <v>578986.20000000007</v>
      </c>
      <c r="I112" s="51">
        <f t="shared" si="7"/>
        <v>8.3422007329362931</v>
      </c>
      <c r="J112" s="50">
        <v>96897.1</v>
      </c>
      <c r="K112" s="51">
        <v>6.2786991045139651</v>
      </c>
      <c r="L112" s="50">
        <v>141114</v>
      </c>
      <c r="M112" s="51">
        <v>6.2554662967529797</v>
      </c>
      <c r="N112" s="50">
        <v>100646.7</v>
      </c>
      <c r="O112" s="51">
        <v>8.0286306754220451</v>
      </c>
      <c r="P112" s="50">
        <v>159887.6</v>
      </c>
      <c r="Q112" s="51">
        <v>9.9573003785159084</v>
      </c>
      <c r="R112" s="50">
        <v>80440.800000000003</v>
      </c>
      <c r="S112" s="51">
        <v>11.670613084404931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1255184.3999999999</v>
      </c>
      <c r="C113" s="51">
        <f t="shared" si="5"/>
        <v>4.5029881975907289</v>
      </c>
      <c r="D113" s="50"/>
      <c r="E113" s="51"/>
      <c r="F113" s="50">
        <v>651772.19999999995</v>
      </c>
      <c r="G113" s="51">
        <v>0.97006891518232896</v>
      </c>
      <c r="H113" s="50">
        <f t="shared" si="6"/>
        <v>603412.19999999995</v>
      </c>
      <c r="I113" s="51">
        <f t="shared" si="7"/>
        <v>8.3190505395814025</v>
      </c>
      <c r="J113" s="50">
        <v>97894.8</v>
      </c>
      <c r="K113" s="51">
        <v>5.8439040582339414</v>
      </c>
      <c r="L113" s="50">
        <v>104750.2</v>
      </c>
      <c r="M113" s="51">
        <v>6.0658813443792958</v>
      </c>
      <c r="N113" s="50">
        <v>130810.6</v>
      </c>
      <c r="O113" s="51">
        <v>8.2499473284275133</v>
      </c>
      <c r="P113" s="50">
        <v>183341.5</v>
      </c>
      <c r="Q113" s="51">
        <v>9.4529491904451532</v>
      </c>
      <c r="R113" s="50">
        <v>86615.1</v>
      </c>
      <c r="S113" s="51">
        <v>11.545654753039598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1320174.5000000002</v>
      </c>
      <c r="C114" s="51">
        <f t="shared" si="5"/>
        <v>4.4838557190735004</v>
      </c>
      <c r="D114" s="50"/>
      <c r="E114" s="51"/>
      <c r="F114" s="50">
        <v>689963.5</v>
      </c>
      <c r="G114" s="51">
        <v>1.0236302224682903</v>
      </c>
      <c r="H114" s="50">
        <f t="shared" si="6"/>
        <v>630210.99999999988</v>
      </c>
      <c r="I114" s="51">
        <f t="shared" si="7"/>
        <v>8.2721572473346239</v>
      </c>
      <c r="J114" s="50">
        <v>82605.5</v>
      </c>
      <c r="K114" s="51">
        <v>6.0745715721108162</v>
      </c>
      <c r="L114" s="50">
        <v>130490.8</v>
      </c>
      <c r="M114" s="51">
        <v>5.9180692431956885</v>
      </c>
      <c r="N114" s="50">
        <v>156854.29999999999</v>
      </c>
      <c r="O114" s="51">
        <v>8.0940077065148994</v>
      </c>
      <c r="P114" s="50">
        <v>187345.3</v>
      </c>
      <c r="Q114" s="51">
        <v>9.7611772006023099</v>
      </c>
      <c r="R114" s="50">
        <v>72915.100000000006</v>
      </c>
      <c r="S114" s="51">
        <v>11.532142107739002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1362016.2</v>
      </c>
      <c r="C115" s="51">
        <f t="shared" si="5"/>
        <v>4.3976452644249013</v>
      </c>
      <c r="D115" s="50"/>
      <c r="E115" s="51"/>
      <c r="F115" s="50">
        <v>708519.7</v>
      </c>
      <c r="G115" s="51">
        <v>1.018100827683408</v>
      </c>
      <c r="H115" s="50">
        <f t="shared" si="6"/>
        <v>653496.5</v>
      </c>
      <c r="I115" s="51">
        <f t="shared" si="7"/>
        <v>8.0617411095545268</v>
      </c>
      <c r="J115" s="50">
        <v>70405.399999999994</v>
      </c>
      <c r="K115" s="51">
        <v>5.0898824379948131</v>
      </c>
      <c r="L115" s="50">
        <v>132558.20000000001</v>
      </c>
      <c r="M115" s="51">
        <v>5.9703056167027011</v>
      </c>
      <c r="N115" s="50">
        <v>184610.9</v>
      </c>
      <c r="O115" s="51">
        <v>7.6555080604666346</v>
      </c>
      <c r="P115" s="50">
        <v>185383.8</v>
      </c>
      <c r="Q115" s="51">
        <v>9.5864927302169853</v>
      </c>
      <c r="R115" s="50">
        <v>80538.2</v>
      </c>
      <c r="S115" s="51">
        <v>11.523485004631343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1362553.9</v>
      </c>
      <c r="C116" s="54">
        <f t="shared" si="5"/>
        <v>4.4114430196119221</v>
      </c>
      <c r="D116" s="53"/>
      <c r="E116" s="54"/>
      <c r="F116" s="53">
        <v>693754.9</v>
      </c>
      <c r="G116" s="54">
        <v>0.80436952445308862</v>
      </c>
      <c r="H116" s="53">
        <f t="shared" si="6"/>
        <v>668799</v>
      </c>
      <c r="I116" s="54">
        <f t="shared" si="7"/>
        <v>8.153112657166055</v>
      </c>
      <c r="J116" s="53">
        <v>96284.6</v>
      </c>
      <c r="K116" s="54">
        <v>5.4534533871460233</v>
      </c>
      <c r="L116" s="53">
        <v>130588.1</v>
      </c>
      <c r="M116" s="54">
        <v>6.7377610364190916</v>
      </c>
      <c r="N116" s="53">
        <v>186825.4</v>
      </c>
      <c r="O116" s="54">
        <v>7.8525093536531978</v>
      </c>
      <c r="P116" s="53">
        <v>187344.4</v>
      </c>
      <c r="Q116" s="54">
        <v>9.5712380033777347</v>
      </c>
      <c r="R116" s="53">
        <v>67752.3</v>
      </c>
      <c r="S116" s="54">
        <v>11.625148666539735</v>
      </c>
      <c r="T116" s="53">
        <v>4.2</v>
      </c>
      <c r="U116" s="54">
        <v>10</v>
      </c>
    </row>
    <row r="117" spans="1:21" ht="14.25" customHeight="1" x14ac:dyDescent="0.2">
      <c r="A117" s="49" t="s">
        <v>39</v>
      </c>
      <c r="B117" s="50">
        <f t="shared" si="4"/>
        <v>1330083.2000000002</v>
      </c>
      <c r="C117" s="51">
        <f t="shared" si="5"/>
        <v>4.44880780014363</v>
      </c>
      <c r="D117" s="50"/>
      <c r="E117" s="51"/>
      <c r="F117" s="50">
        <v>694601</v>
      </c>
      <c r="G117" s="51">
        <v>0.68389972660563392</v>
      </c>
      <c r="H117" s="50">
        <f t="shared" si="6"/>
        <v>635482.20000000007</v>
      </c>
      <c r="I117" s="51">
        <f t="shared" si="7"/>
        <v>8.5639646256024164</v>
      </c>
      <c r="J117" s="50">
        <v>77103.8</v>
      </c>
      <c r="K117" s="51">
        <v>6.3753759477483607</v>
      </c>
      <c r="L117" s="50">
        <v>158103.1</v>
      </c>
      <c r="M117" s="51">
        <v>7.2853582440824987</v>
      </c>
      <c r="N117" s="50">
        <v>157904.6</v>
      </c>
      <c r="O117" s="51">
        <v>8.2514494891219119</v>
      </c>
      <c r="P117" s="50">
        <v>185856.8</v>
      </c>
      <c r="Q117" s="51">
        <v>9.9412853713181359</v>
      </c>
      <c r="R117" s="50">
        <v>56509.8</v>
      </c>
      <c r="S117" s="51">
        <v>11.470671069442821</v>
      </c>
      <c r="T117" s="50">
        <v>4.0999999999999996</v>
      </c>
      <c r="U117" s="51">
        <v>10</v>
      </c>
    </row>
    <row r="118" spans="1:21" ht="14.25" customHeight="1" x14ac:dyDescent="0.2">
      <c r="A118" s="49" t="s">
        <v>20</v>
      </c>
      <c r="B118" s="50">
        <f t="shared" si="4"/>
        <v>1302855.4000000001</v>
      </c>
      <c r="C118" s="51">
        <f t="shared" si="5"/>
        <v>4.6595703590743822</v>
      </c>
      <c r="D118" s="50"/>
      <c r="E118" s="51"/>
      <c r="F118" s="50">
        <v>649528.1</v>
      </c>
      <c r="G118" s="51">
        <v>0.57861044348966573</v>
      </c>
      <c r="H118" s="50">
        <f t="shared" si="6"/>
        <v>653327.29999999993</v>
      </c>
      <c r="I118" s="51">
        <f t="shared" si="7"/>
        <v>8.716798857173119</v>
      </c>
      <c r="J118" s="50">
        <v>93126.2</v>
      </c>
      <c r="K118" s="51">
        <v>6.7091092087940876</v>
      </c>
      <c r="L118" s="50">
        <v>153408.9</v>
      </c>
      <c r="M118" s="51">
        <v>7.1639097927173703</v>
      </c>
      <c r="N118" s="50">
        <v>160087.79999999999</v>
      </c>
      <c r="O118" s="51">
        <v>8.7649291263918929</v>
      </c>
      <c r="P118" s="50">
        <v>182807.3</v>
      </c>
      <c r="Q118" s="51">
        <v>10.041994925804383</v>
      </c>
      <c r="R118" s="50">
        <v>63893</v>
      </c>
      <c r="S118" s="51">
        <v>11.459347581112173</v>
      </c>
      <c r="T118" s="50">
        <v>4.0999999999999996</v>
      </c>
      <c r="U118" s="51">
        <v>10</v>
      </c>
    </row>
    <row r="119" spans="1:21" ht="14.25" customHeight="1" x14ac:dyDescent="0.2">
      <c r="A119" s="49" t="s">
        <v>21</v>
      </c>
      <c r="B119" s="50">
        <f t="shared" si="4"/>
        <v>1162085.0000000002</v>
      </c>
      <c r="C119" s="51">
        <f t="shared" si="5"/>
        <v>4.922740331387117</v>
      </c>
      <c r="D119" s="50"/>
      <c r="E119" s="51"/>
      <c r="F119" s="50">
        <v>563756.1</v>
      </c>
      <c r="G119" s="51">
        <v>0.63749584793849701</v>
      </c>
      <c r="H119" s="50">
        <f t="shared" si="6"/>
        <v>598328.89999999991</v>
      </c>
      <c r="I119" s="51">
        <f t="shared" si="7"/>
        <v>8.9603736757492403</v>
      </c>
      <c r="J119" s="50">
        <v>87861.8</v>
      </c>
      <c r="K119" s="51">
        <v>7.0717705760637708</v>
      </c>
      <c r="L119" s="50">
        <v>129433.4</v>
      </c>
      <c r="M119" s="51">
        <v>8.0557428067253127</v>
      </c>
      <c r="N119" s="50">
        <v>140834.29999999999</v>
      </c>
      <c r="O119" s="51">
        <v>8.2824759309344369</v>
      </c>
      <c r="P119" s="50">
        <v>173194.1</v>
      </c>
      <c r="Q119" s="51">
        <v>10.205116363663654</v>
      </c>
      <c r="R119" s="50">
        <v>67001.2</v>
      </c>
      <c r="S119" s="51">
        <v>11.391828922467063</v>
      </c>
      <c r="T119" s="50">
        <v>4.0999999999999996</v>
      </c>
      <c r="U119" s="51">
        <v>10</v>
      </c>
    </row>
    <row r="120" spans="1:21" ht="14.25" customHeight="1" x14ac:dyDescent="0.2">
      <c r="A120" s="49" t="s">
        <v>22</v>
      </c>
      <c r="B120" s="50">
        <f t="shared" si="4"/>
        <v>1187553.2</v>
      </c>
      <c r="C120" s="51">
        <f t="shared" si="5"/>
        <v>4.7247727310237551</v>
      </c>
      <c r="D120" s="50"/>
      <c r="E120" s="51"/>
      <c r="F120" s="50">
        <v>564850.19999999995</v>
      </c>
      <c r="G120" s="51">
        <v>0.57188898047659364</v>
      </c>
      <c r="H120" s="50">
        <f t="shared" si="6"/>
        <v>622703</v>
      </c>
      <c r="I120" s="51">
        <f t="shared" si="7"/>
        <v>8.4918289634063111</v>
      </c>
      <c r="J120" s="50">
        <v>71946.600000000006</v>
      </c>
      <c r="K120" s="51">
        <v>6.5232832406256867</v>
      </c>
      <c r="L120" s="50">
        <v>165241.1</v>
      </c>
      <c r="M120" s="51">
        <v>6.9925535172544864</v>
      </c>
      <c r="N120" s="50">
        <v>146324</v>
      </c>
      <c r="O120" s="51">
        <v>7.676400781826632</v>
      </c>
      <c r="P120" s="50">
        <v>165522.4</v>
      </c>
      <c r="Q120" s="51">
        <v>10.417633728123805</v>
      </c>
      <c r="R120" s="50">
        <v>73664.800000000003</v>
      </c>
      <c r="S120" s="51">
        <v>11.069977533367359</v>
      </c>
      <c r="T120" s="50">
        <v>4.0999999999999996</v>
      </c>
      <c r="U120" s="51">
        <v>10</v>
      </c>
    </row>
    <row r="121" spans="1:21" ht="14.25" customHeight="1" x14ac:dyDescent="0.2">
      <c r="A121" s="49" t="s">
        <v>23</v>
      </c>
      <c r="B121" s="50">
        <f t="shared" si="4"/>
        <v>1201575.7000000002</v>
      </c>
      <c r="C121" s="51">
        <f t="shared" si="5"/>
        <v>4.3091562612326451</v>
      </c>
      <c r="D121" s="50"/>
      <c r="E121" s="51"/>
      <c r="F121" s="50">
        <v>613928.4</v>
      </c>
      <c r="G121" s="51">
        <v>0.20665970331393696</v>
      </c>
      <c r="H121" s="50">
        <f t="shared" si="6"/>
        <v>587647.29999999993</v>
      </c>
      <c r="I121" s="51">
        <f t="shared" si="7"/>
        <v>8.5951270260239436</v>
      </c>
      <c r="J121" s="50">
        <v>64615.8</v>
      </c>
      <c r="K121" s="51">
        <v>6.4561845400041467</v>
      </c>
      <c r="L121" s="50">
        <v>146782</v>
      </c>
      <c r="M121" s="51">
        <v>6.8704281519532353</v>
      </c>
      <c r="N121" s="50">
        <v>147659.5</v>
      </c>
      <c r="O121" s="51">
        <v>8.2277817885066646</v>
      </c>
      <c r="P121" s="50">
        <v>152277.20000000001</v>
      </c>
      <c r="Q121" s="51">
        <v>10.017083621185574</v>
      </c>
      <c r="R121" s="50">
        <v>76246.7</v>
      </c>
      <c r="S121" s="51">
        <v>11.598297172205486</v>
      </c>
      <c r="T121" s="50">
        <v>66.099999999999994</v>
      </c>
      <c r="U121" s="51">
        <v>10</v>
      </c>
    </row>
    <row r="122" spans="1:21" ht="14.25" customHeight="1" x14ac:dyDescent="0.2">
      <c r="A122" s="49" t="s">
        <v>24</v>
      </c>
      <c r="B122" s="50">
        <f t="shared" si="4"/>
        <v>1313256.2000000002</v>
      </c>
      <c r="C122" s="51">
        <f t="shared" si="5"/>
        <v>4.1517064370227228</v>
      </c>
      <c r="D122" s="50"/>
      <c r="E122" s="51"/>
      <c r="F122" s="50">
        <v>644727.4</v>
      </c>
      <c r="G122" s="51">
        <v>0.20087968186244293</v>
      </c>
      <c r="H122" s="50">
        <f t="shared" si="6"/>
        <v>668528.80000000005</v>
      </c>
      <c r="I122" s="51">
        <f t="shared" si="7"/>
        <v>7.9618732715778293</v>
      </c>
      <c r="J122" s="50">
        <v>73930.399999999994</v>
      </c>
      <c r="K122" s="51">
        <v>5.7777712551264431</v>
      </c>
      <c r="L122" s="50">
        <v>185133.5</v>
      </c>
      <c r="M122" s="51">
        <v>5.7241268382005428</v>
      </c>
      <c r="N122" s="50">
        <v>174904.1</v>
      </c>
      <c r="O122" s="51">
        <v>8.2687496233650339</v>
      </c>
      <c r="P122" s="50">
        <v>164505.4</v>
      </c>
      <c r="Q122" s="51">
        <v>9.6623182096150035</v>
      </c>
      <c r="R122" s="50">
        <v>69928.3</v>
      </c>
      <c r="S122" s="51">
        <v>11.423819469370772</v>
      </c>
      <c r="T122" s="50">
        <v>127.1</v>
      </c>
      <c r="U122" s="51">
        <v>10</v>
      </c>
    </row>
    <row r="123" spans="1:21" ht="14.25" customHeight="1" x14ac:dyDescent="0.2">
      <c r="A123" s="49" t="s">
        <v>25</v>
      </c>
      <c r="B123" s="50">
        <f t="shared" si="4"/>
        <v>1248482.6000000001</v>
      </c>
      <c r="C123" s="51">
        <f t="shared" si="5"/>
        <v>4.1703962289902954</v>
      </c>
      <c r="D123" s="50"/>
      <c r="E123" s="51"/>
      <c r="F123" s="50">
        <v>660811.6</v>
      </c>
      <c r="G123" s="51">
        <v>0.21130694134303935</v>
      </c>
      <c r="H123" s="50">
        <f t="shared" si="6"/>
        <v>587670.99999999988</v>
      </c>
      <c r="I123" s="51">
        <f t="shared" si="7"/>
        <v>8.6222274861274428</v>
      </c>
      <c r="J123" s="50">
        <v>70112.2</v>
      </c>
      <c r="K123" s="51">
        <v>6.6659896851047327</v>
      </c>
      <c r="L123" s="50">
        <v>120110.8</v>
      </c>
      <c r="M123" s="51">
        <v>7.0697532778068242</v>
      </c>
      <c r="N123" s="50">
        <v>166526.1</v>
      </c>
      <c r="O123" s="51">
        <v>8.3002320597191659</v>
      </c>
      <c r="P123" s="50">
        <v>157336.79999999999</v>
      </c>
      <c r="Q123" s="51">
        <v>9.6735794296057858</v>
      </c>
      <c r="R123" s="50">
        <v>73458</v>
      </c>
      <c r="S123" s="51">
        <v>11.503523360287511</v>
      </c>
      <c r="T123" s="50">
        <v>127.1</v>
      </c>
      <c r="U123" s="51">
        <v>10</v>
      </c>
    </row>
    <row r="124" spans="1:21" ht="14.25" customHeight="1" x14ac:dyDescent="0.2">
      <c r="A124" s="49" t="s">
        <v>26</v>
      </c>
      <c r="B124" s="50">
        <f t="shared" si="4"/>
        <v>1314653.0000000002</v>
      </c>
      <c r="C124" s="51">
        <f t="shared" si="5"/>
        <v>4.1695390593563468</v>
      </c>
      <c r="D124" s="50"/>
      <c r="E124" s="51"/>
      <c r="F124" s="50">
        <v>696289.6</v>
      </c>
      <c r="G124" s="51">
        <v>0.207303372045195</v>
      </c>
      <c r="H124" s="50">
        <f t="shared" si="6"/>
        <v>618363.4</v>
      </c>
      <c r="I124" s="51">
        <f t="shared" si="7"/>
        <v>8.6310959720449159</v>
      </c>
      <c r="J124" s="50">
        <v>93425.8</v>
      </c>
      <c r="K124" s="51">
        <v>6.558423765169791</v>
      </c>
      <c r="L124" s="50">
        <v>122104.4</v>
      </c>
      <c r="M124" s="51">
        <v>7.9028605111691306</v>
      </c>
      <c r="N124" s="50">
        <v>161290.79999999999</v>
      </c>
      <c r="O124" s="51">
        <v>8.100927957453246</v>
      </c>
      <c r="P124" s="50">
        <v>165935.6</v>
      </c>
      <c r="Q124" s="51">
        <v>9.4648379672595873</v>
      </c>
      <c r="R124" s="50">
        <v>75471.5</v>
      </c>
      <c r="S124" s="51">
        <v>11.672513531598021</v>
      </c>
      <c r="T124" s="50">
        <v>135.30000000000001</v>
      </c>
      <c r="U124" s="51">
        <v>10</v>
      </c>
    </row>
    <row r="125" spans="1:21" ht="14.25" customHeight="1" x14ac:dyDescent="0.2">
      <c r="A125" s="49" t="s">
        <v>27</v>
      </c>
      <c r="B125" s="50">
        <f t="shared" si="4"/>
        <v>1353831.7000000002</v>
      </c>
      <c r="C125" s="51">
        <f t="shared" si="5"/>
        <v>4.2324948211805049</v>
      </c>
      <c r="D125" s="50"/>
      <c r="E125" s="51"/>
      <c r="F125" s="50">
        <v>694212.4</v>
      </c>
      <c r="G125" s="51">
        <v>0.22511452114655398</v>
      </c>
      <c r="H125" s="50">
        <f t="shared" si="6"/>
        <v>659619.30000000005</v>
      </c>
      <c r="I125" s="51">
        <f t="shared" si="7"/>
        <v>8.4500383281689899</v>
      </c>
      <c r="J125" s="50">
        <v>94283.8</v>
      </c>
      <c r="K125" s="51">
        <v>6.5422685339369009</v>
      </c>
      <c r="L125" s="50">
        <v>147444.4</v>
      </c>
      <c r="M125" s="51">
        <v>7.7468655235465018</v>
      </c>
      <c r="N125" s="50">
        <v>141173</v>
      </c>
      <c r="O125" s="51">
        <v>8.2045407549602274</v>
      </c>
      <c r="P125" s="50">
        <v>200071.7</v>
      </c>
      <c r="Q125" s="51">
        <v>8.8938736862834666</v>
      </c>
      <c r="R125" s="50">
        <v>76471.100000000006</v>
      </c>
      <c r="S125" s="51">
        <v>11.446413089389322</v>
      </c>
      <c r="T125" s="50">
        <v>175.3</v>
      </c>
      <c r="U125" s="51">
        <v>10.009298345693097</v>
      </c>
    </row>
    <row r="126" spans="1:21" ht="14.25" customHeight="1" x14ac:dyDescent="0.2">
      <c r="A126" s="49" t="s">
        <v>28</v>
      </c>
      <c r="B126" s="50">
        <f t="shared" si="4"/>
        <v>1528607.4</v>
      </c>
      <c r="C126" s="51">
        <f t="shared" si="5"/>
        <v>4.1844496925763934</v>
      </c>
      <c r="D126" s="50"/>
      <c r="E126" s="51"/>
      <c r="F126" s="50">
        <v>788782.2</v>
      </c>
      <c r="G126" s="51">
        <v>0.19537732088781923</v>
      </c>
      <c r="H126" s="50">
        <f t="shared" si="6"/>
        <v>739825.2</v>
      </c>
      <c r="I126" s="51">
        <f t="shared" si="7"/>
        <v>8.4374938999104128</v>
      </c>
      <c r="J126" s="50">
        <v>85609.5</v>
      </c>
      <c r="K126" s="51">
        <v>7.1520503565608964</v>
      </c>
      <c r="L126" s="50">
        <v>163127.20000000001</v>
      </c>
      <c r="M126" s="51">
        <v>7.1221559678582125</v>
      </c>
      <c r="N126" s="50">
        <v>178345.5</v>
      </c>
      <c r="O126" s="51">
        <v>8.2481640803945169</v>
      </c>
      <c r="P126" s="50">
        <v>215311.7</v>
      </c>
      <c r="Q126" s="51">
        <v>8.8057502216553942</v>
      </c>
      <c r="R126" s="50">
        <v>97235.6</v>
      </c>
      <c r="S126" s="51">
        <v>11.304575371571726</v>
      </c>
      <c r="T126" s="50">
        <v>195.7</v>
      </c>
      <c r="U126" s="51">
        <v>10.008329075114972</v>
      </c>
    </row>
    <row r="127" spans="1:21" ht="14.25" customHeight="1" x14ac:dyDescent="0.2">
      <c r="A127" s="49" t="s">
        <v>29</v>
      </c>
      <c r="B127" s="50">
        <f t="shared" si="4"/>
        <v>1602814.7999999998</v>
      </c>
      <c r="C127" s="51">
        <f t="shared" si="5"/>
        <v>4.2942206585564344</v>
      </c>
      <c r="D127" s="50"/>
      <c r="E127" s="51"/>
      <c r="F127" s="50">
        <v>819363.4</v>
      </c>
      <c r="G127" s="51">
        <v>0.19040276390182911</v>
      </c>
      <c r="H127" s="50">
        <f t="shared" si="6"/>
        <v>783451.40000000014</v>
      </c>
      <c r="I127" s="51">
        <f t="shared" si="7"/>
        <v>8.5861501683448367</v>
      </c>
      <c r="J127" s="50">
        <v>107785.1</v>
      </c>
      <c r="K127" s="51">
        <v>7.2788312577526941</v>
      </c>
      <c r="L127" s="50">
        <v>138419.70000000001</v>
      </c>
      <c r="M127" s="51">
        <v>7.352814816099154</v>
      </c>
      <c r="N127" s="50">
        <v>186947.5</v>
      </c>
      <c r="O127" s="51">
        <v>8.4723152810280968</v>
      </c>
      <c r="P127" s="50">
        <v>243388.3</v>
      </c>
      <c r="Q127" s="51">
        <v>8.6827256240336936</v>
      </c>
      <c r="R127" s="50">
        <v>106680.9</v>
      </c>
      <c r="S127" s="51">
        <v>11.482966932224981</v>
      </c>
      <c r="T127" s="50">
        <v>229.9</v>
      </c>
      <c r="U127" s="51">
        <v>10.187720748151371</v>
      </c>
    </row>
    <row r="128" spans="1:21" ht="14.25" customHeight="1" thickBot="1" x14ac:dyDescent="0.25">
      <c r="A128" s="52" t="s">
        <v>30</v>
      </c>
      <c r="B128" s="53">
        <f t="shared" si="4"/>
        <v>1770119.6</v>
      </c>
      <c r="C128" s="54">
        <f t="shared" si="5"/>
        <v>4.2094510178860229</v>
      </c>
      <c r="D128" s="53"/>
      <c r="E128" s="54"/>
      <c r="F128" s="53">
        <v>906657.7</v>
      </c>
      <c r="G128" s="54">
        <v>0.17163524006910216</v>
      </c>
      <c r="H128" s="53">
        <f t="shared" si="6"/>
        <v>863461.89999999991</v>
      </c>
      <c r="I128" s="54">
        <f t="shared" si="7"/>
        <v>8.4492637602191838</v>
      </c>
      <c r="J128" s="53">
        <v>87131.7</v>
      </c>
      <c r="K128" s="54">
        <v>5.9184164202006846</v>
      </c>
      <c r="L128" s="53">
        <v>204789.1</v>
      </c>
      <c r="M128" s="54">
        <v>7.2000130036217742</v>
      </c>
      <c r="N128" s="53">
        <v>217016</v>
      </c>
      <c r="O128" s="54">
        <v>8.2251923867364614</v>
      </c>
      <c r="P128" s="53">
        <v>234176.4</v>
      </c>
      <c r="Q128" s="54">
        <v>9.1070873666176464</v>
      </c>
      <c r="R128" s="53">
        <v>120117.6</v>
      </c>
      <c r="S128" s="54">
        <v>11.53397915875775</v>
      </c>
      <c r="T128" s="53">
        <v>231.1</v>
      </c>
      <c r="U128" s="54">
        <v>10.187334487234962</v>
      </c>
    </row>
    <row r="129" spans="1:21" ht="14.25" customHeight="1" x14ac:dyDescent="0.2">
      <c r="A129" s="49" t="s">
        <v>40</v>
      </c>
      <c r="B129" s="50">
        <f t="shared" si="4"/>
        <v>1743697.9</v>
      </c>
      <c r="C129" s="51">
        <f t="shared" si="5"/>
        <v>4.2457462981402907</v>
      </c>
      <c r="D129" s="50"/>
      <c r="E129" s="51"/>
      <c r="F129" s="50">
        <v>929630.5</v>
      </c>
      <c r="G129" s="51">
        <v>0.17527726231013288</v>
      </c>
      <c r="H129" s="50">
        <f t="shared" si="6"/>
        <v>814067.4</v>
      </c>
      <c r="I129" s="51">
        <f t="shared" si="7"/>
        <v>8.8940495774674169</v>
      </c>
      <c r="J129" s="50">
        <v>76214.5</v>
      </c>
      <c r="K129" s="51">
        <v>7.0307162547809128</v>
      </c>
      <c r="L129" s="50">
        <v>160677.9</v>
      </c>
      <c r="M129" s="51">
        <v>7.4500692316740498</v>
      </c>
      <c r="N129" s="50">
        <v>189434.6</v>
      </c>
      <c r="O129" s="51">
        <v>8.5861093010463758</v>
      </c>
      <c r="P129" s="50">
        <v>252491.9</v>
      </c>
      <c r="Q129" s="51">
        <v>9.3563263098737028</v>
      </c>
      <c r="R129" s="50">
        <v>135016</v>
      </c>
      <c r="S129" s="51">
        <v>11.229640924038632</v>
      </c>
      <c r="T129" s="50">
        <v>232.5</v>
      </c>
      <c r="U129" s="51">
        <v>10.184193548387096</v>
      </c>
    </row>
    <row r="130" spans="1:21" ht="14.25" customHeight="1" x14ac:dyDescent="0.2">
      <c r="A130" s="49" t="s">
        <v>20</v>
      </c>
      <c r="B130" s="50">
        <f t="shared" si="4"/>
        <v>1737652.5</v>
      </c>
      <c r="C130" s="51">
        <f t="shared" si="5"/>
        <v>4.3711022825334753</v>
      </c>
      <c r="D130" s="50"/>
      <c r="E130" s="51"/>
      <c r="F130" s="50">
        <v>913100.7</v>
      </c>
      <c r="G130" s="51">
        <v>0.26076425305555012</v>
      </c>
      <c r="H130" s="50">
        <f t="shared" si="6"/>
        <v>824551.8</v>
      </c>
      <c r="I130" s="51">
        <f t="shared" si="7"/>
        <v>8.9228509197360317</v>
      </c>
      <c r="J130" s="50">
        <v>88455.3</v>
      </c>
      <c r="K130" s="51">
        <v>7.0674063736146939</v>
      </c>
      <c r="L130" s="50">
        <v>178373</v>
      </c>
      <c r="M130" s="51">
        <v>7.9469920055165311</v>
      </c>
      <c r="N130" s="50">
        <v>188405</v>
      </c>
      <c r="O130" s="51">
        <v>8.3194023353944946</v>
      </c>
      <c r="P130" s="50">
        <v>245206.2</v>
      </c>
      <c r="Q130" s="51">
        <v>9.464852756577935</v>
      </c>
      <c r="R130" s="50">
        <v>123878.5</v>
      </c>
      <c r="S130" s="51">
        <v>11.495437045169258</v>
      </c>
      <c r="T130" s="50">
        <v>233.8</v>
      </c>
      <c r="U130" s="51">
        <v>10.176894781864842</v>
      </c>
    </row>
    <row r="131" spans="1:21" ht="14.25" customHeight="1" x14ac:dyDescent="0.2">
      <c r="A131" s="49" t="s">
        <v>21</v>
      </c>
      <c r="B131" s="50">
        <f t="shared" si="4"/>
        <v>1781183.8</v>
      </c>
      <c r="C131" s="51">
        <f t="shared" si="5"/>
        <v>4.2255094836366682</v>
      </c>
      <c r="D131" s="50"/>
      <c r="E131" s="51"/>
      <c r="F131" s="50">
        <v>923819.1</v>
      </c>
      <c r="G131" s="51">
        <v>0.1607195586235444</v>
      </c>
      <c r="H131" s="50">
        <f t="shared" si="6"/>
        <v>857364.70000000007</v>
      </c>
      <c r="I131" s="51">
        <f t="shared" si="7"/>
        <v>8.6053615701696113</v>
      </c>
      <c r="J131" s="50">
        <v>131849.5</v>
      </c>
      <c r="K131" s="51">
        <v>5.8774441389614678</v>
      </c>
      <c r="L131" s="50">
        <v>160285.4</v>
      </c>
      <c r="M131" s="51">
        <v>7.705191077914769</v>
      </c>
      <c r="N131" s="50">
        <v>203267.7</v>
      </c>
      <c r="O131" s="51">
        <v>8.0618887654064064</v>
      </c>
      <c r="P131" s="50">
        <v>245457.2</v>
      </c>
      <c r="Q131" s="51">
        <v>9.8218424230374985</v>
      </c>
      <c r="R131" s="50">
        <v>116272.3</v>
      </c>
      <c r="S131" s="51">
        <v>11.318558014247589</v>
      </c>
      <c r="T131" s="50">
        <v>232.6</v>
      </c>
      <c r="U131" s="51">
        <v>10.177282889079965</v>
      </c>
    </row>
    <row r="132" spans="1:21" ht="14.25" customHeight="1" x14ac:dyDescent="0.2">
      <c r="A132" s="49" t="s">
        <v>22</v>
      </c>
      <c r="B132" s="50">
        <f t="shared" si="4"/>
        <v>1832752.4000000001</v>
      </c>
      <c r="C132" s="51">
        <f t="shared" si="5"/>
        <v>4.19381743709625</v>
      </c>
      <c r="D132" s="50"/>
      <c r="E132" s="51"/>
      <c r="F132" s="50">
        <v>976186.5</v>
      </c>
      <c r="G132" s="51">
        <v>0.1618994485172659</v>
      </c>
      <c r="H132" s="50">
        <f t="shared" si="6"/>
        <v>856565.89999999991</v>
      </c>
      <c r="I132" s="51">
        <f t="shared" si="7"/>
        <v>8.7887982897754888</v>
      </c>
      <c r="J132" s="50">
        <v>97996.3</v>
      </c>
      <c r="K132" s="51">
        <v>6.6280167210394687</v>
      </c>
      <c r="L132" s="50">
        <v>165940.29999999999</v>
      </c>
      <c r="M132" s="51">
        <v>7.2276396571538051</v>
      </c>
      <c r="N132" s="50">
        <v>218257.6</v>
      </c>
      <c r="O132" s="51">
        <v>7.9932786578794968</v>
      </c>
      <c r="P132" s="50">
        <v>261051.7</v>
      </c>
      <c r="Q132" s="51">
        <v>10.079500076038579</v>
      </c>
      <c r="R132" s="50">
        <v>113085.1</v>
      </c>
      <c r="S132" s="51">
        <v>11.505074859552673</v>
      </c>
      <c r="T132" s="50">
        <v>234.9</v>
      </c>
      <c r="U132" s="51">
        <v>10.175061728395063</v>
      </c>
    </row>
    <row r="133" spans="1:21" ht="14.25" customHeight="1" x14ac:dyDescent="0.2">
      <c r="A133" s="49" t="s">
        <v>23</v>
      </c>
      <c r="B133" s="50">
        <f t="shared" si="4"/>
        <v>1971809.8999999997</v>
      </c>
      <c r="C133" s="51">
        <f t="shared" si="5"/>
        <v>4.2563107123054822</v>
      </c>
      <c r="D133" s="50"/>
      <c r="E133" s="51"/>
      <c r="F133" s="50">
        <v>1048810.8999999999</v>
      </c>
      <c r="G133" s="51">
        <v>0.25309638944446522</v>
      </c>
      <c r="H133" s="50">
        <f t="shared" si="6"/>
        <v>922999.00000000012</v>
      </c>
      <c r="I133" s="51">
        <f t="shared" si="7"/>
        <v>8.8051940988018398</v>
      </c>
      <c r="J133" s="50">
        <v>141315.9</v>
      </c>
      <c r="K133" s="51">
        <v>6.5352106026285783</v>
      </c>
      <c r="L133" s="50">
        <v>130683.5</v>
      </c>
      <c r="M133" s="51">
        <v>7.1492663190073715</v>
      </c>
      <c r="N133" s="50">
        <v>234839.9</v>
      </c>
      <c r="O133" s="51">
        <v>8.1883576129950661</v>
      </c>
      <c r="P133" s="50">
        <v>264598.90000000002</v>
      </c>
      <c r="Q133" s="51">
        <v>10.281816836729103</v>
      </c>
      <c r="R133" s="50">
        <v>151328.5</v>
      </c>
      <c r="S133" s="51">
        <v>10.728255107266639</v>
      </c>
      <c r="T133" s="50">
        <v>232.3</v>
      </c>
      <c r="U133" s="51">
        <v>10.175523030563925</v>
      </c>
    </row>
    <row r="134" spans="1:21" ht="14.25" customHeight="1" x14ac:dyDescent="0.2">
      <c r="A134" s="49" t="s">
        <v>24</v>
      </c>
      <c r="B134" s="50">
        <f t="shared" si="4"/>
        <v>1993980.3999999997</v>
      </c>
      <c r="C134" s="51">
        <f t="shared" si="5"/>
        <v>4.422069270089116</v>
      </c>
      <c r="D134" s="50"/>
      <c r="E134" s="51"/>
      <c r="F134" s="50">
        <v>1030083</v>
      </c>
      <c r="G134" s="51">
        <v>0.23472060309703194</v>
      </c>
      <c r="H134" s="50">
        <f t="shared" si="6"/>
        <v>963897.4</v>
      </c>
      <c r="I134" s="51">
        <f t="shared" si="7"/>
        <v>8.8969404305893978</v>
      </c>
      <c r="J134" s="50">
        <v>98003.5</v>
      </c>
      <c r="K134" s="51">
        <v>6.3566361711571524</v>
      </c>
      <c r="L134" s="50">
        <v>198311.2</v>
      </c>
      <c r="M134" s="51">
        <v>7.1680684651194699</v>
      </c>
      <c r="N134" s="50">
        <v>210879.2</v>
      </c>
      <c r="O134" s="51">
        <v>8.432798758720633</v>
      </c>
      <c r="P134" s="50">
        <v>299239.90000000002</v>
      </c>
      <c r="Q134" s="51">
        <v>10.034362222417533</v>
      </c>
      <c r="R134" s="50">
        <v>156840.9</v>
      </c>
      <c r="S134" s="51">
        <v>11.143331025261906</v>
      </c>
      <c r="T134" s="50">
        <v>622.70000000000005</v>
      </c>
      <c r="U134" s="51">
        <v>4.0845126063915203</v>
      </c>
    </row>
    <row r="135" spans="1:21" ht="14.25" customHeight="1" x14ac:dyDescent="0.2">
      <c r="A135" s="49" t="s">
        <v>25</v>
      </c>
      <c r="B135" s="50">
        <f t="shared" si="4"/>
        <v>2281587.5</v>
      </c>
      <c r="C135" s="51">
        <f t="shared" si="5"/>
        <v>4.1165266092139801</v>
      </c>
      <c r="D135" s="50"/>
      <c r="E135" s="51"/>
      <c r="F135" s="50">
        <v>1228849.5</v>
      </c>
      <c r="G135" s="51">
        <v>0.21003918136435745</v>
      </c>
      <c r="H135" s="50">
        <f t="shared" si="6"/>
        <v>1052738</v>
      </c>
      <c r="I135" s="51">
        <f t="shared" si="7"/>
        <v>8.676526459574939</v>
      </c>
      <c r="J135" s="50">
        <v>107223.8</v>
      </c>
      <c r="K135" s="51">
        <v>6.1088786444800505</v>
      </c>
      <c r="L135" s="50">
        <v>238284.3</v>
      </c>
      <c r="M135" s="51">
        <v>7.1171032963564951</v>
      </c>
      <c r="N135" s="50">
        <v>200136.2</v>
      </c>
      <c r="O135" s="51">
        <v>8.1688905005691126</v>
      </c>
      <c r="P135" s="50">
        <v>312103.90000000002</v>
      </c>
      <c r="Q135" s="51">
        <v>10.21289975229403</v>
      </c>
      <c r="R135" s="50">
        <v>177574.9</v>
      </c>
      <c r="S135" s="51">
        <v>10.976487690546357</v>
      </c>
      <c r="T135" s="50">
        <v>17414.900000000001</v>
      </c>
      <c r="U135" s="51">
        <v>0.67027103227695817</v>
      </c>
    </row>
    <row r="136" spans="1:21" ht="14.25" customHeight="1" x14ac:dyDescent="0.2">
      <c r="A136" s="49" t="s">
        <v>26</v>
      </c>
      <c r="B136" s="50">
        <f t="shared" si="4"/>
        <v>2281762.2000000002</v>
      </c>
      <c r="C136" s="51">
        <f t="shared" si="5"/>
        <v>4.2874729733010746</v>
      </c>
      <c r="D136" s="50"/>
      <c r="E136" s="51"/>
      <c r="F136" s="50">
        <v>1165678.1000000001</v>
      </c>
      <c r="G136" s="51">
        <v>0.14994536827963051</v>
      </c>
      <c r="H136" s="50">
        <f t="shared" si="6"/>
        <v>1116084.0999999999</v>
      </c>
      <c r="I136" s="51">
        <f t="shared" si="7"/>
        <v>8.6088545943804782</v>
      </c>
      <c r="J136" s="50">
        <v>135514.79999999999</v>
      </c>
      <c r="K136" s="51">
        <v>6.393212106721923</v>
      </c>
      <c r="L136" s="50">
        <v>212792.9</v>
      </c>
      <c r="M136" s="51">
        <v>7.2711984798364995</v>
      </c>
      <c r="N136" s="50">
        <v>212850.2</v>
      </c>
      <c r="O136" s="51">
        <v>8.2841020257439268</v>
      </c>
      <c r="P136" s="50">
        <v>322970.7</v>
      </c>
      <c r="Q136" s="51">
        <v>9.9813789424241897</v>
      </c>
      <c r="R136" s="50">
        <v>200321.5</v>
      </c>
      <c r="S136" s="51">
        <v>10.926717751214923</v>
      </c>
      <c r="T136" s="50">
        <v>31634</v>
      </c>
      <c r="U136" s="51">
        <v>0.59269311500284505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2427133.0999999996</v>
      </c>
      <c r="C137" s="51">
        <f t="shared" ref="C137:C200" si="9">(D137*E137+F137*G137+J137*K137+L137*M137+N137*O137+P137*Q137+R137*S137+T137*U137)/(D137+F137+J137+L137+N137+P137+R137+T137)</f>
        <v>4.3361478725661975</v>
      </c>
      <c r="D137" s="50"/>
      <c r="E137" s="51"/>
      <c r="F137" s="50">
        <v>1234179.2</v>
      </c>
      <c r="G137" s="51">
        <v>0.26730372785410744</v>
      </c>
      <c r="H137" s="50">
        <f t="shared" si="6"/>
        <v>1192953.8999999999</v>
      </c>
      <c r="I137" s="51">
        <f t="shared" si="7"/>
        <v>8.5456004016584384</v>
      </c>
      <c r="J137" s="50">
        <v>131493.4</v>
      </c>
      <c r="K137" s="51">
        <v>6.3746852313500151</v>
      </c>
      <c r="L137" s="50">
        <v>204650.4</v>
      </c>
      <c r="M137" s="51">
        <v>6.8414689441115168</v>
      </c>
      <c r="N137" s="50">
        <v>241638.2</v>
      </c>
      <c r="O137" s="51">
        <v>8.3406707631492036</v>
      </c>
      <c r="P137" s="50">
        <v>379983.8</v>
      </c>
      <c r="Q137" s="51">
        <v>9.6037991093304509</v>
      </c>
      <c r="R137" s="50">
        <v>192931.9</v>
      </c>
      <c r="S137" s="51">
        <v>11.752421455446198</v>
      </c>
      <c r="T137" s="50">
        <v>42256.2</v>
      </c>
      <c r="U137" s="51">
        <v>0.5688913106242397</v>
      </c>
    </row>
    <row r="138" spans="1:21" ht="14.25" customHeight="1" x14ac:dyDescent="0.2">
      <c r="A138" s="49" t="s">
        <v>28</v>
      </c>
      <c r="B138" s="50">
        <f t="shared" si="8"/>
        <v>2449749.6</v>
      </c>
      <c r="C138" s="51">
        <f t="shared" si="9"/>
        <v>4.3522965061408723</v>
      </c>
      <c r="D138" s="50"/>
      <c r="E138" s="51"/>
      <c r="F138" s="50">
        <v>1233398.2</v>
      </c>
      <c r="G138" s="51">
        <v>0.2855121606306868</v>
      </c>
      <c r="H138" s="50">
        <f t="shared" ref="H138:H153" si="10">J138+L138+N138+P138+R138+T138</f>
        <v>1216351.4000000001</v>
      </c>
      <c r="I138" s="51">
        <f t="shared" ref="I138:I153" si="11">(J138*K138+L138*M138+N138*O138+P138*Q138+R138*S138+T138*U138)/(J138+L138+N138+P138+R138+T138)</f>
        <v>8.4760756143331601</v>
      </c>
      <c r="J138" s="50">
        <v>128890.2</v>
      </c>
      <c r="K138" s="51">
        <v>6.7548751495458923</v>
      </c>
      <c r="L138" s="50">
        <v>199247.1</v>
      </c>
      <c r="M138" s="51">
        <v>6.5320722258943791</v>
      </c>
      <c r="N138" s="50">
        <v>257256.1</v>
      </c>
      <c r="O138" s="51">
        <v>8.7643183854532527</v>
      </c>
      <c r="P138" s="50">
        <v>376298.5</v>
      </c>
      <c r="Q138" s="51">
        <v>9.3981134551426582</v>
      </c>
      <c r="R138" s="50">
        <v>197223.9</v>
      </c>
      <c r="S138" s="51">
        <v>11.746183322609481</v>
      </c>
      <c r="T138" s="50">
        <v>57435.6</v>
      </c>
      <c r="U138" s="51">
        <v>0.52152906907910768</v>
      </c>
    </row>
    <row r="139" spans="1:21" ht="14.25" customHeight="1" x14ac:dyDescent="0.2">
      <c r="A139" s="49" t="s">
        <v>29</v>
      </c>
      <c r="B139" s="50">
        <f t="shared" si="8"/>
        <v>2479958.1</v>
      </c>
      <c r="C139" s="51">
        <f t="shared" si="9"/>
        <v>4.4263587755776985</v>
      </c>
      <c r="D139" s="50"/>
      <c r="E139" s="51"/>
      <c r="F139" s="50">
        <v>1211008</v>
      </c>
      <c r="G139" s="51">
        <v>0.28069199295132652</v>
      </c>
      <c r="H139" s="50">
        <f t="shared" si="10"/>
        <v>1268950.0999999999</v>
      </c>
      <c r="I139" s="51">
        <f t="shared" si="11"/>
        <v>8.382728406735616</v>
      </c>
      <c r="J139" s="50">
        <v>132978</v>
      </c>
      <c r="K139" s="51">
        <v>5.8609185880371184</v>
      </c>
      <c r="L139" s="50">
        <v>223889.5</v>
      </c>
      <c r="M139" s="51">
        <v>6.795093115130455</v>
      </c>
      <c r="N139" s="50">
        <v>257053</v>
      </c>
      <c r="O139" s="51">
        <v>8.8192395148082294</v>
      </c>
      <c r="P139" s="50">
        <v>372395.7</v>
      </c>
      <c r="Q139" s="51">
        <v>9.4332235468884296</v>
      </c>
      <c r="R139" s="50">
        <v>212669.5</v>
      </c>
      <c r="S139" s="51">
        <v>11.885209825574425</v>
      </c>
      <c r="T139" s="50">
        <v>69964.399999999994</v>
      </c>
      <c r="U139" s="51">
        <v>0.41471556963255596</v>
      </c>
    </row>
    <row r="140" spans="1:21" ht="14.25" customHeight="1" thickBot="1" x14ac:dyDescent="0.25">
      <c r="A140" s="52" t="s">
        <v>30</v>
      </c>
      <c r="B140" s="53">
        <f t="shared" si="8"/>
        <v>2541620.4</v>
      </c>
      <c r="C140" s="54">
        <f t="shared" si="9"/>
        <v>4.1025269591792695</v>
      </c>
      <c r="D140" s="53"/>
      <c r="E140" s="54"/>
      <c r="F140" s="53">
        <v>1313290.8999999999</v>
      </c>
      <c r="G140" s="54">
        <v>0.20744620251309134</v>
      </c>
      <c r="H140" s="53">
        <f t="shared" si="10"/>
        <v>1228329.5</v>
      </c>
      <c r="I140" s="54">
        <f t="shared" si="11"/>
        <v>8.2670236292460615</v>
      </c>
      <c r="J140" s="53">
        <v>112830.9</v>
      </c>
      <c r="K140" s="54">
        <v>6.2047230147060786</v>
      </c>
      <c r="L140" s="53">
        <v>222289.4</v>
      </c>
      <c r="M140" s="54">
        <v>7.1651523284511098</v>
      </c>
      <c r="N140" s="53">
        <v>275872.2</v>
      </c>
      <c r="O140" s="54">
        <v>8.7964528212701403</v>
      </c>
      <c r="P140" s="53">
        <v>326295.3</v>
      </c>
      <c r="Q140" s="54">
        <v>9.3622661221292507</v>
      </c>
      <c r="R140" s="53">
        <v>200561.5</v>
      </c>
      <c r="S140" s="54">
        <v>11.710378507340639</v>
      </c>
      <c r="T140" s="53">
        <v>90480.2</v>
      </c>
      <c r="U140" s="54">
        <v>0.34920129486893264</v>
      </c>
    </row>
    <row r="141" spans="1:21" ht="14.25" customHeight="1" x14ac:dyDescent="0.2">
      <c r="A141" s="49" t="s">
        <v>41</v>
      </c>
      <c r="B141" s="50">
        <f t="shared" si="8"/>
        <v>2632718.9000000004</v>
      </c>
      <c r="C141" s="51">
        <f t="shared" si="9"/>
        <v>4.0369123536128368</v>
      </c>
      <c r="D141" s="50"/>
      <c r="E141" s="51"/>
      <c r="F141" s="50">
        <v>1366069.7</v>
      </c>
      <c r="G141" s="51">
        <v>0.24802897978046076</v>
      </c>
      <c r="H141" s="50">
        <f t="shared" si="10"/>
        <v>1266649.2</v>
      </c>
      <c r="I141" s="51">
        <f t="shared" si="11"/>
        <v>8.123188785813781</v>
      </c>
      <c r="J141" s="50">
        <v>143328.79999999999</v>
      </c>
      <c r="K141" s="51">
        <v>6.1863474402911347</v>
      </c>
      <c r="L141" s="50">
        <v>237715.1</v>
      </c>
      <c r="M141" s="51">
        <v>7.4317288552557237</v>
      </c>
      <c r="N141" s="50">
        <v>266768.3</v>
      </c>
      <c r="O141" s="51">
        <v>8.7041864944223111</v>
      </c>
      <c r="P141" s="50">
        <v>307914.09999999998</v>
      </c>
      <c r="Q141" s="51">
        <v>9.3661506926769498</v>
      </c>
      <c r="R141" s="50">
        <v>204490.2</v>
      </c>
      <c r="S141" s="51">
        <v>11.724186684740884</v>
      </c>
      <c r="T141" s="50">
        <v>106432.7</v>
      </c>
      <c r="U141" s="51">
        <v>0.30500474948018791</v>
      </c>
    </row>
    <row r="142" spans="1:21" ht="14.25" customHeight="1" x14ac:dyDescent="0.2">
      <c r="A142" s="49" t="s">
        <v>20</v>
      </c>
      <c r="B142" s="50">
        <f t="shared" si="8"/>
        <v>2763659.3</v>
      </c>
      <c r="C142" s="51">
        <f t="shared" si="9"/>
        <v>3.9336344389483897</v>
      </c>
      <c r="D142" s="50"/>
      <c r="E142" s="51"/>
      <c r="F142" s="50">
        <v>1457232.7</v>
      </c>
      <c r="G142" s="51">
        <v>0.22550364193721426</v>
      </c>
      <c r="H142" s="50">
        <f t="shared" si="10"/>
        <v>1306426.5999999999</v>
      </c>
      <c r="I142" s="51">
        <f t="shared" si="11"/>
        <v>8.0698097535674798</v>
      </c>
      <c r="J142" s="50">
        <v>149118.39999999999</v>
      </c>
      <c r="K142" s="51">
        <v>5.9998022980396781</v>
      </c>
      <c r="L142" s="50">
        <v>233868.5</v>
      </c>
      <c r="M142" s="51">
        <v>7.4562528771510515</v>
      </c>
      <c r="N142" s="50">
        <v>284606.3</v>
      </c>
      <c r="O142" s="51">
        <v>8.9023976349082936</v>
      </c>
      <c r="P142" s="50">
        <v>308302.09999999998</v>
      </c>
      <c r="Q142" s="51">
        <v>9.4072269796410701</v>
      </c>
      <c r="R142" s="50">
        <v>209019.8</v>
      </c>
      <c r="S142" s="51">
        <v>11.650918410600335</v>
      </c>
      <c r="T142" s="50">
        <v>121511.5</v>
      </c>
      <c r="U142" s="51">
        <v>0.28747569571604337</v>
      </c>
    </row>
    <row r="143" spans="1:21" ht="14.25" customHeight="1" x14ac:dyDescent="0.2">
      <c r="A143" s="49" t="s">
        <v>21</v>
      </c>
      <c r="B143" s="50">
        <f t="shared" si="8"/>
        <v>2968646.9</v>
      </c>
      <c r="C143" s="51">
        <f t="shared" si="9"/>
        <v>3.7075834293394743</v>
      </c>
      <c r="D143" s="50"/>
      <c r="E143" s="51"/>
      <c r="F143" s="50">
        <v>1627114.2</v>
      </c>
      <c r="G143" s="51">
        <v>0.17717043954259634</v>
      </c>
      <c r="H143" s="50">
        <f t="shared" si="10"/>
        <v>1341532.7</v>
      </c>
      <c r="I143" s="51">
        <f t="shared" si="11"/>
        <v>7.989540259436092</v>
      </c>
      <c r="J143" s="50">
        <v>154640.79999999999</v>
      </c>
      <c r="K143" s="51">
        <v>6.6740976184810217</v>
      </c>
      <c r="L143" s="50">
        <v>249029.4</v>
      </c>
      <c r="M143" s="51">
        <v>7.5706573079323176</v>
      </c>
      <c r="N143" s="50">
        <v>309266.59999999998</v>
      </c>
      <c r="O143" s="51">
        <v>8.6422894292497148</v>
      </c>
      <c r="P143" s="50">
        <v>270972.3</v>
      </c>
      <c r="Q143" s="51">
        <v>9.9550532803537486</v>
      </c>
      <c r="R143" s="50">
        <v>222199.5</v>
      </c>
      <c r="S143" s="51">
        <v>10.76634239951035</v>
      </c>
      <c r="T143" s="50">
        <v>135424.1</v>
      </c>
      <c r="U143" s="51">
        <v>0.28233101789120252</v>
      </c>
    </row>
    <row r="144" spans="1:21" ht="14.25" customHeight="1" x14ac:dyDescent="0.2">
      <c r="A144" s="49" t="s">
        <v>22</v>
      </c>
      <c r="B144" s="50">
        <f t="shared" si="8"/>
        <v>2814365.6</v>
      </c>
      <c r="C144" s="51">
        <f t="shared" si="9"/>
        <v>3.9031410322098878</v>
      </c>
      <c r="D144" s="50"/>
      <c r="E144" s="51"/>
      <c r="F144" s="50">
        <v>1431998.5</v>
      </c>
      <c r="G144" s="51">
        <v>0.18673497074193857</v>
      </c>
      <c r="H144" s="50">
        <f t="shared" si="10"/>
        <v>1382367.1</v>
      </c>
      <c r="I144" s="51">
        <f t="shared" si="11"/>
        <v>7.7529779571576904</v>
      </c>
      <c r="J144" s="50">
        <v>164433.70000000001</v>
      </c>
      <c r="K144" s="51">
        <v>6.5878555916457504</v>
      </c>
      <c r="L144" s="50">
        <v>248699.1</v>
      </c>
      <c r="M144" s="51">
        <v>7.2052126565797785</v>
      </c>
      <c r="N144" s="50">
        <v>294976.40000000002</v>
      </c>
      <c r="O144" s="51">
        <v>8.1700094821145033</v>
      </c>
      <c r="P144" s="50">
        <v>292988.2</v>
      </c>
      <c r="Q144" s="51">
        <v>9.8784136733151726</v>
      </c>
      <c r="R144" s="50">
        <v>229321.8</v>
      </c>
      <c r="S144" s="51">
        <v>10.882272125894701</v>
      </c>
      <c r="T144" s="50">
        <v>151947.9</v>
      </c>
      <c r="U144" s="51">
        <v>0.27973683084794199</v>
      </c>
    </row>
    <row r="145" spans="1:21" ht="14.25" customHeight="1" x14ac:dyDescent="0.2">
      <c r="A145" s="49" t="s">
        <v>23</v>
      </c>
      <c r="B145" s="50">
        <f t="shared" si="8"/>
        <v>3033626.0999999996</v>
      </c>
      <c r="C145" s="51">
        <f t="shared" si="9"/>
        <v>3.7054368615169815</v>
      </c>
      <c r="D145" s="50"/>
      <c r="E145" s="51"/>
      <c r="F145" s="50">
        <v>1608428.4</v>
      </c>
      <c r="G145" s="51">
        <v>0.18795108007294578</v>
      </c>
      <c r="H145" s="50">
        <f t="shared" si="10"/>
        <v>1425197.7</v>
      </c>
      <c r="I145" s="51">
        <f t="shared" si="11"/>
        <v>7.6751485916655628</v>
      </c>
      <c r="J145" s="50">
        <v>165196.29999999999</v>
      </c>
      <c r="K145" s="51">
        <v>6.7681741600750138</v>
      </c>
      <c r="L145" s="50">
        <v>264543.8</v>
      </c>
      <c r="M145" s="51">
        <v>6.9519494805775084</v>
      </c>
      <c r="N145" s="50">
        <v>275958.3</v>
      </c>
      <c r="O145" s="51">
        <v>8.2572828177300703</v>
      </c>
      <c r="P145" s="50">
        <v>321076.8</v>
      </c>
      <c r="Q145" s="51">
        <v>10.04554961305208</v>
      </c>
      <c r="R145" s="50">
        <v>222807.6</v>
      </c>
      <c r="S145" s="51">
        <v>10.915467910430348</v>
      </c>
      <c r="T145" s="50">
        <v>175614.9</v>
      </c>
      <c r="U145" s="51">
        <v>0.25808628425036828</v>
      </c>
    </row>
    <row r="146" spans="1:21" ht="14.25" customHeight="1" x14ac:dyDescent="0.2">
      <c r="A146" s="49" t="s">
        <v>24</v>
      </c>
      <c r="B146" s="50">
        <f t="shared" si="8"/>
        <v>3205249.1</v>
      </c>
      <c r="C146" s="51">
        <f t="shared" si="9"/>
        <v>3.5439827965321014</v>
      </c>
      <c r="D146" s="50"/>
      <c r="E146" s="51"/>
      <c r="F146" s="50">
        <v>1728703.6</v>
      </c>
      <c r="G146" s="51">
        <v>0.15924505912985898</v>
      </c>
      <c r="H146" s="50">
        <f t="shared" si="10"/>
        <v>1476545.5</v>
      </c>
      <c r="I146" s="51">
        <f t="shared" si="11"/>
        <v>7.506751510197283</v>
      </c>
      <c r="J146" s="50">
        <v>181458.9</v>
      </c>
      <c r="K146" s="51">
        <v>5.6217611095405067</v>
      </c>
      <c r="L146" s="50">
        <v>307947.8</v>
      </c>
      <c r="M146" s="51">
        <v>7.142476530113222</v>
      </c>
      <c r="N146" s="50">
        <v>213554.5</v>
      </c>
      <c r="O146" s="51">
        <v>8.3930025169219071</v>
      </c>
      <c r="P146" s="50">
        <v>332096</v>
      </c>
      <c r="Q146" s="51">
        <v>10.011927337275967</v>
      </c>
      <c r="R146" s="50">
        <v>248287.7</v>
      </c>
      <c r="S146" s="51">
        <v>10.87478517059041</v>
      </c>
      <c r="T146" s="50">
        <v>193200.6</v>
      </c>
      <c r="U146" s="51">
        <v>0.24364192450748079</v>
      </c>
    </row>
    <row r="147" spans="1:21" ht="14.25" customHeight="1" x14ac:dyDescent="0.2">
      <c r="A147" s="49" t="s">
        <v>25</v>
      </c>
      <c r="B147" s="50">
        <f t="shared" si="8"/>
        <v>3392880.4999999995</v>
      </c>
      <c r="C147" s="51">
        <f t="shared" si="9"/>
        <v>3.5824895277036726</v>
      </c>
      <c r="D147" s="50"/>
      <c r="E147" s="51"/>
      <c r="F147" s="50">
        <v>1800974.2</v>
      </c>
      <c r="G147" s="51">
        <v>0.16532306181843137</v>
      </c>
      <c r="H147" s="50">
        <f t="shared" si="10"/>
        <v>1591906.3</v>
      </c>
      <c r="I147" s="51">
        <f t="shared" si="11"/>
        <v>7.4484385739286285</v>
      </c>
      <c r="J147" s="50">
        <v>242300.9</v>
      </c>
      <c r="K147" s="51">
        <v>5.7872788999132885</v>
      </c>
      <c r="L147" s="50">
        <v>259215.2</v>
      </c>
      <c r="M147" s="51">
        <v>6.9691114101333564</v>
      </c>
      <c r="N147" s="50">
        <v>226460.3</v>
      </c>
      <c r="O147" s="51">
        <v>8.5797943348127692</v>
      </c>
      <c r="P147" s="50">
        <v>362752.5</v>
      </c>
      <c r="Q147" s="51">
        <v>9.9433460748030669</v>
      </c>
      <c r="R147" s="50">
        <v>269047.09999999998</v>
      </c>
      <c r="S147" s="51">
        <v>11.301752035238438</v>
      </c>
      <c r="T147" s="50">
        <v>232130.3</v>
      </c>
      <c r="U147" s="51">
        <v>0.24897112096094307</v>
      </c>
    </row>
    <row r="148" spans="1:21" ht="14.25" customHeight="1" x14ac:dyDescent="0.2">
      <c r="A148" s="49" t="s">
        <v>26</v>
      </c>
      <c r="B148" s="50">
        <f t="shared" si="8"/>
        <v>3423835.7</v>
      </c>
      <c r="C148" s="51">
        <f t="shared" si="9"/>
        <v>3.657555035716229</v>
      </c>
      <c r="D148" s="50"/>
      <c r="E148" s="51"/>
      <c r="F148" s="50">
        <v>1753684.6</v>
      </c>
      <c r="G148" s="51">
        <v>0.16854442925483859</v>
      </c>
      <c r="H148" s="50">
        <f t="shared" si="10"/>
        <v>1670151.0999999999</v>
      </c>
      <c r="I148" s="51">
        <f t="shared" si="11"/>
        <v>7.3210703726147894</v>
      </c>
      <c r="J148" s="50">
        <v>273853.8</v>
      </c>
      <c r="K148" s="51">
        <v>5.9430875562069971</v>
      </c>
      <c r="L148" s="50">
        <v>203799.4</v>
      </c>
      <c r="M148" s="51">
        <v>7.121886335288524</v>
      </c>
      <c r="N148" s="50">
        <v>265741.3</v>
      </c>
      <c r="O148" s="51">
        <v>8.2271373136204282</v>
      </c>
      <c r="P148" s="50">
        <v>411969.7</v>
      </c>
      <c r="Q148" s="51">
        <v>10.221917116719995</v>
      </c>
      <c r="R148" s="50">
        <v>254303.9</v>
      </c>
      <c r="S148" s="51">
        <v>10.557327901774217</v>
      </c>
      <c r="T148" s="50">
        <v>260483</v>
      </c>
      <c r="U148" s="51">
        <v>0.25391488504048249</v>
      </c>
    </row>
    <row r="149" spans="1:21" ht="14.25" customHeight="1" x14ac:dyDescent="0.2">
      <c r="A149" s="49" t="s">
        <v>27</v>
      </c>
      <c r="B149" s="50">
        <f t="shared" si="8"/>
        <v>4005773.7</v>
      </c>
      <c r="C149" s="51">
        <f t="shared" si="9"/>
        <v>3.2092489635647663</v>
      </c>
      <c r="D149" s="50"/>
      <c r="E149" s="51"/>
      <c r="F149" s="50">
        <v>2308471.4</v>
      </c>
      <c r="G149" s="51">
        <v>0.18618640196278805</v>
      </c>
      <c r="H149" s="50">
        <f t="shared" si="10"/>
        <v>1697302.3</v>
      </c>
      <c r="I149" s="51">
        <f t="shared" si="11"/>
        <v>7.3208638855906809</v>
      </c>
      <c r="J149" s="50">
        <v>152191.20000000001</v>
      </c>
      <c r="K149" s="51">
        <v>5.9284137124879743</v>
      </c>
      <c r="L149" s="50">
        <v>271608.59999999998</v>
      </c>
      <c r="M149" s="51">
        <v>6.7040936516737704</v>
      </c>
      <c r="N149" s="50">
        <v>291246.5</v>
      </c>
      <c r="O149" s="51">
        <v>8.3538366812991747</v>
      </c>
      <c r="P149" s="50">
        <v>483465.7</v>
      </c>
      <c r="Q149" s="51">
        <v>9.9899846069741862</v>
      </c>
      <c r="R149" s="50">
        <v>226474.3</v>
      </c>
      <c r="S149" s="51">
        <v>10.498155892302126</v>
      </c>
      <c r="T149" s="50">
        <v>272316</v>
      </c>
      <c r="U149" s="51">
        <v>0.22831607397288445</v>
      </c>
    </row>
    <row r="150" spans="1:21" ht="14.25" customHeight="1" x14ac:dyDescent="0.2">
      <c r="A150" s="49" t="s">
        <v>28</v>
      </c>
      <c r="B150" s="50">
        <f t="shared" si="8"/>
        <v>3506001.3000000003</v>
      </c>
      <c r="C150" s="51">
        <f t="shared" si="9"/>
        <v>3.5084931745461692</v>
      </c>
      <c r="D150" s="50"/>
      <c r="E150" s="51"/>
      <c r="F150" s="50">
        <v>1562460.9</v>
      </c>
      <c r="G150" s="51">
        <v>0.12519861073003491</v>
      </c>
      <c r="H150" s="50">
        <f t="shared" si="10"/>
        <v>1943540.4</v>
      </c>
      <c r="I150" s="51">
        <f t="shared" si="11"/>
        <v>6.228408576945454</v>
      </c>
      <c r="J150" s="50">
        <v>131593.29999999999</v>
      </c>
      <c r="K150" s="51">
        <v>6.6180595896599597</v>
      </c>
      <c r="L150" s="50">
        <v>209754.6</v>
      </c>
      <c r="M150" s="51">
        <v>7.0111551498751385</v>
      </c>
      <c r="N150" s="50">
        <v>300439.59999999998</v>
      </c>
      <c r="O150" s="51">
        <v>8.3015571882002241</v>
      </c>
      <c r="P150" s="50">
        <v>430470.7</v>
      </c>
      <c r="Q150" s="51">
        <v>10.077769969012987</v>
      </c>
      <c r="R150" s="50">
        <v>629339.5</v>
      </c>
      <c r="S150" s="51">
        <v>4.5731556179137023</v>
      </c>
      <c r="T150" s="50">
        <v>241942.7</v>
      </c>
      <c r="U150" s="51">
        <v>0.22022019263238773</v>
      </c>
    </row>
    <row r="151" spans="1:21" ht="14.25" customHeight="1" x14ac:dyDescent="0.2">
      <c r="A151" s="49" t="s">
        <v>29</v>
      </c>
      <c r="B151" s="50">
        <f t="shared" si="8"/>
        <v>3445815.0999999996</v>
      </c>
      <c r="C151" s="51">
        <f t="shared" si="9"/>
        <v>3.557663982318727</v>
      </c>
      <c r="D151" s="50"/>
      <c r="E151" s="51"/>
      <c r="F151" s="50">
        <v>1530303.5</v>
      </c>
      <c r="G151" s="51">
        <v>8.9560840055583749E-2</v>
      </c>
      <c r="H151" s="50">
        <f t="shared" si="10"/>
        <v>1915511.6</v>
      </c>
      <c r="I151" s="51">
        <f t="shared" si="11"/>
        <v>6.3283339051561995</v>
      </c>
      <c r="J151" s="50">
        <v>120335.4</v>
      </c>
      <c r="K151" s="51">
        <v>6.8951948636893201</v>
      </c>
      <c r="L151" s="50">
        <v>221061.8</v>
      </c>
      <c r="M151" s="51">
        <v>6.9540851743720546</v>
      </c>
      <c r="N151" s="50">
        <v>303265.09999999998</v>
      </c>
      <c r="O151" s="51">
        <v>8.7244156218437254</v>
      </c>
      <c r="P151" s="50">
        <v>413225.8</v>
      </c>
      <c r="Q151" s="51">
        <v>9.8992275312916096</v>
      </c>
      <c r="R151" s="50">
        <v>625862.40000000002</v>
      </c>
      <c r="S151" s="51">
        <v>4.7441740788390554</v>
      </c>
      <c r="T151" s="50">
        <v>231761.1</v>
      </c>
      <c r="U151" s="51">
        <v>0.21294004472709183</v>
      </c>
    </row>
    <row r="152" spans="1:21" ht="14.25" customHeight="1" thickBot="1" x14ac:dyDescent="0.25">
      <c r="A152" s="52" t="s">
        <v>30</v>
      </c>
      <c r="B152" s="53">
        <f t="shared" si="8"/>
        <v>3440695.2</v>
      </c>
      <c r="C152" s="54">
        <f t="shared" si="9"/>
        <v>3.7445057089044091</v>
      </c>
      <c r="D152" s="53"/>
      <c r="E152" s="54"/>
      <c r="F152" s="53">
        <v>1581880.2</v>
      </c>
      <c r="G152" s="54">
        <v>9.1997812476570587E-2</v>
      </c>
      <c r="H152" s="53">
        <f t="shared" si="10"/>
        <v>1858815</v>
      </c>
      <c r="I152" s="54">
        <f t="shared" si="11"/>
        <v>6.8528461955600743</v>
      </c>
      <c r="J152" s="53">
        <v>128455.8</v>
      </c>
      <c r="K152" s="54">
        <v>6.3076108513589881</v>
      </c>
      <c r="L152" s="53">
        <v>267581.59999999998</v>
      </c>
      <c r="M152" s="54">
        <v>7.2138705538796382</v>
      </c>
      <c r="N152" s="53">
        <v>293961.90000000002</v>
      </c>
      <c r="O152" s="54">
        <v>8.8663766971161895</v>
      </c>
      <c r="P152" s="53">
        <v>435425.5</v>
      </c>
      <c r="Q152" s="54">
        <v>9.9833436764727832</v>
      </c>
      <c r="R152" s="53">
        <v>506241.5</v>
      </c>
      <c r="S152" s="54">
        <v>5.9201111643355988</v>
      </c>
      <c r="T152" s="53">
        <v>227148.7</v>
      </c>
      <c r="U152" s="54">
        <v>0.20796848055921077</v>
      </c>
    </row>
    <row r="153" spans="1:21" ht="14.25" customHeight="1" x14ac:dyDescent="0.2">
      <c r="A153" s="49" t="s">
        <v>42</v>
      </c>
      <c r="B153" s="50">
        <f t="shared" si="8"/>
        <v>3525729.4000000004</v>
      </c>
      <c r="C153" s="51">
        <f t="shared" si="9"/>
        <v>4.0411853331682233</v>
      </c>
      <c r="D153" s="50"/>
      <c r="E153" s="51"/>
      <c r="F153" s="50">
        <v>1549193.8</v>
      </c>
      <c r="G153" s="51">
        <v>0.12338054154360802</v>
      </c>
      <c r="H153" s="50">
        <f t="shared" si="10"/>
        <v>1976535.5999999999</v>
      </c>
      <c r="I153" s="51">
        <f t="shared" si="11"/>
        <v>7.1119313864116593</v>
      </c>
      <c r="J153" s="50">
        <v>147326.70000000001</v>
      </c>
      <c r="K153" s="51">
        <v>6.3424630158688142</v>
      </c>
      <c r="L153" s="50">
        <v>281745.59999999998</v>
      </c>
      <c r="M153" s="51">
        <v>7.4657520507862412</v>
      </c>
      <c r="N153" s="50">
        <v>271850.09999999998</v>
      </c>
      <c r="O153" s="51">
        <v>8.8048553154845255</v>
      </c>
      <c r="P153" s="50">
        <v>469391.7</v>
      </c>
      <c r="Q153" s="51">
        <v>9.9821041573594069</v>
      </c>
      <c r="R153" s="50">
        <v>586372.30000000005</v>
      </c>
      <c r="S153" s="51">
        <v>6.6446476223382316</v>
      </c>
      <c r="T153" s="50">
        <v>219849.2</v>
      </c>
      <c r="U153" s="51">
        <v>0.19910777933237878</v>
      </c>
    </row>
    <row r="154" spans="1:21" ht="14.25" customHeight="1" x14ac:dyDescent="0.2">
      <c r="A154" s="49" t="s">
        <v>20</v>
      </c>
      <c r="B154" s="50">
        <f t="shared" si="8"/>
        <v>3572571.2</v>
      </c>
      <c r="C154" s="51">
        <f t="shared" si="9"/>
        <v>4.1452974630708539</v>
      </c>
      <c r="D154" s="50"/>
      <c r="E154" s="51"/>
      <c r="F154" s="50">
        <v>1573888.5</v>
      </c>
      <c r="G154" s="51">
        <v>0.11652209162211938</v>
      </c>
      <c r="H154" s="50">
        <f>J154+L154+N154+P154+R154+T154</f>
        <v>1998682.7</v>
      </c>
      <c r="I154" s="51">
        <f>(J154*K154+L154*M154+N154*O154+P154*Q154+R154*S154+T154*U154)/(J154+L154+N154+P154+R154+T154)</f>
        <v>7.3178086506677626</v>
      </c>
      <c r="J154" s="50">
        <v>181189.3</v>
      </c>
      <c r="K154" s="51">
        <v>6.8651984968207289</v>
      </c>
      <c r="L154" s="50">
        <v>233865</v>
      </c>
      <c r="M154" s="51">
        <v>7.7459104526115485</v>
      </c>
      <c r="N154" s="50">
        <v>288494.09999999998</v>
      </c>
      <c r="O154" s="51">
        <v>8.8535768218483515</v>
      </c>
      <c r="P154" s="50">
        <v>503093.5</v>
      </c>
      <c r="Q154" s="51">
        <v>10.025148039082199</v>
      </c>
      <c r="R154" s="50">
        <v>582916.1</v>
      </c>
      <c r="S154" s="51">
        <v>6.7440046655084673</v>
      </c>
      <c r="T154" s="50">
        <v>209124.7</v>
      </c>
      <c r="U154" s="51">
        <v>0.19892104567274932</v>
      </c>
    </row>
    <row r="155" spans="1:21" ht="14.25" customHeight="1" x14ac:dyDescent="0.2">
      <c r="A155" s="49" t="s">
        <v>21</v>
      </c>
      <c r="B155" s="50">
        <f t="shared" si="8"/>
        <v>3487370.0999999996</v>
      </c>
      <c r="C155" s="51">
        <f t="shared" si="9"/>
        <v>4.2856376697729903</v>
      </c>
      <c r="D155" s="50"/>
      <c r="E155" s="51"/>
      <c r="F155" s="50">
        <v>1485963.8</v>
      </c>
      <c r="G155" s="51">
        <v>0.11051745607800137</v>
      </c>
      <c r="H155" s="50">
        <f t="shared" ref="H155:H218" si="12">J155+L155+N155+P155+R155+T155</f>
        <v>2001406.3</v>
      </c>
      <c r="I155" s="51">
        <f t="shared" ref="I155:I218" si="13">(J155*K155+L155*M155+N155*O155+P155*Q155+R155*S155+T155*U155)/(J155+L155+N155+P155+R155+T155)</f>
        <v>7.3854967529581579</v>
      </c>
      <c r="J155" s="50">
        <v>169457.2</v>
      </c>
      <c r="K155" s="51">
        <v>6.7893172199233787</v>
      </c>
      <c r="L155" s="50">
        <v>228071.7</v>
      </c>
      <c r="M155" s="51">
        <v>7.8467386440316798</v>
      </c>
      <c r="N155" s="50">
        <v>335025.7</v>
      </c>
      <c r="O155" s="51">
        <v>8.9873729895945278</v>
      </c>
      <c r="P155" s="50">
        <v>470287.9</v>
      </c>
      <c r="Q155" s="51">
        <v>9.9687313154346509</v>
      </c>
      <c r="R155" s="50">
        <v>595613.5</v>
      </c>
      <c r="S155" s="51">
        <v>6.8882805325937033</v>
      </c>
      <c r="T155" s="50">
        <v>202950.3</v>
      </c>
      <c r="U155" s="51">
        <v>0.19381347058861212</v>
      </c>
    </row>
    <row r="156" spans="1:21" ht="14.25" customHeight="1" x14ac:dyDescent="0.2">
      <c r="A156" s="49" t="s">
        <v>22</v>
      </c>
      <c r="B156" s="50">
        <f t="shared" si="8"/>
        <v>3603258.9000000004</v>
      </c>
      <c r="C156" s="51">
        <f t="shared" si="9"/>
        <v>4.3820463356102444</v>
      </c>
      <c r="D156" s="50"/>
      <c r="E156" s="51"/>
      <c r="F156" s="50">
        <v>1528803.3</v>
      </c>
      <c r="G156" s="51">
        <v>0.10130186597582568</v>
      </c>
      <c r="H156" s="50">
        <f t="shared" si="12"/>
        <v>2074455.6</v>
      </c>
      <c r="I156" s="51">
        <f t="shared" si="13"/>
        <v>7.5368095764498415</v>
      </c>
      <c r="J156" s="50">
        <v>159706.1</v>
      </c>
      <c r="K156" s="51">
        <v>6.8436217589685056</v>
      </c>
      <c r="L156" s="50">
        <v>238996.6</v>
      </c>
      <c r="M156" s="51">
        <v>7.872251676383681</v>
      </c>
      <c r="N156" s="50">
        <v>390131.8</v>
      </c>
      <c r="O156" s="51">
        <v>9.0065204220727484</v>
      </c>
      <c r="P156" s="50">
        <v>453461.1</v>
      </c>
      <c r="Q156" s="51">
        <v>10.071175033536505</v>
      </c>
      <c r="R156" s="50">
        <v>629993.5</v>
      </c>
      <c r="S156" s="51">
        <v>7.2061256266929732</v>
      </c>
      <c r="T156" s="50">
        <v>202166.5</v>
      </c>
      <c r="U156" s="51">
        <v>0.19755433269112341</v>
      </c>
    </row>
    <row r="157" spans="1:21" ht="14.25" customHeight="1" x14ac:dyDescent="0.2">
      <c r="A157" s="49" t="s">
        <v>23</v>
      </c>
      <c r="B157" s="50">
        <f t="shared" si="8"/>
        <v>3680349.3</v>
      </c>
      <c r="C157" s="51">
        <f t="shared" si="9"/>
        <v>4.4025484638102146</v>
      </c>
      <c r="D157" s="50"/>
      <c r="E157" s="51"/>
      <c r="F157" s="50">
        <v>1577643</v>
      </c>
      <c r="G157" s="51">
        <v>0.10406156082206178</v>
      </c>
      <c r="H157" s="50">
        <f t="shared" si="12"/>
        <v>2102706.2999999998</v>
      </c>
      <c r="I157" s="51">
        <f t="shared" si="13"/>
        <v>7.6276673370883978</v>
      </c>
      <c r="J157" s="50">
        <v>147085.9</v>
      </c>
      <c r="K157" s="51">
        <v>6.8392337470824858</v>
      </c>
      <c r="L157" s="50">
        <v>252301</v>
      </c>
      <c r="M157" s="51">
        <v>7.7210044827408533</v>
      </c>
      <c r="N157" s="50">
        <v>396729.3</v>
      </c>
      <c r="O157" s="51">
        <v>9.0687018831228237</v>
      </c>
      <c r="P157" s="50">
        <v>452947.20000000001</v>
      </c>
      <c r="Q157" s="51">
        <v>10.171521387040256</v>
      </c>
      <c r="R157" s="50">
        <v>649234.69999999995</v>
      </c>
      <c r="S157" s="51">
        <v>7.4533465386246291</v>
      </c>
      <c r="T157" s="50">
        <v>204408.2</v>
      </c>
      <c r="U157" s="51">
        <v>0.19969392128104449</v>
      </c>
    </row>
    <row r="158" spans="1:21" ht="14.25" customHeight="1" x14ac:dyDescent="0.2">
      <c r="A158" s="49" t="s">
        <v>24</v>
      </c>
      <c r="B158" s="50">
        <f t="shared" si="8"/>
        <v>4350853.8999999994</v>
      </c>
      <c r="C158" s="51">
        <f t="shared" si="9"/>
        <v>3.7177832220475167</v>
      </c>
      <c r="D158" s="50"/>
      <c r="E158" s="51"/>
      <c r="F158" s="50">
        <v>2266955.5</v>
      </c>
      <c r="G158" s="51">
        <v>8.4546518888438699E-2</v>
      </c>
      <c r="H158" s="50">
        <f t="shared" si="12"/>
        <v>2083898.4000000001</v>
      </c>
      <c r="I158" s="51">
        <f t="shared" si="13"/>
        <v>7.6701764515007067</v>
      </c>
      <c r="J158" s="50">
        <v>176500.4</v>
      </c>
      <c r="K158" s="51">
        <v>6.8992159904453461</v>
      </c>
      <c r="L158" s="50">
        <v>278580.40000000002</v>
      </c>
      <c r="M158" s="51">
        <v>8.026668243709894</v>
      </c>
      <c r="N158" s="50">
        <v>334836</v>
      </c>
      <c r="O158" s="51">
        <v>9.0048394826123843</v>
      </c>
      <c r="P158" s="50">
        <v>462180.9</v>
      </c>
      <c r="Q158" s="51">
        <v>10.138181203507115</v>
      </c>
      <c r="R158" s="50">
        <v>635754.69999999995</v>
      </c>
      <c r="S158" s="51">
        <v>7.5363293248166334</v>
      </c>
      <c r="T158" s="50">
        <v>196046</v>
      </c>
      <c r="U158" s="51">
        <v>0.1938660722483499</v>
      </c>
    </row>
    <row r="159" spans="1:21" ht="14.25" customHeight="1" x14ac:dyDescent="0.2">
      <c r="A159" s="49" t="s">
        <v>25</v>
      </c>
      <c r="B159" s="50">
        <f t="shared" si="8"/>
        <v>3612390.1000000006</v>
      </c>
      <c r="C159" s="51">
        <f t="shared" si="9"/>
        <v>4.5309629173216921</v>
      </c>
      <c r="D159" s="50"/>
      <c r="E159" s="51"/>
      <c r="F159" s="50">
        <v>1714658.1</v>
      </c>
      <c r="G159" s="51">
        <v>0.12432537600353097</v>
      </c>
      <c r="H159" s="50">
        <f t="shared" si="12"/>
        <v>1897731.9999999998</v>
      </c>
      <c r="I159" s="51">
        <f t="shared" si="13"/>
        <v>8.5124928456705184</v>
      </c>
      <c r="J159" s="50">
        <v>189558.8</v>
      </c>
      <c r="K159" s="51">
        <v>6.3968581358396426</v>
      </c>
      <c r="L159" s="50">
        <v>283546.90000000002</v>
      </c>
      <c r="M159" s="51">
        <v>7.9505059727332599</v>
      </c>
      <c r="N159" s="50">
        <v>329861.7</v>
      </c>
      <c r="O159" s="51">
        <v>8.8553952277575743</v>
      </c>
      <c r="P159" s="50">
        <v>464970</v>
      </c>
      <c r="Q159" s="51">
        <v>10.518994588898208</v>
      </c>
      <c r="R159" s="50">
        <v>439098.7</v>
      </c>
      <c r="S159" s="51">
        <v>11.014691387152819</v>
      </c>
      <c r="T159" s="50">
        <v>190695.9</v>
      </c>
      <c r="U159" s="51">
        <v>0.20398284388914495</v>
      </c>
    </row>
    <row r="160" spans="1:21" ht="14.25" customHeight="1" x14ac:dyDescent="0.2">
      <c r="A160" s="49" t="s">
        <v>26</v>
      </c>
      <c r="B160" s="50">
        <f t="shared" si="8"/>
        <v>3469004.0999999996</v>
      </c>
      <c r="C160" s="51">
        <f t="shared" si="9"/>
        <v>4.8472810862345188</v>
      </c>
      <c r="D160" s="50"/>
      <c r="E160" s="51"/>
      <c r="F160" s="50">
        <v>1625770.4</v>
      </c>
      <c r="G160" s="51">
        <v>0.13023070293320635</v>
      </c>
      <c r="H160" s="50">
        <f t="shared" si="12"/>
        <v>1843233.7</v>
      </c>
      <c r="I160" s="51">
        <f t="shared" si="13"/>
        <v>9.0078174785975307</v>
      </c>
      <c r="J160" s="50">
        <v>190161.1</v>
      </c>
      <c r="K160" s="51">
        <v>7.728562513574019</v>
      </c>
      <c r="L160" s="50">
        <v>266953.40000000002</v>
      </c>
      <c r="M160" s="51">
        <v>7.8016435078182162</v>
      </c>
      <c r="N160" s="50">
        <v>323416.7</v>
      </c>
      <c r="O160" s="51">
        <v>8.9820954514717393</v>
      </c>
      <c r="P160" s="50">
        <v>472155.8</v>
      </c>
      <c r="Q160" s="51">
        <v>10.283025884676201</v>
      </c>
      <c r="R160" s="50">
        <v>409279.8</v>
      </c>
      <c r="S160" s="51">
        <v>11.219574897173031</v>
      </c>
      <c r="T160" s="50">
        <v>181266.9</v>
      </c>
      <c r="U160" s="51">
        <v>3.8565793203282017</v>
      </c>
    </row>
    <row r="161" spans="1:21" ht="14.25" customHeight="1" x14ac:dyDescent="0.2">
      <c r="A161" s="49" t="s">
        <v>27</v>
      </c>
      <c r="B161" s="50">
        <f t="shared" si="8"/>
        <v>3828042.3</v>
      </c>
      <c r="C161" s="51">
        <f t="shared" si="9"/>
        <v>5.0273170427087503</v>
      </c>
      <c r="D161" s="50"/>
      <c r="E161" s="51"/>
      <c r="F161" s="50">
        <v>1677916.9</v>
      </c>
      <c r="G161" s="51">
        <v>0.12090106607782543</v>
      </c>
      <c r="H161" s="50">
        <f t="shared" si="12"/>
        <v>2150125.4000000004</v>
      </c>
      <c r="I161" s="51">
        <f t="shared" si="13"/>
        <v>8.856190598464627</v>
      </c>
      <c r="J161" s="50">
        <v>221788.4</v>
      </c>
      <c r="K161" s="51">
        <v>6.1083081847382452</v>
      </c>
      <c r="L161" s="50">
        <v>274154.59999999998</v>
      </c>
      <c r="M161" s="51">
        <v>7.7036981797861488</v>
      </c>
      <c r="N161" s="50">
        <v>354965.9</v>
      </c>
      <c r="O161" s="51">
        <v>9.1978588591185808</v>
      </c>
      <c r="P161" s="50">
        <v>599497.80000000005</v>
      </c>
      <c r="Q161" s="51">
        <v>10.277024287662105</v>
      </c>
      <c r="R161" s="50">
        <v>510745.1</v>
      </c>
      <c r="S161" s="51">
        <v>11.96472466989894</v>
      </c>
      <c r="T161" s="50">
        <v>188973.6</v>
      </c>
      <c r="U161" s="51">
        <v>0.2024619523573663</v>
      </c>
    </row>
    <row r="162" spans="1:21" ht="14.25" customHeight="1" x14ac:dyDescent="0.2">
      <c r="A162" s="49" t="s">
        <v>28</v>
      </c>
      <c r="B162" s="50">
        <f t="shared" si="8"/>
        <v>3733114.1999999997</v>
      </c>
      <c r="C162" s="51">
        <f t="shared" si="9"/>
        <v>5.1729815790258975</v>
      </c>
      <c r="D162" s="50"/>
      <c r="E162" s="51"/>
      <c r="F162" s="50">
        <v>1589899.9</v>
      </c>
      <c r="G162" s="51">
        <v>0.12698513975628273</v>
      </c>
      <c r="H162" s="50">
        <f t="shared" si="12"/>
        <v>2143214.3000000003</v>
      </c>
      <c r="I162" s="51">
        <f t="shared" si="13"/>
        <v>8.9162513184052568</v>
      </c>
      <c r="J162" s="50">
        <v>196435.5</v>
      </c>
      <c r="K162" s="51">
        <v>6.723947366947419</v>
      </c>
      <c r="L162" s="50">
        <v>357238.3</v>
      </c>
      <c r="M162" s="51">
        <v>7.3000863345279612</v>
      </c>
      <c r="N162" s="50">
        <v>337704.1</v>
      </c>
      <c r="O162" s="51">
        <v>9.1566565167553495</v>
      </c>
      <c r="P162" s="50">
        <v>603261.80000000005</v>
      </c>
      <c r="Q162" s="51">
        <v>10.600660066657627</v>
      </c>
      <c r="R162" s="50">
        <v>455862.6</v>
      </c>
      <c r="S162" s="51">
        <v>12.392496976062528</v>
      </c>
      <c r="T162" s="50">
        <v>192712</v>
      </c>
      <c r="U162" s="51">
        <v>0.22964485864917597</v>
      </c>
    </row>
    <row r="163" spans="1:21" ht="14.25" customHeight="1" x14ac:dyDescent="0.2">
      <c r="A163" s="49" t="s">
        <v>29</v>
      </c>
      <c r="B163" s="50">
        <f t="shared" si="8"/>
        <v>3658576.9</v>
      </c>
      <c r="C163" s="51">
        <f t="shared" si="9"/>
        <v>5.3472147273985131</v>
      </c>
      <c r="D163" s="50"/>
      <c r="E163" s="51"/>
      <c r="F163" s="50">
        <v>1498374.9</v>
      </c>
      <c r="G163" s="51">
        <v>0.13798006627046408</v>
      </c>
      <c r="H163" s="50">
        <f t="shared" si="12"/>
        <v>2160202</v>
      </c>
      <c r="I163" s="51">
        <f t="shared" si="13"/>
        <v>8.9604816646776548</v>
      </c>
      <c r="J163" s="50">
        <v>233201.4</v>
      </c>
      <c r="K163" s="51">
        <v>6.9914898495463564</v>
      </c>
      <c r="L163" s="50">
        <v>339055.1</v>
      </c>
      <c r="M163" s="51">
        <v>7.6137295147602853</v>
      </c>
      <c r="N163" s="50">
        <v>354591.9</v>
      </c>
      <c r="O163" s="51">
        <v>9.2382777158756308</v>
      </c>
      <c r="P163" s="50">
        <v>543350.1</v>
      </c>
      <c r="Q163" s="51">
        <v>10.645263530824787</v>
      </c>
      <c r="R163" s="50">
        <v>502142.6</v>
      </c>
      <c r="S163" s="51">
        <v>12.033348502994965</v>
      </c>
      <c r="T163" s="50">
        <v>187860.9</v>
      </c>
      <c r="U163" s="51">
        <v>0.22447999557119119</v>
      </c>
    </row>
    <row r="164" spans="1:21" ht="14.25" customHeight="1" thickBot="1" x14ac:dyDescent="0.25">
      <c r="A164" s="52" t="s">
        <v>30</v>
      </c>
      <c r="B164" s="53">
        <f t="shared" si="8"/>
        <v>3748622.8</v>
      </c>
      <c r="C164" s="54">
        <f t="shared" si="9"/>
        <v>5.3221883164665185</v>
      </c>
      <c r="D164" s="53"/>
      <c r="E164" s="54"/>
      <c r="F164" s="53">
        <v>1528642.8</v>
      </c>
      <c r="G164" s="54">
        <v>0.1326346776369208</v>
      </c>
      <c r="H164" s="53">
        <f t="shared" si="12"/>
        <v>2219980</v>
      </c>
      <c r="I164" s="54">
        <f t="shared" si="13"/>
        <v>8.8956321336228257</v>
      </c>
      <c r="J164" s="53">
        <v>270127.59999999998</v>
      </c>
      <c r="K164" s="54">
        <v>6.1642185989139957</v>
      </c>
      <c r="L164" s="53">
        <v>314927.7</v>
      </c>
      <c r="M164" s="54">
        <v>7.447291718067353</v>
      </c>
      <c r="N164" s="53">
        <v>400637.5</v>
      </c>
      <c r="O164" s="54">
        <v>9.28064438301457</v>
      </c>
      <c r="P164" s="53">
        <v>536869.4</v>
      </c>
      <c r="Q164" s="54">
        <v>10.605043273093981</v>
      </c>
      <c r="R164" s="53">
        <v>515133</v>
      </c>
      <c r="S164" s="54">
        <v>12.203783475335495</v>
      </c>
      <c r="T164" s="53">
        <v>182284.79999999999</v>
      </c>
      <c r="U164" s="54">
        <v>0.21599398304192122</v>
      </c>
    </row>
    <row r="165" spans="1:21" ht="14.25" customHeight="1" x14ac:dyDescent="0.2">
      <c r="A165" s="49" t="s">
        <v>43</v>
      </c>
      <c r="B165" s="50">
        <f t="shared" si="8"/>
        <v>3912486.6000000006</v>
      </c>
      <c r="C165" s="51">
        <f t="shared" si="9"/>
        <v>5.5570663022845874</v>
      </c>
      <c r="D165" s="50"/>
      <c r="E165" s="51"/>
      <c r="F165" s="50">
        <v>1584480.6</v>
      </c>
      <c r="G165" s="51">
        <v>0.13510324455850076</v>
      </c>
      <c r="H165" s="50">
        <f t="shared" si="12"/>
        <v>2328006</v>
      </c>
      <c r="I165" s="51">
        <f t="shared" si="13"/>
        <v>9.2473468595012225</v>
      </c>
      <c r="J165" s="50">
        <v>234061</v>
      </c>
      <c r="K165" s="51">
        <v>6.0934980539261137</v>
      </c>
      <c r="L165" s="50">
        <v>347760.5</v>
      </c>
      <c r="M165" s="51">
        <v>7.5451663515551664</v>
      </c>
      <c r="N165" s="50">
        <v>427720.1</v>
      </c>
      <c r="O165" s="51">
        <v>9.4257997531563298</v>
      </c>
      <c r="P165" s="50">
        <v>560585.1</v>
      </c>
      <c r="Q165" s="51">
        <v>10.821037947672886</v>
      </c>
      <c r="R165" s="50">
        <v>579118.30000000005</v>
      </c>
      <c r="S165" s="51">
        <v>12.677643619619685</v>
      </c>
      <c r="T165" s="50">
        <v>178761</v>
      </c>
      <c r="U165" s="51">
        <v>0.21339010186785709</v>
      </c>
    </row>
    <row r="166" spans="1:21" ht="14.25" customHeight="1" x14ac:dyDescent="0.2">
      <c r="A166" s="49" t="s">
        <v>20</v>
      </c>
      <c r="B166" s="50">
        <f t="shared" si="8"/>
        <v>3857854.9</v>
      </c>
      <c r="C166" s="51">
        <f t="shared" si="9"/>
        <v>5.3401256249943456</v>
      </c>
      <c r="D166" s="50"/>
      <c r="E166" s="51"/>
      <c r="F166" s="50">
        <v>1606842.8</v>
      </c>
      <c r="G166" s="51">
        <v>0.16050651376724592</v>
      </c>
      <c r="H166" s="50">
        <f t="shared" si="12"/>
        <v>2251012.1</v>
      </c>
      <c r="I166" s="51">
        <f t="shared" si="13"/>
        <v>9.0374996531560168</v>
      </c>
      <c r="J166" s="50">
        <v>241440.2</v>
      </c>
      <c r="K166" s="51">
        <v>5.9437600614976285</v>
      </c>
      <c r="L166" s="50">
        <v>383578.9</v>
      </c>
      <c r="M166" s="51">
        <v>7.5220280938289337</v>
      </c>
      <c r="N166" s="50">
        <v>430141.4</v>
      </c>
      <c r="O166" s="51">
        <v>9.3992501070578189</v>
      </c>
      <c r="P166" s="50">
        <v>563204</v>
      </c>
      <c r="Q166" s="51">
        <v>11.158874695492221</v>
      </c>
      <c r="R166" s="50">
        <v>456717.2</v>
      </c>
      <c r="S166" s="51">
        <v>12.389532202859886</v>
      </c>
      <c r="T166" s="50">
        <v>175930.4</v>
      </c>
      <c r="U166" s="51">
        <v>0.20988568206518032</v>
      </c>
    </row>
    <row r="167" spans="1:21" ht="14.25" customHeight="1" x14ac:dyDescent="0.2">
      <c r="A167" s="49" t="s">
        <v>21</v>
      </c>
      <c r="B167" s="50">
        <f t="shared" si="8"/>
        <v>4124464.8000000003</v>
      </c>
      <c r="C167" s="51">
        <f t="shared" si="9"/>
        <v>5.4944324596975589</v>
      </c>
      <c r="D167" s="50"/>
      <c r="E167" s="51"/>
      <c r="F167" s="50">
        <v>1700962.6</v>
      </c>
      <c r="G167" s="51">
        <v>0.15474701677744118</v>
      </c>
      <c r="H167" s="50">
        <f t="shared" si="12"/>
        <v>2423502.2000000002</v>
      </c>
      <c r="I167" s="51">
        <f t="shared" si="13"/>
        <v>9.2421514566811602</v>
      </c>
      <c r="J167" s="50">
        <v>281583.5</v>
      </c>
      <c r="K167" s="51">
        <v>6.414948546345931</v>
      </c>
      <c r="L167" s="50">
        <v>419822.3</v>
      </c>
      <c r="M167" s="51">
        <v>7.6640889157150536</v>
      </c>
      <c r="N167" s="50">
        <v>483946</v>
      </c>
      <c r="O167" s="51">
        <v>9.4443201410901221</v>
      </c>
      <c r="P167" s="50">
        <v>548327.80000000005</v>
      </c>
      <c r="Q167" s="51">
        <v>11.459006625234027</v>
      </c>
      <c r="R167" s="50">
        <v>515443.5</v>
      </c>
      <c r="S167" s="51">
        <v>12.579615331263273</v>
      </c>
      <c r="T167" s="50">
        <v>174379.1</v>
      </c>
      <c r="U167" s="51">
        <v>0.20966666876936513</v>
      </c>
    </row>
    <row r="168" spans="1:21" ht="14.25" customHeight="1" x14ac:dyDescent="0.2">
      <c r="A168" s="49" t="s">
        <v>22</v>
      </c>
      <c r="B168" s="50">
        <f t="shared" si="8"/>
        <v>4304555.8</v>
      </c>
      <c r="C168" s="51">
        <f t="shared" si="9"/>
        <v>5.7851919408269721</v>
      </c>
      <c r="D168" s="50"/>
      <c r="E168" s="51"/>
      <c r="F168" s="50">
        <v>1728156.9</v>
      </c>
      <c r="G168" s="51">
        <v>0.18902067456953708</v>
      </c>
      <c r="H168" s="50">
        <f t="shared" si="12"/>
        <v>2576398.9000000004</v>
      </c>
      <c r="I168" s="51">
        <f t="shared" si="13"/>
        <v>9.5389049187996449</v>
      </c>
      <c r="J168" s="50">
        <v>293916.40000000002</v>
      </c>
      <c r="K168" s="51">
        <v>6.1408993679835495</v>
      </c>
      <c r="L168" s="50">
        <v>458856.5</v>
      </c>
      <c r="M168" s="51">
        <v>7.9325905506405592</v>
      </c>
      <c r="N168" s="50">
        <v>485843.20000000001</v>
      </c>
      <c r="O168" s="51">
        <v>9.7284128130228016</v>
      </c>
      <c r="P168" s="50">
        <v>631795.80000000005</v>
      </c>
      <c r="Q168" s="51">
        <v>11.613941360483876</v>
      </c>
      <c r="R168" s="50">
        <v>536898.80000000005</v>
      </c>
      <c r="S168" s="51">
        <v>13.0983437176615</v>
      </c>
      <c r="T168" s="50">
        <v>169088.2</v>
      </c>
      <c r="U168" s="51">
        <v>0.20453680386922324</v>
      </c>
    </row>
    <row r="169" spans="1:21" ht="14.25" customHeight="1" x14ac:dyDescent="0.2">
      <c r="A169" s="49" t="s">
        <v>23</v>
      </c>
      <c r="B169" s="50">
        <f t="shared" si="8"/>
        <v>4373135.8</v>
      </c>
      <c r="C169" s="51">
        <f t="shared" si="9"/>
        <v>5.7425553901161726</v>
      </c>
      <c r="D169" s="50"/>
      <c r="E169" s="51"/>
      <c r="F169" s="50">
        <v>1747339.7</v>
      </c>
      <c r="G169" s="51">
        <v>0.20794490046783692</v>
      </c>
      <c r="H169" s="50">
        <f t="shared" si="12"/>
        <v>2625796.0999999996</v>
      </c>
      <c r="I169" s="51">
        <f t="shared" si="13"/>
        <v>9.4255697081734571</v>
      </c>
      <c r="J169" s="50">
        <v>283778.90000000002</v>
      </c>
      <c r="K169" s="51">
        <v>6.7931634134884593</v>
      </c>
      <c r="L169" s="50">
        <v>475432.3</v>
      </c>
      <c r="M169" s="51">
        <v>7.7115304176851236</v>
      </c>
      <c r="N169" s="50">
        <v>513839.3</v>
      </c>
      <c r="O169" s="51">
        <v>9.6362737980532067</v>
      </c>
      <c r="P169" s="50">
        <v>619626.80000000005</v>
      </c>
      <c r="Q169" s="51">
        <v>11.353382227818422</v>
      </c>
      <c r="R169" s="50">
        <v>572951</v>
      </c>
      <c r="S169" s="51">
        <v>12.455562126604191</v>
      </c>
      <c r="T169" s="50">
        <v>160167.79999999999</v>
      </c>
      <c r="U169" s="51">
        <v>0.2046243876734275</v>
      </c>
    </row>
    <row r="170" spans="1:21" ht="14.25" customHeight="1" x14ac:dyDescent="0.2">
      <c r="A170" s="49" t="s">
        <v>24</v>
      </c>
      <c r="B170" s="50">
        <f t="shared" si="8"/>
        <v>4494848.9000000004</v>
      </c>
      <c r="C170" s="51">
        <f t="shared" si="9"/>
        <v>5.7113588921754408</v>
      </c>
      <c r="D170" s="50"/>
      <c r="E170" s="51"/>
      <c r="F170" s="50">
        <v>1845590.5</v>
      </c>
      <c r="G170" s="51">
        <v>0.15897356212009109</v>
      </c>
      <c r="H170" s="50">
        <f t="shared" si="12"/>
        <v>2649258.4</v>
      </c>
      <c r="I170" s="51">
        <f t="shared" si="13"/>
        <v>9.5793959313293122</v>
      </c>
      <c r="J170" s="50">
        <v>334413.40000000002</v>
      </c>
      <c r="K170" s="51">
        <v>6.9452719448443156</v>
      </c>
      <c r="L170" s="50">
        <v>447339.3</v>
      </c>
      <c r="M170" s="51">
        <v>7.9531608244569618</v>
      </c>
      <c r="N170" s="50">
        <v>443722</v>
      </c>
      <c r="O170" s="51">
        <v>9.8304120259982604</v>
      </c>
      <c r="P170" s="50">
        <v>701973.1</v>
      </c>
      <c r="Q170" s="51">
        <v>11.369581167711416</v>
      </c>
      <c r="R170" s="50">
        <v>568237.4</v>
      </c>
      <c r="S170" s="51">
        <v>12.539460049620105</v>
      </c>
      <c r="T170" s="50">
        <v>153573.20000000001</v>
      </c>
      <c r="U170" s="51">
        <v>0.19170882680050952</v>
      </c>
    </row>
    <row r="171" spans="1:21" ht="14.25" customHeight="1" x14ac:dyDescent="0.2">
      <c r="A171" s="49" t="s">
        <v>25</v>
      </c>
      <c r="B171" s="50">
        <f t="shared" si="8"/>
        <v>4762521.3</v>
      </c>
      <c r="C171" s="51">
        <f t="shared" si="9"/>
        <v>5.7152394386141632</v>
      </c>
      <c r="D171" s="50"/>
      <c r="E171" s="51"/>
      <c r="F171" s="50">
        <v>1963340.6</v>
      </c>
      <c r="G171" s="51">
        <v>0.15010833117799327</v>
      </c>
      <c r="H171" s="50">
        <f t="shared" si="12"/>
        <v>2799180.6999999997</v>
      </c>
      <c r="I171" s="51">
        <f t="shared" si="13"/>
        <v>9.6186129677158743</v>
      </c>
      <c r="J171" s="50">
        <v>304589.2</v>
      </c>
      <c r="K171" s="51">
        <v>7.0896982952777057</v>
      </c>
      <c r="L171" s="50">
        <v>471868</v>
      </c>
      <c r="M171" s="51">
        <v>8.0435826926174254</v>
      </c>
      <c r="N171" s="50">
        <v>473164.6</v>
      </c>
      <c r="O171" s="51">
        <v>9.7203036617701315</v>
      </c>
      <c r="P171" s="50">
        <v>826738.5</v>
      </c>
      <c r="Q171" s="51">
        <v>11.356507408328023</v>
      </c>
      <c r="R171" s="50">
        <v>570339.30000000005</v>
      </c>
      <c r="S171" s="51">
        <v>12.195276720366278</v>
      </c>
      <c r="T171" s="50">
        <v>152481.1</v>
      </c>
      <c r="U171" s="51">
        <v>0.16834799853883534</v>
      </c>
    </row>
    <row r="172" spans="1:21" ht="14.25" customHeight="1" x14ac:dyDescent="0.2">
      <c r="A172" s="49" t="s">
        <v>26</v>
      </c>
      <c r="B172" s="50">
        <f t="shared" si="8"/>
        <v>5152343.3999999994</v>
      </c>
      <c r="C172" s="51">
        <f t="shared" si="9"/>
        <v>5.7439122425341438</v>
      </c>
      <c r="D172" s="50"/>
      <c r="E172" s="51"/>
      <c r="F172" s="50">
        <v>2226672.2999999998</v>
      </c>
      <c r="G172" s="51">
        <v>0.14664598558126402</v>
      </c>
      <c r="H172" s="50">
        <f t="shared" si="12"/>
        <v>2925671.1</v>
      </c>
      <c r="I172" s="51">
        <f t="shared" si="13"/>
        <v>10.003884503285414</v>
      </c>
      <c r="J172" s="50">
        <v>364100</v>
      </c>
      <c r="K172" s="51">
        <v>7.5370075034331219</v>
      </c>
      <c r="L172" s="50">
        <v>460393.9</v>
      </c>
      <c r="M172" s="51">
        <v>8.4645073338287045</v>
      </c>
      <c r="N172" s="50">
        <v>502179.8</v>
      </c>
      <c r="O172" s="51">
        <v>10.058376495828783</v>
      </c>
      <c r="P172" s="50">
        <v>882791.5</v>
      </c>
      <c r="Q172" s="51">
        <v>11.614892683040104</v>
      </c>
      <c r="R172" s="50">
        <v>565013.80000000005</v>
      </c>
      <c r="S172" s="51">
        <v>12.916919055782355</v>
      </c>
      <c r="T172" s="50">
        <v>151192.1</v>
      </c>
      <c r="U172" s="51">
        <v>0.15850201829328389</v>
      </c>
    </row>
    <row r="173" spans="1:21" ht="14.25" customHeight="1" x14ac:dyDescent="0.2">
      <c r="A173" s="49" t="s">
        <v>27</v>
      </c>
      <c r="B173" s="50">
        <f t="shared" si="8"/>
        <v>5258784</v>
      </c>
      <c r="C173" s="51">
        <f t="shared" si="9"/>
        <v>5.9116371955950262</v>
      </c>
      <c r="D173" s="50"/>
      <c r="E173" s="51"/>
      <c r="F173" s="50">
        <v>2191298.7999999998</v>
      </c>
      <c r="G173" s="51">
        <v>0.12094683527413054</v>
      </c>
      <c r="H173" s="50">
        <f t="shared" si="12"/>
        <v>3067485.1999999997</v>
      </c>
      <c r="I173" s="51">
        <f t="shared" si="13"/>
        <v>10.048293775956932</v>
      </c>
      <c r="J173" s="50">
        <v>347240.1</v>
      </c>
      <c r="K173" s="51">
        <v>7.0858007067732105</v>
      </c>
      <c r="L173" s="50">
        <v>431976.5</v>
      </c>
      <c r="M173" s="51">
        <v>8.1654075441603897</v>
      </c>
      <c r="N173" s="50">
        <v>542380.69999999995</v>
      </c>
      <c r="O173" s="51">
        <v>10.177780555244679</v>
      </c>
      <c r="P173" s="50">
        <v>988993.3</v>
      </c>
      <c r="Q173" s="51">
        <v>11.37519941641667</v>
      </c>
      <c r="R173" s="50">
        <v>610543.69999999995</v>
      </c>
      <c r="S173" s="51">
        <v>13.171980120341919</v>
      </c>
      <c r="T173" s="50">
        <v>146350.9</v>
      </c>
      <c r="U173" s="51">
        <v>0.15686200084864527</v>
      </c>
    </row>
    <row r="174" spans="1:21" ht="14.25" customHeight="1" x14ac:dyDescent="0.2">
      <c r="A174" s="49" t="s">
        <v>28</v>
      </c>
      <c r="B174" s="50">
        <f t="shared" si="8"/>
        <v>5282904.6999999993</v>
      </c>
      <c r="C174" s="51">
        <f t="shared" si="9"/>
        <v>6.121123794642747</v>
      </c>
      <c r="D174" s="50"/>
      <c r="E174" s="51"/>
      <c r="F174" s="50">
        <v>2097980.9</v>
      </c>
      <c r="G174" s="51">
        <v>0.12501889936176253</v>
      </c>
      <c r="H174" s="50">
        <f t="shared" si="12"/>
        <v>3184923.8</v>
      </c>
      <c r="I174" s="51">
        <f t="shared" si="13"/>
        <v>10.070892873794973</v>
      </c>
      <c r="J174" s="50">
        <v>354368.4</v>
      </c>
      <c r="K174" s="51">
        <v>7.2063298674486784</v>
      </c>
      <c r="L174" s="50">
        <v>439256.8</v>
      </c>
      <c r="M174" s="51">
        <v>8.2469158952120942</v>
      </c>
      <c r="N174" s="50">
        <v>615327.5</v>
      </c>
      <c r="O174" s="51">
        <v>10.163425366166798</v>
      </c>
      <c r="P174" s="50">
        <v>967770.8</v>
      </c>
      <c r="Q174" s="51">
        <v>11.213987668361145</v>
      </c>
      <c r="R174" s="50">
        <v>668401.30000000005</v>
      </c>
      <c r="S174" s="51">
        <v>13.121398038872755</v>
      </c>
      <c r="T174" s="50">
        <v>139799</v>
      </c>
      <c r="U174" s="51">
        <v>0.15774421848511078</v>
      </c>
    </row>
    <row r="175" spans="1:21" ht="14.25" customHeight="1" x14ac:dyDescent="0.2">
      <c r="A175" s="49" t="s">
        <v>29</v>
      </c>
      <c r="B175" s="50">
        <f t="shared" si="8"/>
        <v>5463121</v>
      </c>
      <c r="C175" s="51">
        <f t="shared" si="9"/>
        <v>6.4056412072879212</v>
      </c>
      <c r="D175" s="50"/>
      <c r="E175" s="51"/>
      <c r="F175" s="50">
        <v>2046109.9</v>
      </c>
      <c r="G175" s="51">
        <v>0.13334635055526589</v>
      </c>
      <c r="H175" s="50">
        <f t="shared" si="12"/>
        <v>3417011.1</v>
      </c>
      <c r="I175" s="51">
        <f t="shared" si="13"/>
        <v>10.161498073564934</v>
      </c>
      <c r="J175" s="50">
        <v>316103.59999999998</v>
      </c>
      <c r="K175" s="51">
        <v>7.2399420632982361</v>
      </c>
      <c r="L175" s="50">
        <v>526575.19999999995</v>
      </c>
      <c r="M175" s="51">
        <v>8.4010702421990224</v>
      </c>
      <c r="N175" s="50">
        <v>709871.5</v>
      </c>
      <c r="O175" s="51">
        <v>10.192311829676214</v>
      </c>
      <c r="P175" s="50">
        <v>979303.6</v>
      </c>
      <c r="Q175" s="51">
        <v>11.158737794898331</v>
      </c>
      <c r="R175" s="50">
        <v>749380</v>
      </c>
      <c r="S175" s="51">
        <v>13.110350684565907</v>
      </c>
      <c r="T175" s="50">
        <v>135777.20000000001</v>
      </c>
      <c r="U175" s="51">
        <v>0.16148764299160684</v>
      </c>
    </row>
    <row r="176" spans="1:21" ht="14.25" customHeight="1" thickBot="1" x14ac:dyDescent="0.25">
      <c r="A176" s="52" t="s">
        <v>30</v>
      </c>
      <c r="B176" s="53">
        <f t="shared" si="8"/>
        <v>5623014.5999999996</v>
      </c>
      <c r="C176" s="54">
        <f t="shared" si="9"/>
        <v>6.5032226763202789</v>
      </c>
      <c r="D176" s="53"/>
      <c r="E176" s="54"/>
      <c r="F176" s="53">
        <v>2023740.7</v>
      </c>
      <c r="G176" s="54">
        <v>0.16750339359187669</v>
      </c>
      <c r="H176" s="53">
        <f t="shared" si="12"/>
        <v>3599273.9000000004</v>
      </c>
      <c r="I176" s="54">
        <f t="shared" si="13"/>
        <v>10.065567008112385</v>
      </c>
      <c r="J176" s="53">
        <v>369516.2</v>
      </c>
      <c r="K176" s="54">
        <v>7.2495420444353984</v>
      </c>
      <c r="L176" s="53">
        <v>558097.1</v>
      </c>
      <c r="M176" s="54">
        <v>8.1925313713330539</v>
      </c>
      <c r="N176" s="53">
        <v>725450.4</v>
      </c>
      <c r="O176" s="54">
        <v>10.013827247183267</v>
      </c>
      <c r="P176" s="53">
        <v>1060957.6000000001</v>
      </c>
      <c r="Q176" s="54">
        <v>11.030588512679488</v>
      </c>
      <c r="R176" s="53">
        <v>758095.1</v>
      </c>
      <c r="S176" s="54">
        <v>13.172248709957366</v>
      </c>
      <c r="T176" s="53">
        <v>127157.5</v>
      </c>
      <c r="U176" s="54">
        <v>0.19143576273519061</v>
      </c>
    </row>
    <row r="177" spans="1:21" ht="14.25" customHeight="1" x14ac:dyDescent="0.2">
      <c r="A177" s="49" t="s">
        <v>44</v>
      </c>
      <c r="B177" s="50">
        <f t="shared" si="8"/>
        <v>4921726.1999999993</v>
      </c>
      <c r="C177" s="51">
        <f t="shared" si="9"/>
        <v>6.4317119320859417</v>
      </c>
      <c r="D177" s="50">
        <v>59101.8</v>
      </c>
      <c r="E177" s="51">
        <v>0</v>
      </c>
      <c r="F177" s="50">
        <v>1713886.4</v>
      </c>
      <c r="G177" s="51">
        <v>0.20500880396740398</v>
      </c>
      <c r="H177" s="50">
        <f t="shared" si="12"/>
        <v>3148738.0000000005</v>
      </c>
      <c r="I177" s="51">
        <f t="shared" si="13"/>
        <v>9.9416856296077967</v>
      </c>
      <c r="J177" s="50">
        <v>321636.90000000002</v>
      </c>
      <c r="K177" s="51">
        <v>6.80495089649229</v>
      </c>
      <c r="L177" s="50">
        <v>545927.5</v>
      </c>
      <c r="M177" s="51">
        <v>8.6432908252469396</v>
      </c>
      <c r="N177" s="50">
        <v>717034.7</v>
      </c>
      <c r="O177" s="51">
        <v>10.190873858684899</v>
      </c>
      <c r="P177" s="50">
        <v>878821.6</v>
      </c>
      <c r="Q177" s="51">
        <v>11.303078569074799</v>
      </c>
      <c r="R177" s="50">
        <v>559448.20000000007</v>
      </c>
      <c r="S177" s="51">
        <v>12.7390470663772</v>
      </c>
      <c r="T177" s="50">
        <v>125869.1</v>
      </c>
      <c r="U177" s="51">
        <v>0.23034357916279702</v>
      </c>
    </row>
    <row r="178" spans="1:21" ht="14.25" customHeight="1" x14ac:dyDescent="0.2">
      <c r="A178" s="49" t="s">
        <v>20</v>
      </c>
      <c r="B178" s="50">
        <f t="shared" si="8"/>
        <v>5101996.6999999993</v>
      </c>
      <c r="C178" s="51">
        <f t="shared" si="9"/>
        <v>6.530615704239886</v>
      </c>
      <c r="D178" s="50">
        <v>73761</v>
      </c>
      <c r="E178" s="51">
        <v>0</v>
      </c>
      <c r="F178" s="50">
        <v>1749157.4</v>
      </c>
      <c r="G178" s="51">
        <v>0.17316556074370401</v>
      </c>
      <c r="H178" s="50">
        <f t="shared" si="12"/>
        <v>3279078.3000000003</v>
      </c>
      <c r="I178" s="51">
        <f t="shared" si="13"/>
        <v>10.068770224242607</v>
      </c>
      <c r="J178" s="50">
        <v>350555.3</v>
      </c>
      <c r="K178" s="51">
        <v>7.68285534407838</v>
      </c>
      <c r="L178" s="50">
        <v>590207.5</v>
      </c>
      <c r="M178" s="51">
        <v>8.5302046348106408</v>
      </c>
      <c r="N178" s="50">
        <v>710604.6</v>
      </c>
      <c r="O178" s="51">
        <v>10.359392363910999</v>
      </c>
      <c r="P178" s="50">
        <v>906479.6</v>
      </c>
      <c r="Q178" s="51">
        <v>11.288007438887798</v>
      </c>
      <c r="R178" s="50">
        <v>606214.1</v>
      </c>
      <c r="S178" s="51">
        <v>12.6565276145837</v>
      </c>
      <c r="T178" s="50">
        <v>115017.2</v>
      </c>
      <c r="U178" s="51">
        <v>0.19200350904038699</v>
      </c>
    </row>
    <row r="179" spans="1:21" ht="14.25" customHeight="1" x14ac:dyDescent="0.2">
      <c r="A179" s="49" t="s">
        <v>21</v>
      </c>
      <c r="B179" s="50">
        <f t="shared" si="8"/>
        <v>5259530.5</v>
      </c>
      <c r="C179" s="51">
        <f t="shared" si="9"/>
        <v>6.4176602301289023</v>
      </c>
      <c r="D179" s="50">
        <v>54286.1</v>
      </c>
      <c r="E179" s="51">
        <v>0</v>
      </c>
      <c r="F179" s="50">
        <v>1851300.2000000002</v>
      </c>
      <c r="G179" s="51">
        <v>0.18296688565150002</v>
      </c>
      <c r="H179" s="50">
        <f t="shared" si="12"/>
        <v>3353944.1999999997</v>
      </c>
      <c r="I179" s="51">
        <f t="shared" si="13"/>
        <v>9.9629424624893819</v>
      </c>
      <c r="J179" s="50">
        <v>400366</v>
      </c>
      <c r="K179" s="51">
        <v>7.6914223085876392</v>
      </c>
      <c r="L179" s="50">
        <v>581959.20000000007</v>
      </c>
      <c r="M179" s="51">
        <v>8.26789904687476</v>
      </c>
      <c r="N179" s="50">
        <v>699999.3</v>
      </c>
      <c r="O179" s="51">
        <v>10.494625900340198</v>
      </c>
      <c r="P179" s="50">
        <v>857736.8</v>
      </c>
      <c r="Q179" s="51">
        <v>11.117077605857599</v>
      </c>
      <c r="R179" s="50">
        <v>660740.6</v>
      </c>
      <c r="S179" s="51">
        <v>12.6355997724372</v>
      </c>
      <c r="T179" s="50">
        <v>153142.30000000002</v>
      </c>
      <c r="U179" s="51">
        <v>1.9170278753812595</v>
      </c>
    </row>
    <row r="180" spans="1:21" ht="14.25" customHeight="1" x14ac:dyDescent="0.2">
      <c r="A180" s="49" t="s">
        <v>22</v>
      </c>
      <c r="B180" s="50">
        <f t="shared" si="8"/>
        <v>4734338.4000000004</v>
      </c>
      <c r="C180" s="51">
        <f t="shared" si="9"/>
        <v>6.2726155548999261</v>
      </c>
      <c r="D180" s="50">
        <v>50899.8</v>
      </c>
      <c r="E180" s="51">
        <v>0</v>
      </c>
      <c r="F180" s="50">
        <v>1719800.5</v>
      </c>
      <c r="G180" s="51">
        <v>0.14848652445443503</v>
      </c>
      <c r="H180" s="50">
        <f t="shared" si="12"/>
        <v>2963638.0999999996</v>
      </c>
      <c r="I180" s="51">
        <f t="shared" si="13"/>
        <v>9.9341810631331917</v>
      </c>
      <c r="J180" s="50">
        <v>317293.10000000003</v>
      </c>
      <c r="K180" s="51">
        <v>7.4302391857875287</v>
      </c>
      <c r="L180" s="50">
        <v>591760.4</v>
      </c>
      <c r="M180" s="51">
        <v>8.8287214402991498</v>
      </c>
      <c r="N180" s="50">
        <v>499675.9</v>
      </c>
      <c r="O180" s="51">
        <v>10.059464775067202</v>
      </c>
      <c r="P180" s="50">
        <v>771190.7</v>
      </c>
      <c r="Q180" s="51">
        <v>11.229645116311699</v>
      </c>
      <c r="R180" s="50">
        <v>636389.1</v>
      </c>
      <c r="S180" s="51">
        <v>12.378528433312301</v>
      </c>
      <c r="T180" s="50">
        <v>147328.9</v>
      </c>
      <c r="U180" s="51">
        <v>2.00256414729221</v>
      </c>
    </row>
    <row r="181" spans="1:21" ht="14.25" customHeight="1" x14ac:dyDescent="0.2">
      <c r="A181" s="49" t="s">
        <v>23</v>
      </c>
      <c r="B181" s="50">
        <f t="shared" si="8"/>
        <v>4857632.5999999996</v>
      </c>
      <c r="C181" s="51">
        <f t="shared" si="9"/>
        <v>6.1213940245295673</v>
      </c>
      <c r="D181" s="50">
        <v>88342.7</v>
      </c>
      <c r="E181" s="51">
        <v>0</v>
      </c>
      <c r="F181" s="50">
        <v>1829130</v>
      </c>
      <c r="G181" s="51">
        <v>0.28432412895748299</v>
      </c>
      <c r="H181" s="50">
        <f t="shared" si="12"/>
        <v>2940159.9000000004</v>
      </c>
      <c r="I181" s="51">
        <f t="shared" si="13"/>
        <v>9.9366763613774918</v>
      </c>
      <c r="J181" s="50">
        <v>306226.60000000003</v>
      </c>
      <c r="K181" s="51">
        <v>7.2598041450350799</v>
      </c>
      <c r="L181" s="50">
        <v>591727.5</v>
      </c>
      <c r="M181" s="51">
        <v>9.2039196015057598</v>
      </c>
      <c r="N181" s="50">
        <v>489372.1</v>
      </c>
      <c r="O181" s="51">
        <v>9.7431716152187704</v>
      </c>
      <c r="P181" s="50">
        <v>747276</v>
      </c>
      <c r="Q181" s="51">
        <v>11.147797920714698</v>
      </c>
      <c r="R181" s="50">
        <v>663082.6</v>
      </c>
      <c r="S181" s="51">
        <v>12.2923878608789</v>
      </c>
      <c r="T181" s="50">
        <v>142475.1</v>
      </c>
      <c r="U181" s="51">
        <v>2.0822810792903503</v>
      </c>
    </row>
    <row r="182" spans="1:21" ht="14.25" customHeight="1" x14ac:dyDescent="0.2">
      <c r="A182" s="49" t="s">
        <v>24</v>
      </c>
      <c r="B182" s="50">
        <f t="shared" si="8"/>
        <v>4817531.8</v>
      </c>
      <c r="C182" s="51">
        <f t="shared" si="9"/>
        <v>5.7880266768555622</v>
      </c>
      <c r="D182" s="50">
        <v>59037.7</v>
      </c>
      <c r="E182" s="51">
        <v>0</v>
      </c>
      <c r="F182" s="50">
        <v>1968763.5</v>
      </c>
      <c r="G182" s="51">
        <v>0.25096134045557</v>
      </c>
      <c r="H182" s="50">
        <f t="shared" si="12"/>
        <v>2789730.6</v>
      </c>
      <c r="I182" s="51">
        <f t="shared" si="13"/>
        <v>9.8181233155631578</v>
      </c>
      <c r="J182" s="50">
        <v>399970.7</v>
      </c>
      <c r="K182" s="51">
        <v>8.1658762804375389</v>
      </c>
      <c r="L182" s="50">
        <v>407639.4</v>
      </c>
      <c r="M182" s="51">
        <v>8.5709091270372806</v>
      </c>
      <c r="N182" s="50">
        <v>542469.5</v>
      </c>
      <c r="O182" s="51">
        <v>9.7077582352556195</v>
      </c>
      <c r="P182" s="50">
        <v>704628.9</v>
      </c>
      <c r="Q182" s="51">
        <v>11.022393713911001</v>
      </c>
      <c r="R182" s="50">
        <v>597421.9</v>
      </c>
      <c r="S182" s="51">
        <v>12.203949744728099</v>
      </c>
      <c r="T182" s="50">
        <v>137600.20000000001</v>
      </c>
      <c r="U182" s="51">
        <v>2.2252931609110997</v>
      </c>
    </row>
    <row r="183" spans="1:21" ht="14.25" customHeight="1" x14ac:dyDescent="0.2">
      <c r="A183" s="49" t="s">
        <v>25</v>
      </c>
      <c r="B183" s="50">
        <f t="shared" si="8"/>
        <v>5159192.3000000007</v>
      </c>
      <c r="C183" s="51">
        <f t="shared" si="9"/>
        <v>5.5564002285784078</v>
      </c>
      <c r="D183" s="50">
        <v>83094.600000000006</v>
      </c>
      <c r="E183" s="51">
        <v>0</v>
      </c>
      <c r="F183" s="50">
        <v>2141261.1</v>
      </c>
      <c r="G183" s="51">
        <v>7.7855213920432209E-2</v>
      </c>
      <c r="H183" s="50">
        <f t="shared" si="12"/>
        <v>2934836.6</v>
      </c>
      <c r="I183" s="51">
        <f t="shared" si="13"/>
        <v>9.7108741706437627</v>
      </c>
      <c r="J183" s="50">
        <v>372727.3</v>
      </c>
      <c r="K183" s="51">
        <v>8.93234120763357</v>
      </c>
      <c r="L183" s="50">
        <v>437785.8</v>
      </c>
      <c r="M183" s="51">
        <v>7.5826458715655001</v>
      </c>
      <c r="N183" s="50">
        <v>602180.6</v>
      </c>
      <c r="O183" s="51">
        <v>9.4251962218643399</v>
      </c>
      <c r="P183" s="50">
        <v>746130.8</v>
      </c>
      <c r="Q183" s="51">
        <v>10.8118840208714</v>
      </c>
      <c r="R183" s="50">
        <v>649614.9</v>
      </c>
      <c r="S183" s="51">
        <v>12.010217153270299</v>
      </c>
      <c r="T183" s="50">
        <v>126397.2</v>
      </c>
      <c r="U183" s="51">
        <v>2.42221203476026</v>
      </c>
    </row>
    <row r="184" spans="1:21" ht="14.25" customHeight="1" x14ac:dyDescent="0.2">
      <c r="A184" s="49" t="s">
        <v>26</v>
      </c>
      <c r="B184" s="50">
        <f t="shared" si="8"/>
        <v>5279657.8999999994</v>
      </c>
      <c r="C184" s="51">
        <f t="shared" si="9"/>
        <v>5.5505074789031319</v>
      </c>
      <c r="D184" s="50">
        <v>76675.599999999962</v>
      </c>
      <c r="E184" s="51">
        <v>0</v>
      </c>
      <c r="F184" s="50">
        <v>2165893.7999999993</v>
      </c>
      <c r="G184" s="51">
        <v>0.25090548899488985</v>
      </c>
      <c r="H184" s="50">
        <f t="shared" si="12"/>
        <v>3037088.5</v>
      </c>
      <c r="I184" s="51">
        <f t="shared" si="13"/>
        <v>9.4700388273176763</v>
      </c>
      <c r="J184" s="50">
        <v>290707.80000000005</v>
      </c>
      <c r="K184" s="51">
        <v>7.6158701211319402</v>
      </c>
      <c r="L184" s="50">
        <v>529636.30000000005</v>
      </c>
      <c r="M184" s="51">
        <v>7.0315408875864422</v>
      </c>
      <c r="N184" s="50">
        <v>608741.6</v>
      </c>
      <c r="O184" s="51">
        <v>9.2416747746498658</v>
      </c>
      <c r="P184" s="50">
        <v>784439.1</v>
      </c>
      <c r="Q184" s="51">
        <v>10.678472579961912</v>
      </c>
      <c r="R184" s="50">
        <v>699026.89999999991</v>
      </c>
      <c r="S184" s="51">
        <v>12.179380638999731</v>
      </c>
      <c r="T184" s="50">
        <v>124536.8</v>
      </c>
      <c r="U184" s="51">
        <v>2.4657440130146275</v>
      </c>
    </row>
    <row r="185" spans="1:21" ht="14.25" customHeight="1" x14ac:dyDescent="0.2">
      <c r="A185" s="49" t="s">
        <v>27</v>
      </c>
      <c r="B185" s="50">
        <f t="shared" si="8"/>
        <v>5342574.3</v>
      </c>
      <c r="C185" s="51">
        <f t="shared" si="9"/>
        <v>5.4782990175728585</v>
      </c>
      <c r="D185" s="50">
        <v>78591.500000000015</v>
      </c>
      <c r="E185" s="51">
        <v>0</v>
      </c>
      <c r="F185" s="50">
        <v>2153233.6999999997</v>
      </c>
      <c r="G185" s="51">
        <v>0.26596498605794627</v>
      </c>
      <c r="H185" s="50">
        <f t="shared" si="12"/>
        <v>3110749.1000000006</v>
      </c>
      <c r="I185" s="51">
        <f t="shared" si="13"/>
        <v>9.2246381323392477</v>
      </c>
      <c r="J185" s="50">
        <v>368015.6999999999</v>
      </c>
      <c r="K185" s="51">
        <v>6.0953629967417173</v>
      </c>
      <c r="L185" s="50">
        <v>557770.4</v>
      </c>
      <c r="M185" s="51">
        <v>8.1279696592002733</v>
      </c>
      <c r="N185" s="50">
        <v>580314.4</v>
      </c>
      <c r="O185" s="51">
        <v>8.4556028025497891</v>
      </c>
      <c r="P185" s="50">
        <v>799578.5</v>
      </c>
      <c r="Q185" s="51">
        <v>10.564974312090683</v>
      </c>
      <c r="R185" s="50">
        <v>683484.90000000014</v>
      </c>
      <c r="S185" s="51">
        <v>12.091434774930651</v>
      </c>
      <c r="T185" s="50">
        <v>121585.20000000001</v>
      </c>
      <c r="U185" s="51">
        <v>2.4678754651059496</v>
      </c>
    </row>
    <row r="186" spans="1:21" ht="14.25" customHeight="1" x14ac:dyDescent="0.2">
      <c r="A186" s="49" t="s">
        <v>28</v>
      </c>
      <c r="B186" s="50">
        <f t="shared" si="8"/>
        <v>5536973.1999999993</v>
      </c>
      <c r="C186" s="51">
        <f t="shared" si="9"/>
        <v>5.5225816697108145</v>
      </c>
      <c r="D186" s="50">
        <v>86339</v>
      </c>
      <c r="E186" s="51">
        <v>0</v>
      </c>
      <c r="F186" s="50">
        <v>2198788.5</v>
      </c>
      <c r="G186" s="51">
        <v>0.27108635187058705</v>
      </c>
      <c r="H186" s="50">
        <f t="shared" si="12"/>
        <v>3251845.6999999997</v>
      </c>
      <c r="I186" s="51">
        <f t="shared" si="13"/>
        <v>9.2200946517849935</v>
      </c>
      <c r="J186" s="50">
        <v>394395.9</v>
      </c>
      <c r="K186" s="51">
        <v>6.6878639078144602</v>
      </c>
      <c r="L186" s="50">
        <v>573941.1</v>
      </c>
      <c r="M186" s="51">
        <v>7.74710313479902</v>
      </c>
      <c r="N186" s="50">
        <v>578205.30000000005</v>
      </c>
      <c r="O186" s="51">
        <v>8.4811227517284991</v>
      </c>
      <c r="P186" s="50">
        <v>877844.1</v>
      </c>
      <c r="Q186" s="51">
        <v>10.4663552081742</v>
      </c>
      <c r="R186" s="50">
        <v>711234.2</v>
      </c>
      <c r="S186" s="51">
        <v>11.959473159474099</v>
      </c>
      <c r="T186" s="50">
        <v>116225.1</v>
      </c>
      <c r="U186" s="51">
        <v>2.5866489166281599</v>
      </c>
    </row>
    <row r="187" spans="1:21" ht="14.25" customHeight="1" x14ac:dyDescent="0.2">
      <c r="A187" s="49" t="s">
        <v>58</v>
      </c>
      <c r="B187" s="50">
        <f t="shared" si="8"/>
        <v>5775717.7999999998</v>
      </c>
      <c r="C187" s="51">
        <f t="shared" si="9"/>
        <v>5.5791808313418754</v>
      </c>
      <c r="D187" s="50">
        <v>108144.4</v>
      </c>
      <c r="E187" s="51">
        <v>0</v>
      </c>
      <c r="F187" s="50">
        <v>2273647</v>
      </c>
      <c r="G187" s="51">
        <v>0.30437967723221798</v>
      </c>
      <c r="H187" s="50">
        <f t="shared" si="12"/>
        <v>3393926.4</v>
      </c>
      <c r="I187" s="51">
        <f t="shared" si="13"/>
        <v>9.2906322591438837</v>
      </c>
      <c r="J187" s="50">
        <v>359972</v>
      </c>
      <c r="K187" s="51">
        <v>7.3520592129387801</v>
      </c>
      <c r="L187" s="50">
        <v>567543.70000000007</v>
      </c>
      <c r="M187" s="51">
        <v>7.0477028464944604</v>
      </c>
      <c r="N187" s="50">
        <v>616776</v>
      </c>
      <c r="O187" s="51">
        <v>8.3007769984564899</v>
      </c>
      <c r="P187" s="50">
        <v>974493.8</v>
      </c>
      <c r="Q187" s="51">
        <v>10.1486307085792</v>
      </c>
      <c r="R187" s="50">
        <v>810995.6</v>
      </c>
      <c r="S187" s="51">
        <v>11.806630732645198</v>
      </c>
      <c r="T187" s="50">
        <v>64145.3</v>
      </c>
      <c r="U187" s="51">
        <v>4.6875449175543595</v>
      </c>
    </row>
    <row r="188" spans="1:21" ht="14.25" customHeight="1" thickBot="1" x14ac:dyDescent="0.25">
      <c r="A188" s="52" t="s">
        <v>30</v>
      </c>
      <c r="B188" s="53">
        <f t="shared" si="8"/>
        <v>6385724.1000000006</v>
      </c>
      <c r="C188" s="54">
        <f t="shared" si="9"/>
        <v>5.5388375551646574</v>
      </c>
      <c r="D188" s="53">
        <v>109968.2</v>
      </c>
      <c r="E188" s="54">
        <v>0</v>
      </c>
      <c r="F188" s="53">
        <v>2461400.7000000002</v>
      </c>
      <c r="G188" s="54">
        <v>0.30246109786187997</v>
      </c>
      <c r="H188" s="53">
        <f t="shared" si="12"/>
        <v>3814355.2</v>
      </c>
      <c r="I188" s="54">
        <f t="shared" si="13"/>
        <v>9.0775527418107362</v>
      </c>
      <c r="J188" s="53">
        <v>367880.9</v>
      </c>
      <c r="K188" s="54">
        <v>6.6341302606359811</v>
      </c>
      <c r="L188" s="53">
        <v>608031.80000000005</v>
      </c>
      <c r="M188" s="54">
        <v>6.4352255178100908</v>
      </c>
      <c r="N188" s="53">
        <v>714417.3</v>
      </c>
      <c r="O188" s="54">
        <v>8.8055443226248897</v>
      </c>
      <c r="P188" s="53">
        <v>990842.5</v>
      </c>
      <c r="Q188" s="54">
        <v>10.006015561504499</v>
      </c>
      <c r="R188" s="53">
        <v>1022883</v>
      </c>
      <c r="S188" s="54">
        <v>11.500270852091598</v>
      </c>
      <c r="T188" s="53">
        <v>110299.7</v>
      </c>
      <c r="U188" s="54">
        <v>2.7467773167107397</v>
      </c>
    </row>
    <row r="189" spans="1:21" ht="14.25" customHeight="1" x14ac:dyDescent="0.2">
      <c r="A189" s="49" t="s">
        <v>45</v>
      </c>
      <c r="B189" s="50">
        <f t="shared" si="8"/>
        <v>6628533.5</v>
      </c>
      <c r="C189" s="51">
        <f t="shared" si="9"/>
        <v>5.6171663779024339</v>
      </c>
      <c r="D189" s="50">
        <v>78540.800000000003</v>
      </c>
      <c r="E189" s="51">
        <v>0</v>
      </c>
      <c r="F189" s="50">
        <v>2521102.5</v>
      </c>
      <c r="G189" s="51">
        <v>0.31821777456489803</v>
      </c>
      <c r="H189" s="50">
        <f t="shared" si="12"/>
        <v>4028890.1999999997</v>
      </c>
      <c r="I189" s="51">
        <f t="shared" si="13"/>
        <v>9.042518925931498</v>
      </c>
      <c r="J189" s="50">
        <v>388370.1</v>
      </c>
      <c r="K189" s="51">
        <v>6.3410710325022395</v>
      </c>
      <c r="L189" s="50">
        <v>637376</v>
      </c>
      <c r="M189" s="51">
        <v>6.5398081932799492</v>
      </c>
      <c r="N189" s="50">
        <v>813056.2</v>
      </c>
      <c r="O189" s="51">
        <v>8.7135628717916394</v>
      </c>
      <c r="P189" s="50">
        <v>1005039.4</v>
      </c>
      <c r="Q189" s="51">
        <v>9.9429761330749802</v>
      </c>
      <c r="R189" s="50">
        <v>1077755.5</v>
      </c>
      <c r="S189" s="51">
        <v>11.509140892345197</v>
      </c>
      <c r="T189" s="50">
        <v>107293</v>
      </c>
      <c r="U189" s="51">
        <v>2.9692312173207891</v>
      </c>
    </row>
    <row r="190" spans="1:21" ht="14.25" customHeight="1" x14ac:dyDescent="0.2">
      <c r="A190" s="49" t="s">
        <v>20</v>
      </c>
      <c r="B190" s="50">
        <f t="shared" si="8"/>
        <v>6875703.6999999983</v>
      </c>
      <c r="C190" s="51">
        <f t="shared" si="9"/>
        <v>5.4618635769601305</v>
      </c>
      <c r="D190" s="50">
        <v>98352.1</v>
      </c>
      <c r="E190" s="51">
        <v>0</v>
      </c>
      <c r="F190" s="50">
        <v>2629743.2999999998</v>
      </c>
      <c r="G190" s="51">
        <v>0.34379007182944404</v>
      </c>
      <c r="H190" s="50">
        <f t="shared" si="12"/>
        <v>4147608.3000000003</v>
      </c>
      <c r="I190" s="51">
        <f t="shared" si="13"/>
        <v>8.836436161775449</v>
      </c>
      <c r="J190" s="50">
        <v>394298.9</v>
      </c>
      <c r="K190" s="51">
        <v>5.3589827590185992</v>
      </c>
      <c r="L190" s="50">
        <v>688740.8</v>
      </c>
      <c r="M190" s="51">
        <v>6.8470453311318291</v>
      </c>
      <c r="N190" s="50">
        <v>795683.3</v>
      </c>
      <c r="O190" s="51">
        <v>8.4991001331811304</v>
      </c>
      <c r="P190" s="50">
        <v>1085716.3999999999</v>
      </c>
      <c r="Q190" s="51">
        <v>9.6483477526912207</v>
      </c>
      <c r="R190" s="50">
        <v>1081054.1000000001</v>
      </c>
      <c r="S190" s="51">
        <v>11.3346836666176</v>
      </c>
      <c r="T190" s="50">
        <v>102114.8</v>
      </c>
      <c r="U190" s="51">
        <v>3.2299706017149301</v>
      </c>
    </row>
    <row r="191" spans="1:21" ht="14.25" customHeight="1" x14ac:dyDescent="0.2">
      <c r="A191" s="49" t="s">
        <v>21</v>
      </c>
      <c r="B191" s="50">
        <f t="shared" si="8"/>
        <v>7005512.8000000007</v>
      </c>
      <c r="C191" s="51">
        <f t="shared" si="9"/>
        <v>5.5645649574717826</v>
      </c>
      <c r="D191" s="50">
        <v>92238.3</v>
      </c>
      <c r="E191" s="51">
        <v>0</v>
      </c>
      <c r="F191" s="50">
        <v>2649369.4</v>
      </c>
      <c r="G191" s="51">
        <v>0.36893395500076404</v>
      </c>
      <c r="H191" s="50">
        <f t="shared" si="12"/>
        <v>4263905.0999999996</v>
      </c>
      <c r="I191" s="51">
        <f t="shared" si="13"/>
        <v>8.9132351245340899</v>
      </c>
      <c r="J191" s="50">
        <v>410407.6</v>
      </c>
      <c r="K191" s="51">
        <v>6.4499580831349093</v>
      </c>
      <c r="L191" s="50">
        <v>747346.8</v>
      </c>
      <c r="M191" s="51">
        <v>6.9232832695610691</v>
      </c>
      <c r="N191" s="50">
        <v>770740.5</v>
      </c>
      <c r="O191" s="51">
        <v>8.2215547502693802</v>
      </c>
      <c r="P191" s="50">
        <v>1144403.8999999999</v>
      </c>
      <c r="Q191" s="51">
        <v>9.6218584837049193</v>
      </c>
      <c r="R191" s="50">
        <v>1087047.8999999999</v>
      </c>
      <c r="S191" s="51">
        <v>11.374557771557301</v>
      </c>
      <c r="T191" s="50">
        <v>103958.39999999999</v>
      </c>
      <c r="U191" s="51">
        <v>4.53370347177332</v>
      </c>
    </row>
    <row r="192" spans="1:21" ht="14.25" customHeight="1" x14ac:dyDescent="0.2">
      <c r="A192" s="49" t="s">
        <v>22</v>
      </c>
      <c r="B192" s="50">
        <f t="shared" si="8"/>
        <v>7029119.5</v>
      </c>
      <c r="C192" s="51">
        <f t="shared" si="9"/>
        <v>5.479549507445415</v>
      </c>
      <c r="D192" s="50">
        <v>98883.5</v>
      </c>
      <c r="E192" s="51">
        <v>0</v>
      </c>
      <c r="F192" s="50">
        <v>2704284.8</v>
      </c>
      <c r="G192" s="51">
        <v>0.35731860638346996</v>
      </c>
      <c r="H192" s="50">
        <f t="shared" si="12"/>
        <v>4225951.2</v>
      </c>
      <c r="I192" s="51">
        <f t="shared" si="13"/>
        <v>8.8856011915139881</v>
      </c>
      <c r="J192" s="50">
        <v>428119.2</v>
      </c>
      <c r="K192" s="51">
        <v>6.4963266959295405</v>
      </c>
      <c r="L192" s="50">
        <v>744428.4</v>
      </c>
      <c r="M192" s="51">
        <v>7.2475611260935189</v>
      </c>
      <c r="N192" s="50">
        <v>784239.5</v>
      </c>
      <c r="O192" s="51">
        <v>8.2171730408886603</v>
      </c>
      <c r="P192" s="50">
        <v>1172875</v>
      </c>
      <c r="Q192" s="51">
        <v>9.4812862777363289</v>
      </c>
      <c r="R192" s="50">
        <v>998271.3</v>
      </c>
      <c r="S192" s="51">
        <v>11.3699182627007</v>
      </c>
      <c r="T192" s="50">
        <v>98017.8</v>
      </c>
      <c r="U192" s="51">
        <v>4.6804365329562589</v>
      </c>
    </row>
    <row r="193" spans="1:21" ht="14.25" customHeight="1" x14ac:dyDescent="0.2">
      <c r="A193" s="49" t="s">
        <v>23</v>
      </c>
      <c r="B193" s="50">
        <f t="shared" si="8"/>
        <v>6966056.5999999996</v>
      </c>
      <c r="C193" s="51">
        <f t="shared" si="9"/>
        <v>5.3652966898086936</v>
      </c>
      <c r="D193" s="50">
        <v>106241.5</v>
      </c>
      <c r="E193" s="51">
        <v>0</v>
      </c>
      <c r="F193" s="50">
        <v>2669015.2999999998</v>
      </c>
      <c r="G193" s="51">
        <v>0.37731597604554801</v>
      </c>
      <c r="H193" s="50">
        <f t="shared" si="12"/>
        <v>4190799.8000000003</v>
      </c>
      <c r="I193" s="51">
        <f t="shared" si="13"/>
        <v>8.6780328432773128</v>
      </c>
      <c r="J193" s="50">
        <v>503204.6</v>
      </c>
      <c r="K193" s="51">
        <v>6.00113044674075</v>
      </c>
      <c r="L193" s="50">
        <v>670633.1</v>
      </c>
      <c r="M193" s="51">
        <v>6.9245886610726499</v>
      </c>
      <c r="N193" s="50">
        <v>861715.3</v>
      </c>
      <c r="O193" s="51">
        <v>7.9230768224725701</v>
      </c>
      <c r="P193" s="50">
        <v>1090378.5</v>
      </c>
      <c r="Q193" s="51">
        <v>9.5916124446694404</v>
      </c>
      <c r="R193" s="50">
        <v>975592.6</v>
      </c>
      <c r="S193" s="51">
        <v>11.247528324835598</v>
      </c>
      <c r="T193" s="50">
        <v>89275.7</v>
      </c>
      <c r="U193" s="51">
        <v>4.9880716141122399</v>
      </c>
    </row>
    <row r="194" spans="1:21" ht="14.25" customHeight="1" x14ac:dyDescent="0.2">
      <c r="A194" s="49" t="s">
        <v>24</v>
      </c>
      <c r="B194" s="50">
        <f t="shared" si="8"/>
        <v>7249618.0999999996</v>
      </c>
      <c r="C194" s="51">
        <f t="shared" si="9"/>
        <v>5.3129397143002643</v>
      </c>
      <c r="D194" s="50">
        <v>117483.9</v>
      </c>
      <c r="E194" s="51">
        <v>0</v>
      </c>
      <c r="F194" s="50">
        <v>2887441.3</v>
      </c>
      <c r="G194" s="51">
        <v>0.39662692398283605</v>
      </c>
      <c r="H194" s="50">
        <f t="shared" si="12"/>
        <v>4244692.9000000004</v>
      </c>
      <c r="I194" s="51">
        <f t="shared" si="13"/>
        <v>8.8042993536705634</v>
      </c>
      <c r="J194" s="50">
        <v>484357.6</v>
      </c>
      <c r="K194" s="51">
        <v>6.3501001285000989</v>
      </c>
      <c r="L194" s="50">
        <v>668429.9</v>
      </c>
      <c r="M194" s="51">
        <v>6.3684444576761186</v>
      </c>
      <c r="N194" s="50">
        <v>855859</v>
      </c>
      <c r="O194" s="51">
        <v>8.1622440168298809</v>
      </c>
      <c r="P194" s="50">
        <v>1254524.7</v>
      </c>
      <c r="Q194" s="51">
        <v>9.6605959460184394</v>
      </c>
      <c r="R194" s="50">
        <v>901017</v>
      </c>
      <c r="S194" s="51">
        <v>11.6271345590594</v>
      </c>
      <c r="T194" s="50">
        <v>80504.7</v>
      </c>
      <c r="U194" s="51">
        <v>5.6833560525037692</v>
      </c>
    </row>
    <row r="195" spans="1:21" ht="14.25" customHeight="1" x14ac:dyDescent="0.2">
      <c r="A195" s="49" t="s">
        <v>25</v>
      </c>
      <c r="B195" s="50">
        <f t="shared" si="8"/>
        <v>7272852</v>
      </c>
      <c r="C195" s="51">
        <f t="shared" si="9"/>
        <v>5.2058146981404265</v>
      </c>
      <c r="D195" s="50">
        <v>99987.7</v>
      </c>
      <c r="E195" s="51">
        <v>0</v>
      </c>
      <c r="F195" s="50">
        <v>3026627.1</v>
      </c>
      <c r="G195" s="51">
        <v>0.41222027087512703</v>
      </c>
      <c r="H195" s="50">
        <f t="shared" si="12"/>
        <v>4146237.2</v>
      </c>
      <c r="I195" s="51">
        <f t="shared" si="13"/>
        <v>8.8305326082164299</v>
      </c>
      <c r="J195" s="50">
        <v>439517.6</v>
      </c>
      <c r="K195" s="51">
        <v>5.81317994774271</v>
      </c>
      <c r="L195" s="50">
        <v>760599.5</v>
      </c>
      <c r="M195" s="51">
        <v>6.9258830514613798</v>
      </c>
      <c r="N195" s="50">
        <v>738400.3</v>
      </c>
      <c r="O195" s="51">
        <v>8.1598306636657707</v>
      </c>
      <c r="P195" s="50">
        <v>1286207</v>
      </c>
      <c r="Q195" s="51">
        <v>10.003778160125098</v>
      </c>
      <c r="R195" s="50">
        <v>845178</v>
      </c>
      <c r="S195" s="51">
        <v>11.1257117553935</v>
      </c>
      <c r="T195" s="50">
        <v>76334.8</v>
      </c>
      <c r="U195" s="51">
        <v>6.4886132537191399</v>
      </c>
    </row>
    <row r="196" spans="1:21" ht="14.25" customHeight="1" x14ac:dyDescent="0.2">
      <c r="A196" s="49" t="s">
        <v>26</v>
      </c>
      <c r="B196" s="50">
        <f t="shared" si="8"/>
        <v>7398535.8000000007</v>
      </c>
      <c r="C196" s="51">
        <f t="shared" si="9"/>
        <v>5.1734876025064214</v>
      </c>
      <c r="D196" s="50">
        <v>100480.6</v>
      </c>
      <c r="E196" s="51">
        <v>0</v>
      </c>
      <c r="F196" s="50">
        <v>3177264.2</v>
      </c>
      <c r="G196" s="51">
        <v>0.40612391251567898</v>
      </c>
      <c r="H196" s="50">
        <f t="shared" si="12"/>
        <v>4120791</v>
      </c>
      <c r="I196" s="51">
        <f t="shared" si="13"/>
        <v>8.975429782777125</v>
      </c>
      <c r="J196" s="50">
        <v>481099.5</v>
      </c>
      <c r="K196" s="51">
        <v>5.8087569494460096</v>
      </c>
      <c r="L196" s="50">
        <v>663694.80000000005</v>
      </c>
      <c r="M196" s="51">
        <v>7.2035788663705089</v>
      </c>
      <c r="N196" s="50">
        <v>755439.7</v>
      </c>
      <c r="O196" s="51">
        <v>8.4598109988130101</v>
      </c>
      <c r="P196" s="50">
        <v>1292552.3</v>
      </c>
      <c r="Q196" s="51">
        <v>10.012192168935799</v>
      </c>
      <c r="R196" s="50">
        <v>853632.2</v>
      </c>
      <c r="S196" s="51">
        <v>11.1901597010984</v>
      </c>
      <c r="T196" s="50">
        <v>74372.5</v>
      </c>
      <c r="U196" s="51">
        <v>7.0706595583044809</v>
      </c>
    </row>
    <row r="197" spans="1:21" ht="14.25" customHeight="1" x14ac:dyDescent="0.2">
      <c r="A197" s="49" t="s">
        <v>27</v>
      </c>
      <c r="B197" s="50">
        <f t="shared" si="8"/>
        <v>7363992.8000000017</v>
      </c>
      <c r="C197" s="51">
        <f t="shared" si="9"/>
        <v>5.1812613707335435</v>
      </c>
      <c r="D197" s="50">
        <v>124197.1</v>
      </c>
      <c r="E197" s="51">
        <v>0</v>
      </c>
      <c r="F197" s="50">
        <v>3133640</v>
      </c>
      <c r="G197" s="51">
        <v>0.415114129255435</v>
      </c>
      <c r="H197" s="50">
        <f t="shared" si="12"/>
        <v>4106155.7</v>
      </c>
      <c r="I197" s="51">
        <f t="shared" si="13"/>
        <v>8.9752936521622768</v>
      </c>
      <c r="J197" s="50">
        <v>450354.6</v>
      </c>
      <c r="K197" s="51">
        <v>6.5484412016664191</v>
      </c>
      <c r="L197" s="50">
        <v>645562</v>
      </c>
      <c r="M197" s="51">
        <v>6.8134826089515794</v>
      </c>
      <c r="N197" s="50">
        <v>810593.9</v>
      </c>
      <c r="O197" s="51">
        <v>8.2125282339282286</v>
      </c>
      <c r="P197" s="50">
        <v>1248795.1000000001</v>
      </c>
      <c r="Q197" s="51">
        <v>10.018182520895499</v>
      </c>
      <c r="R197" s="50">
        <v>881192.9</v>
      </c>
      <c r="S197" s="51">
        <v>11.113060198283499</v>
      </c>
      <c r="T197" s="50">
        <v>69657.2</v>
      </c>
      <c r="U197" s="51">
        <v>7.8365888091970399</v>
      </c>
    </row>
    <row r="198" spans="1:21" ht="14.25" customHeight="1" x14ac:dyDescent="0.2">
      <c r="A198" s="49" t="s">
        <v>28</v>
      </c>
      <c r="B198" s="50">
        <f t="shared" si="8"/>
        <v>7292170.2999999998</v>
      </c>
      <c r="C198" s="51">
        <f t="shared" si="9"/>
        <v>5.1313589169742837</v>
      </c>
      <c r="D198" s="50">
        <v>135127.4</v>
      </c>
      <c r="E198" s="51">
        <v>0</v>
      </c>
      <c r="F198" s="50">
        <v>3025448</v>
      </c>
      <c r="G198" s="51">
        <v>0.42820724699284196</v>
      </c>
      <c r="H198" s="50">
        <f t="shared" si="12"/>
        <v>4131594.9</v>
      </c>
      <c r="I198" s="51">
        <f t="shared" si="13"/>
        <v>8.7431670355677991</v>
      </c>
      <c r="J198" s="50">
        <v>483277.9</v>
      </c>
      <c r="K198" s="51">
        <v>6.3766429708455492</v>
      </c>
      <c r="L198" s="50">
        <v>635855</v>
      </c>
      <c r="M198" s="51">
        <v>7.0135472253894395</v>
      </c>
      <c r="N198" s="50">
        <v>827355</v>
      </c>
      <c r="O198" s="51">
        <v>8.1483502233019696</v>
      </c>
      <c r="P198" s="50">
        <v>1270240.8</v>
      </c>
      <c r="Q198" s="51">
        <v>9.657031072376201</v>
      </c>
      <c r="R198" s="50">
        <v>843623.8</v>
      </c>
      <c r="S198" s="51">
        <v>10.6657035754563</v>
      </c>
      <c r="T198" s="50">
        <v>71242.400000000009</v>
      </c>
      <c r="U198" s="51">
        <v>8.081705346815939</v>
      </c>
    </row>
    <row r="199" spans="1:21" ht="14.25" customHeight="1" x14ac:dyDescent="0.2">
      <c r="A199" s="49" t="s">
        <v>46</v>
      </c>
      <c r="B199" s="50">
        <f t="shared" si="8"/>
        <v>7607474</v>
      </c>
      <c r="C199" s="51">
        <f t="shared" si="9"/>
        <v>5.0544609974348909</v>
      </c>
      <c r="D199" s="50">
        <v>110414.90000000001</v>
      </c>
      <c r="E199" s="51">
        <v>0</v>
      </c>
      <c r="F199" s="50">
        <v>3128000.7</v>
      </c>
      <c r="G199" s="51">
        <v>0.41050429144724937</v>
      </c>
      <c r="H199" s="50">
        <f t="shared" si="12"/>
        <v>4369058.3999999994</v>
      </c>
      <c r="I199" s="51">
        <f t="shared" si="13"/>
        <v>8.5070098653293353</v>
      </c>
      <c r="J199" s="50">
        <v>522322.4</v>
      </c>
      <c r="K199" s="51">
        <v>5.8799724537948208</v>
      </c>
      <c r="L199" s="50">
        <v>689866.89999999991</v>
      </c>
      <c r="M199" s="51">
        <v>7.3638182002934194</v>
      </c>
      <c r="N199" s="50">
        <v>1036374.7999999999</v>
      </c>
      <c r="O199" s="51">
        <v>7.6000591610293888</v>
      </c>
      <c r="P199" s="50">
        <v>1259332.5000000002</v>
      </c>
      <c r="Q199" s="51">
        <v>9.5146547023919386</v>
      </c>
      <c r="R199" s="50">
        <v>787214.80000000016</v>
      </c>
      <c r="S199" s="51">
        <v>10.863840886883731</v>
      </c>
      <c r="T199" s="50">
        <v>73947</v>
      </c>
      <c r="U199" s="51">
        <v>8.1886639890732553</v>
      </c>
    </row>
    <row r="200" spans="1:21" ht="14.25" customHeight="1" thickBot="1" x14ac:dyDescent="0.25">
      <c r="A200" s="52" t="s">
        <v>30</v>
      </c>
      <c r="B200" s="53">
        <f t="shared" si="8"/>
        <v>7809971.4999999991</v>
      </c>
      <c r="C200" s="54">
        <f t="shared" si="9"/>
        <v>4.984693261812799</v>
      </c>
      <c r="D200" s="53">
        <v>93442.599999999991</v>
      </c>
      <c r="E200" s="54">
        <v>0</v>
      </c>
      <c r="F200" s="53">
        <v>3394619.1999999997</v>
      </c>
      <c r="G200" s="54">
        <v>0.48316455495214317</v>
      </c>
      <c r="H200" s="53">
        <f t="shared" si="12"/>
        <v>4321909.7</v>
      </c>
      <c r="I200" s="54">
        <f t="shared" si="13"/>
        <v>8.6281656083652098</v>
      </c>
      <c r="J200" s="53">
        <v>463340.00000000006</v>
      </c>
      <c r="K200" s="54">
        <v>5.8881113091897941</v>
      </c>
      <c r="L200" s="53">
        <v>793863.50000000012</v>
      </c>
      <c r="M200" s="54">
        <v>6.5076697782427297</v>
      </c>
      <c r="N200" s="53">
        <v>1015415.3000000002</v>
      </c>
      <c r="O200" s="54">
        <v>8.1932443602139919</v>
      </c>
      <c r="P200" s="53">
        <v>1142837.1000000001</v>
      </c>
      <c r="Q200" s="54">
        <v>9.8864894638089726</v>
      </c>
      <c r="R200" s="53">
        <v>825892.70000000007</v>
      </c>
      <c r="S200" s="54">
        <v>10.931226412341456</v>
      </c>
      <c r="T200" s="53">
        <v>80561.099999999991</v>
      </c>
      <c r="U200" s="54">
        <v>9.3040054194890587</v>
      </c>
    </row>
    <row r="201" spans="1:21" ht="14.25" customHeight="1" x14ac:dyDescent="0.2">
      <c r="A201" s="49" t="s">
        <v>47</v>
      </c>
      <c r="B201" s="50">
        <f t="shared" ref="B201:B249" si="14">D201+F201+J201+L201+N201+P201+R201+T201</f>
        <v>8166231.5000000009</v>
      </c>
      <c r="C201" s="51">
        <f t="shared" ref="C201:C249" si="15">(D201*E201+F201*G201+J201*K201+L201*M201+N201*O201+P201*Q201+R201*S201+T201*U201)/(D201+F201+J201+L201+N201+P201+R201+T201)</f>
        <v>5.0337067676810285</v>
      </c>
      <c r="D201" s="50">
        <v>108364.9</v>
      </c>
      <c r="E201" s="51">
        <v>0</v>
      </c>
      <c r="F201" s="50">
        <v>3553479.3</v>
      </c>
      <c r="G201" s="51">
        <v>0.69635726483618476</v>
      </c>
      <c r="H201" s="50">
        <f t="shared" si="12"/>
        <v>4504387.3000000007</v>
      </c>
      <c r="I201" s="51">
        <f t="shared" si="13"/>
        <v>8.576510204173605</v>
      </c>
      <c r="J201" s="50">
        <v>455818.9</v>
      </c>
      <c r="K201" s="51">
        <v>5.6866719326469326</v>
      </c>
      <c r="L201" s="50">
        <v>899291.1</v>
      </c>
      <c r="M201" s="51">
        <v>6.5364833044605923</v>
      </c>
      <c r="N201" s="50">
        <v>1102472.8999999999</v>
      </c>
      <c r="O201" s="51">
        <v>8.4972161347458073</v>
      </c>
      <c r="P201" s="50">
        <v>1119314.8000000003</v>
      </c>
      <c r="Q201" s="51">
        <v>9.5190084103238863</v>
      </c>
      <c r="R201" s="50">
        <v>850459.9</v>
      </c>
      <c r="S201" s="51">
        <v>11.117344582619355</v>
      </c>
      <c r="T201" s="50">
        <v>77029.700000000012</v>
      </c>
      <c r="U201" s="51">
        <v>8.8804261862632199</v>
      </c>
    </row>
    <row r="202" spans="1:21" ht="14.25" customHeight="1" x14ac:dyDescent="0.2">
      <c r="A202" s="49" t="s">
        <v>20</v>
      </c>
      <c r="B202" s="50">
        <f t="shared" si="14"/>
        <v>8240174.8999999994</v>
      </c>
      <c r="C202" s="51">
        <f t="shared" si="15"/>
        <v>5.165921241428987</v>
      </c>
      <c r="D202" s="50">
        <v>92471.9</v>
      </c>
      <c r="E202" s="51">
        <v>0</v>
      </c>
      <c r="F202" s="50">
        <v>3491776.1</v>
      </c>
      <c r="G202" s="51">
        <v>0.72928754996633405</v>
      </c>
      <c r="H202" s="50">
        <f t="shared" si="12"/>
        <v>4655926.8999999994</v>
      </c>
      <c r="I202" s="51">
        <f t="shared" si="13"/>
        <v>8.5958363547331409</v>
      </c>
      <c r="J202" s="50">
        <v>636706.5</v>
      </c>
      <c r="K202" s="51">
        <v>5.6853562387065297</v>
      </c>
      <c r="L202" s="50">
        <v>859898.2</v>
      </c>
      <c r="M202" s="51">
        <v>6.8062728599734195</v>
      </c>
      <c r="N202" s="50">
        <v>1017201.6</v>
      </c>
      <c r="O202" s="51">
        <v>8.6386193110588909</v>
      </c>
      <c r="P202" s="50">
        <v>1146242.5</v>
      </c>
      <c r="Q202" s="51">
        <v>9.4958794024824602</v>
      </c>
      <c r="R202" s="50">
        <v>918237.3</v>
      </c>
      <c r="S202" s="51">
        <v>11.092214716174102</v>
      </c>
      <c r="T202" s="50">
        <v>77640.800000000003</v>
      </c>
      <c r="U202" s="51">
        <v>8.91151863453236</v>
      </c>
    </row>
    <row r="203" spans="1:21" ht="14.25" customHeight="1" x14ac:dyDescent="0.2">
      <c r="A203" s="49" t="s">
        <v>21</v>
      </c>
      <c r="B203" s="50">
        <f t="shared" si="14"/>
        <v>8356247.9000000004</v>
      </c>
      <c r="C203" s="51">
        <f t="shared" si="15"/>
        <v>5.2342177361684072</v>
      </c>
      <c r="D203" s="50">
        <v>112988.4</v>
      </c>
      <c r="E203" s="51">
        <v>0</v>
      </c>
      <c r="F203" s="50">
        <v>3509139.2</v>
      </c>
      <c r="G203" s="51">
        <v>0.71329315747862032</v>
      </c>
      <c r="H203" s="50">
        <f t="shared" si="12"/>
        <v>4734120.3000000007</v>
      </c>
      <c r="I203" s="51">
        <f t="shared" si="13"/>
        <v>8.7102509807365909</v>
      </c>
      <c r="J203" s="50">
        <v>556802.79999999993</v>
      </c>
      <c r="K203" s="51">
        <v>6.2359396288955447</v>
      </c>
      <c r="L203" s="50">
        <v>978882.2</v>
      </c>
      <c r="M203" s="51">
        <v>7.1176258215748547</v>
      </c>
      <c r="N203" s="50">
        <v>935220.10000000009</v>
      </c>
      <c r="O203" s="51">
        <v>8.5874859126744596</v>
      </c>
      <c r="P203" s="50">
        <v>1237123.4000000001</v>
      </c>
      <c r="Q203" s="51">
        <v>9.3993705526869835</v>
      </c>
      <c r="R203" s="50">
        <v>942742.60000000021</v>
      </c>
      <c r="S203" s="51">
        <v>10.963334163535199</v>
      </c>
      <c r="T203" s="50">
        <v>83349.200000000012</v>
      </c>
      <c r="U203" s="51">
        <v>9.608937734255397</v>
      </c>
    </row>
    <row r="204" spans="1:21" ht="14.25" customHeight="1" x14ac:dyDescent="0.2">
      <c r="A204" s="49" t="s">
        <v>22</v>
      </c>
      <c r="B204" s="50">
        <f t="shared" si="14"/>
        <v>8492637.1999999993</v>
      </c>
      <c r="C204" s="51">
        <f t="shared" si="15"/>
        <v>5.1772960957286625</v>
      </c>
      <c r="D204" s="50">
        <v>129494.69999999998</v>
      </c>
      <c r="E204" s="51">
        <v>0</v>
      </c>
      <c r="F204" s="50">
        <v>3618074.6</v>
      </c>
      <c r="G204" s="51">
        <v>0.70720446366694589</v>
      </c>
      <c r="H204" s="50">
        <f t="shared" si="12"/>
        <v>4745067.8999999994</v>
      </c>
      <c r="I204" s="51">
        <f t="shared" si="13"/>
        <v>8.72699396166702</v>
      </c>
      <c r="J204" s="50">
        <v>538814.69999999995</v>
      </c>
      <c r="K204" s="51">
        <v>6.1929141948057476</v>
      </c>
      <c r="L204" s="50">
        <v>1031795.5</v>
      </c>
      <c r="M204" s="51">
        <v>7.4085089903958679</v>
      </c>
      <c r="N204" s="50">
        <v>808222.20000000007</v>
      </c>
      <c r="O204" s="51">
        <v>8.1991077354717543</v>
      </c>
      <c r="P204" s="50">
        <v>1316954.4999999998</v>
      </c>
      <c r="Q204" s="51">
        <v>9.3841240376945461</v>
      </c>
      <c r="R204" s="50">
        <v>965645</v>
      </c>
      <c r="S204" s="51">
        <v>11.013657199074196</v>
      </c>
      <c r="T204" s="50">
        <v>83636.000000000015</v>
      </c>
      <c r="U204" s="51">
        <v>9.6708497656511536</v>
      </c>
    </row>
    <row r="205" spans="1:21" ht="14.25" customHeight="1" x14ac:dyDescent="0.2">
      <c r="A205" s="49" t="s">
        <v>23</v>
      </c>
      <c r="B205" s="50">
        <f t="shared" si="14"/>
        <v>8765235.9000000004</v>
      </c>
      <c r="C205" s="51">
        <f t="shared" si="15"/>
        <v>5.1020376853747864</v>
      </c>
      <c r="D205" s="50">
        <v>103128.5</v>
      </c>
      <c r="E205" s="51">
        <v>0</v>
      </c>
      <c r="F205" s="50">
        <v>3916140</v>
      </c>
      <c r="G205" s="51">
        <v>0.74352720561573404</v>
      </c>
      <c r="H205" s="50">
        <f t="shared" si="12"/>
        <v>4745967.4000000004</v>
      </c>
      <c r="I205" s="51">
        <f t="shared" si="13"/>
        <v>8.8093330038465893</v>
      </c>
      <c r="J205" s="50">
        <v>658904.20000000007</v>
      </c>
      <c r="K205" s="51">
        <v>6.6486147955954804</v>
      </c>
      <c r="L205" s="50">
        <v>815764.3</v>
      </c>
      <c r="M205" s="51">
        <v>7.2680892421990002</v>
      </c>
      <c r="N205" s="50">
        <v>880569.2</v>
      </c>
      <c r="O205" s="51">
        <v>8.4845213970690789</v>
      </c>
      <c r="P205" s="50">
        <v>1338356.5</v>
      </c>
      <c r="Q205" s="51">
        <v>9.3004332059507302</v>
      </c>
      <c r="R205" s="50">
        <v>967867.2</v>
      </c>
      <c r="S205" s="51">
        <v>11.0932331470681</v>
      </c>
      <c r="T205" s="50">
        <v>84506</v>
      </c>
      <c r="U205" s="51">
        <v>9.9836620831656884</v>
      </c>
    </row>
    <row r="206" spans="1:21" ht="14.25" customHeight="1" x14ac:dyDescent="0.2">
      <c r="A206" s="49" t="s">
        <v>24</v>
      </c>
      <c r="B206" s="50">
        <f t="shared" si="14"/>
        <v>9050265.4000000004</v>
      </c>
      <c r="C206" s="51">
        <f t="shared" si="15"/>
        <v>5.0681180767361855</v>
      </c>
      <c r="D206" s="50">
        <v>108323.1</v>
      </c>
      <c r="E206" s="51">
        <v>0</v>
      </c>
      <c r="F206" s="50">
        <v>4046590.3</v>
      </c>
      <c r="G206" s="51">
        <v>0.74494221789638615</v>
      </c>
      <c r="H206" s="50">
        <f t="shared" si="12"/>
        <v>4895352</v>
      </c>
      <c r="I206" s="51">
        <f t="shared" si="13"/>
        <v>8.7538828096529198</v>
      </c>
      <c r="J206" s="50">
        <v>586888.5</v>
      </c>
      <c r="K206" s="51">
        <v>5.9623279072600699</v>
      </c>
      <c r="L206" s="50">
        <v>832625.3</v>
      </c>
      <c r="M206" s="51">
        <v>6.6940436952852584</v>
      </c>
      <c r="N206" s="50">
        <v>882884.9</v>
      </c>
      <c r="O206" s="51">
        <v>8.4226590261086098</v>
      </c>
      <c r="P206" s="50">
        <v>1407143.6</v>
      </c>
      <c r="Q206" s="51">
        <v>9.5643339634988198</v>
      </c>
      <c r="R206" s="50">
        <v>1074138.7</v>
      </c>
      <c r="S206" s="51">
        <v>10.9785055123701</v>
      </c>
      <c r="T206" s="50">
        <v>111671</v>
      </c>
      <c r="U206" s="51">
        <v>9.7914271565580986</v>
      </c>
    </row>
    <row r="207" spans="1:21" ht="14.25" customHeight="1" x14ac:dyDescent="0.2">
      <c r="A207" s="49" t="s">
        <v>25</v>
      </c>
      <c r="B207" s="50">
        <f t="shared" si="14"/>
        <v>9365652.9000000004</v>
      </c>
      <c r="C207" s="51">
        <f t="shared" si="15"/>
        <v>5.0504761069033419</v>
      </c>
      <c r="D207" s="50">
        <v>255745.70000000004</v>
      </c>
      <c r="E207" s="51">
        <v>0</v>
      </c>
      <c r="F207" s="50">
        <v>4137484.9000000008</v>
      </c>
      <c r="G207" s="51">
        <v>0.86731249266915744</v>
      </c>
      <c r="H207" s="50">
        <f t="shared" si="12"/>
        <v>4972422.3</v>
      </c>
      <c r="I207" s="51">
        <f t="shared" si="13"/>
        <v>8.7909898270305806</v>
      </c>
      <c r="J207" s="50">
        <v>513870.00000000006</v>
      </c>
      <c r="K207" s="51">
        <v>5.5985793702687445</v>
      </c>
      <c r="L207" s="50">
        <v>827783.29999999993</v>
      </c>
      <c r="M207" s="51">
        <v>6.9312889448240877</v>
      </c>
      <c r="N207" s="50">
        <v>937140.7</v>
      </c>
      <c r="O207" s="51">
        <v>8.4283510298933777</v>
      </c>
      <c r="P207" s="50">
        <v>1444142.8000000003</v>
      </c>
      <c r="Q207" s="51">
        <v>9.5315796214889534</v>
      </c>
      <c r="R207" s="50">
        <v>1137643.7</v>
      </c>
      <c r="S207" s="51">
        <v>10.830495769457521</v>
      </c>
      <c r="T207" s="50">
        <v>111841.79999999999</v>
      </c>
      <c r="U207" s="51">
        <v>9.9534207335718872</v>
      </c>
    </row>
    <row r="208" spans="1:21" ht="14.25" customHeight="1" x14ac:dyDescent="0.2">
      <c r="A208" s="49" t="s">
        <v>26</v>
      </c>
      <c r="B208" s="50">
        <f t="shared" si="14"/>
        <v>9220390.0999999978</v>
      </c>
      <c r="C208" s="51">
        <f t="shared" si="15"/>
        <v>5.0536066539093678</v>
      </c>
      <c r="D208" s="50">
        <v>153925.1</v>
      </c>
      <c r="E208" s="51">
        <v>0</v>
      </c>
      <c r="F208" s="50">
        <v>4147442.8</v>
      </c>
      <c r="G208" s="51">
        <v>0.87323914412996795</v>
      </c>
      <c r="H208" s="50">
        <f t="shared" si="12"/>
        <v>4919022.2</v>
      </c>
      <c r="I208" s="51">
        <f t="shared" si="13"/>
        <v>8.7363938629917239</v>
      </c>
      <c r="J208" s="50">
        <v>617224.80000000005</v>
      </c>
      <c r="K208" s="51">
        <v>5.7830764787804991</v>
      </c>
      <c r="L208" s="50">
        <v>763676.9</v>
      </c>
      <c r="M208" s="51">
        <v>7.1468162870973284</v>
      </c>
      <c r="N208" s="50">
        <v>882264.8</v>
      </c>
      <c r="O208" s="51">
        <v>8.2869715509448003</v>
      </c>
      <c r="P208" s="50">
        <v>1500285.9</v>
      </c>
      <c r="Q208" s="51">
        <v>9.4145604761065904</v>
      </c>
      <c r="R208" s="50">
        <v>1044396.1</v>
      </c>
      <c r="S208" s="51">
        <v>10.902673140008901</v>
      </c>
      <c r="T208" s="50">
        <v>111173.7</v>
      </c>
      <c r="U208" s="51">
        <v>10.116184745133099</v>
      </c>
    </row>
    <row r="209" spans="1:21" ht="14.25" customHeight="1" x14ac:dyDescent="0.2">
      <c r="A209" s="49" t="s">
        <v>27</v>
      </c>
      <c r="B209" s="50">
        <f t="shared" si="14"/>
        <v>9608765.5999999996</v>
      </c>
      <c r="C209" s="51">
        <f t="shared" si="15"/>
        <v>5.159534501705406</v>
      </c>
      <c r="D209" s="50">
        <v>134761.20000000001</v>
      </c>
      <c r="E209" s="51">
        <v>0</v>
      </c>
      <c r="F209" s="50">
        <v>4352268.7</v>
      </c>
      <c r="G209" s="51">
        <v>0.87271936587922516</v>
      </c>
      <c r="H209" s="50">
        <f t="shared" si="12"/>
        <v>5121735.6999999993</v>
      </c>
      <c r="I209" s="51">
        <f t="shared" si="13"/>
        <v>8.9380731715617507</v>
      </c>
      <c r="J209" s="50">
        <v>497116</v>
      </c>
      <c r="K209" s="51">
        <v>6.3138818364325395</v>
      </c>
      <c r="L209" s="50">
        <v>865836.3</v>
      </c>
      <c r="M209" s="51">
        <v>7.0657130799436301</v>
      </c>
      <c r="N209" s="50">
        <v>971537</v>
      </c>
      <c r="O209" s="51">
        <v>8.1767355283432295</v>
      </c>
      <c r="P209" s="50">
        <v>1586550.9</v>
      </c>
      <c r="Q209" s="51">
        <v>9.5975725468372897</v>
      </c>
      <c r="R209" s="50">
        <v>1086553.5</v>
      </c>
      <c r="S209" s="51">
        <v>11.2160872998891</v>
      </c>
      <c r="T209" s="50">
        <v>114142</v>
      </c>
      <c r="U209" s="51">
        <v>10.198248847926301</v>
      </c>
    </row>
    <row r="210" spans="1:21" ht="14.25" customHeight="1" x14ac:dyDescent="0.2">
      <c r="A210" s="49" t="s">
        <v>28</v>
      </c>
      <c r="B210" s="50">
        <f t="shared" si="14"/>
        <v>9839134</v>
      </c>
      <c r="C210" s="51">
        <f t="shared" si="15"/>
        <v>5.101598798837375</v>
      </c>
      <c r="D210" s="50">
        <v>155694.39999999999</v>
      </c>
      <c r="E210" s="51">
        <v>0</v>
      </c>
      <c r="F210" s="50">
        <v>4361527.5999999996</v>
      </c>
      <c r="G210" s="51">
        <v>0.85794087649473993</v>
      </c>
      <c r="H210" s="50">
        <f t="shared" si="12"/>
        <v>5321912</v>
      </c>
      <c r="I210" s="51">
        <f t="shared" si="13"/>
        <v>8.7287015238132408</v>
      </c>
      <c r="J210" s="50">
        <v>587460.30000000005</v>
      </c>
      <c r="K210" s="51">
        <v>6.2979382028028086</v>
      </c>
      <c r="L210" s="50">
        <v>806113.1</v>
      </c>
      <c r="M210" s="51">
        <v>6.8695005291441085</v>
      </c>
      <c r="N210" s="50">
        <v>1055782.1000000001</v>
      </c>
      <c r="O210" s="51">
        <v>7.9498590561442599</v>
      </c>
      <c r="P210" s="50">
        <v>1681648.9</v>
      </c>
      <c r="Q210" s="51">
        <v>9.4156886571269389</v>
      </c>
      <c r="R210" s="50">
        <v>1074122</v>
      </c>
      <c r="S210" s="51">
        <v>11.007079250774099</v>
      </c>
      <c r="T210" s="50">
        <v>116785.60000000001</v>
      </c>
      <c r="U210" s="51">
        <v>9.9828318731076386</v>
      </c>
    </row>
    <row r="211" spans="1:21" ht="14.25" customHeight="1" x14ac:dyDescent="0.2">
      <c r="A211" s="49" t="s">
        <v>46</v>
      </c>
      <c r="B211" s="50">
        <f t="shared" si="14"/>
        <v>10002954.800000001</v>
      </c>
      <c r="C211" s="51">
        <f t="shared" si="15"/>
        <v>5.2779111953999838</v>
      </c>
      <c r="D211" s="50">
        <v>153094.6</v>
      </c>
      <c r="E211" s="51">
        <v>0</v>
      </c>
      <c r="F211" s="50">
        <v>4290928.4000000004</v>
      </c>
      <c r="G211" s="51">
        <v>1.0115450432591699</v>
      </c>
      <c r="H211" s="50">
        <f t="shared" si="12"/>
        <v>5558931.8000000007</v>
      </c>
      <c r="I211" s="51">
        <f t="shared" si="13"/>
        <v>8.7164659534049331</v>
      </c>
      <c r="J211" s="50">
        <v>533213.69999999995</v>
      </c>
      <c r="K211" s="51">
        <v>5.9249213851782097</v>
      </c>
      <c r="L211" s="50">
        <v>842418.6</v>
      </c>
      <c r="M211" s="51">
        <v>6.86157303506831</v>
      </c>
      <c r="N211" s="50">
        <v>1180831.2</v>
      </c>
      <c r="O211" s="51">
        <v>7.9305216876044593</v>
      </c>
      <c r="P211" s="50">
        <v>1793382.8</v>
      </c>
      <c r="Q211" s="51">
        <v>9.3578869625603591</v>
      </c>
      <c r="R211" s="50">
        <v>1090415.6000000001</v>
      </c>
      <c r="S211" s="51">
        <v>11.164365164988501</v>
      </c>
      <c r="T211" s="50">
        <v>118669.9</v>
      </c>
      <c r="U211" s="51">
        <v>10.061480324833799</v>
      </c>
    </row>
    <row r="212" spans="1:21" ht="14.25" customHeight="1" thickBot="1" x14ac:dyDescent="0.25">
      <c r="A212" s="52" t="s">
        <v>30</v>
      </c>
      <c r="B212" s="53">
        <f t="shared" si="14"/>
        <v>10446307</v>
      </c>
      <c r="C212" s="54">
        <f t="shared" si="15"/>
        <v>5.1548286289116332</v>
      </c>
      <c r="D212" s="53">
        <v>152904.80000000002</v>
      </c>
      <c r="E212" s="54">
        <v>0</v>
      </c>
      <c r="F212" s="53">
        <v>4505156.0999999996</v>
      </c>
      <c r="G212" s="54">
        <v>0.93366795436899497</v>
      </c>
      <c r="H212" s="53">
        <f t="shared" si="12"/>
        <v>5788246.1000000006</v>
      </c>
      <c r="I212" s="54">
        <f t="shared" si="13"/>
        <v>8.5764498696764129</v>
      </c>
      <c r="J212" s="53">
        <v>538727.6</v>
      </c>
      <c r="K212" s="54">
        <v>5.8406706858902293</v>
      </c>
      <c r="L212" s="53">
        <v>980661.3</v>
      </c>
      <c r="M212" s="54">
        <v>6.2862002946379096</v>
      </c>
      <c r="N212" s="53">
        <v>1264617.8</v>
      </c>
      <c r="O212" s="54">
        <v>8.1707704873361688</v>
      </c>
      <c r="P212" s="53">
        <v>1753380.6</v>
      </c>
      <c r="Q212" s="54">
        <v>9.2192843915348401</v>
      </c>
      <c r="R212" s="53">
        <v>1128818</v>
      </c>
      <c r="S212" s="54">
        <v>11.178123688672599</v>
      </c>
      <c r="T212" s="53">
        <v>122040.8</v>
      </c>
      <c r="U212" s="54">
        <v>9.9602365274563898</v>
      </c>
    </row>
    <row r="213" spans="1:21" ht="14.25" customHeight="1" x14ac:dyDescent="0.2">
      <c r="A213" s="49" t="s">
        <v>48</v>
      </c>
      <c r="B213" s="50">
        <f t="shared" si="14"/>
        <v>10915790.6</v>
      </c>
      <c r="C213" s="51">
        <f t="shared" si="15"/>
        <v>5.1086800415537503</v>
      </c>
      <c r="D213" s="50">
        <v>139263.6</v>
      </c>
      <c r="E213" s="51">
        <v>0</v>
      </c>
      <c r="F213" s="50">
        <v>4691577.9000000004</v>
      </c>
      <c r="G213" s="51">
        <v>0.91038454802167901</v>
      </c>
      <c r="H213" s="50">
        <f t="shared" si="12"/>
        <v>6084949.0999999996</v>
      </c>
      <c r="I213" s="51">
        <f t="shared" si="13"/>
        <v>8.4625426940711854</v>
      </c>
      <c r="J213" s="50">
        <v>544415.9</v>
      </c>
      <c r="K213" s="51">
        <v>5.5992550658421294</v>
      </c>
      <c r="L213" s="50">
        <v>1097121.7</v>
      </c>
      <c r="M213" s="51">
        <v>6.3239740668696989</v>
      </c>
      <c r="N213" s="50">
        <v>1303971.3999999999</v>
      </c>
      <c r="O213" s="51">
        <v>7.9249920427702598</v>
      </c>
      <c r="P213" s="50">
        <v>1813852.6</v>
      </c>
      <c r="Q213" s="51">
        <v>9.200876844127249</v>
      </c>
      <c r="R213" s="50">
        <v>1203816.7</v>
      </c>
      <c r="S213" s="51">
        <v>11.055115609378099</v>
      </c>
      <c r="T213" s="50">
        <v>121770.8</v>
      </c>
      <c r="U213" s="51">
        <v>9.6601052058457402</v>
      </c>
    </row>
    <row r="214" spans="1:21" ht="14.25" customHeight="1" x14ac:dyDescent="0.2">
      <c r="A214" s="49" t="s">
        <v>20</v>
      </c>
      <c r="B214" s="50">
        <f t="shared" si="14"/>
        <v>10979489.6</v>
      </c>
      <c r="C214" s="51">
        <f t="shared" si="15"/>
        <v>4.9885510556884194</v>
      </c>
      <c r="D214" s="50">
        <v>134979.4</v>
      </c>
      <c r="E214" s="51">
        <v>0</v>
      </c>
      <c r="F214" s="50">
        <v>4822336.5</v>
      </c>
      <c r="G214" s="51">
        <v>0.85525918981389992</v>
      </c>
      <c r="H214" s="50">
        <f t="shared" si="12"/>
        <v>6022173.7000000011</v>
      </c>
      <c r="I214" s="51">
        <f t="shared" si="13"/>
        <v>8.4101521062071019</v>
      </c>
      <c r="J214" s="50">
        <v>707174</v>
      </c>
      <c r="K214" s="51">
        <v>5.3035505816107493</v>
      </c>
      <c r="L214" s="50">
        <v>995174.3</v>
      </c>
      <c r="M214" s="51">
        <v>6.8681417757673193</v>
      </c>
      <c r="N214" s="50">
        <v>1242492.1000000001</v>
      </c>
      <c r="O214" s="51">
        <v>7.9072224185570299</v>
      </c>
      <c r="P214" s="50">
        <v>1774412.7000000002</v>
      </c>
      <c r="Q214" s="51">
        <v>9.1852967728420793</v>
      </c>
      <c r="R214" s="50">
        <v>1183579.1000000001</v>
      </c>
      <c r="S214" s="51">
        <v>10.8063125033215</v>
      </c>
      <c r="T214" s="50">
        <v>119341.5</v>
      </c>
      <c r="U214" s="51">
        <v>9.6242405366113211</v>
      </c>
    </row>
    <row r="215" spans="1:21" ht="14.25" customHeight="1" x14ac:dyDescent="0.2">
      <c r="A215" s="49" t="s">
        <v>21</v>
      </c>
      <c r="B215" s="50">
        <f t="shared" si="14"/>
        <v>11216259.099999998</v>
      </c>
      <c r="C215" s="51">
        <f t="shared" si="15"/>
        <v>5.0807344379196762</v>
      </c>
      <c r="D215" s="50">
        <v>140234</v>
      </c>
      <c r="E215" s="51">
        <v>0</v>
      </c>
      <c r="F215" s="50">
        <v>4883061.0999999996</v>
      </c>
      <c r="G215" s="51">
        <v>0.8522855448194171</v>
      </c>
      <c r="H215" s="50">
        <f t="shared" si="12"/>
        <v>6192964</v>
      </c>
      <c r="I215" s="51">
        <f t="shared" si="13"/>
        <v>8.5298528271761214</v>
      </c>
      <c r="J215" s="50">
        <v>649341.9</v>
      </c>
      <c r="K215" s="51">
        <v>5.6898705165953398</v>
      </c>
      <c r="L215" s="50">
        <v>1136513.1000000001</v>
      </c>
      <c r="M215" s="51">
        <v>6.9980015813280092</v>
      </c>
      <c r="N215" s="50">
        <v>1224631.3</v>
      </c>
      <c r="O215" s="51">
        <v>7.7677996797893387</v>
      </c>
      <c r="P215" s="50">
        <v>1790768</v>
      </c>
      <c r="Q215" s="51">
        <v>9.1012951420842896</v>
      </c>
      <c r="R215" s="50">
        <v>1274040.7</v>
      </c>
      <c r="S215" s="51">
        <v>11.200776165156999</v>
      </c>
      <c r="T215" s="50">
        <v>117669</v>
      </c>
      <c r="U215" s="51">
        <v>9.31287132549779</v>
      </c>
    </row>
    <row r="216" spans="1:21" ht="14.25" customHeight="1" x14ac:dyDescent="0.2">
      <c r="A216" s="49" t="s">
        <v>22</v>
      </c>
      <c r="B216" s="50">
        <f t="shared" si="14"/>
        <v>11411100.5</v>
      </c>
      <c r="C216" s="51">
        <f t="shared" si="15"/>
        <v>5.104342557845313</v>
      </c>
      <c r="D216" s="50">
        <v>144117.30000000002</v>
      </c>
      <c r="E216" s="51">
        <v>0</v>
      </c>
      <c r="F216" s="50">
        <v>5001588.7</v>
      </c>
      <c r="G216" s="51">
        <v>0.86051409065283613</v>
      </c>
      <c r="H216" s="50">
        <f t="shared" si="12"/>
        <v>6265394.5</v>
      </c>
      <c r="I216" s="51">
        <f t="shared" si="13"/>
        <v>8.6095501826740399</v>
      </c>
      <c r="J216" s="50">
        <v>628129</v>
      </c>
      <c r="K216" s="51">
        <v>6.24789007831194</v>
      </c>
      <c r="L216" s="50">
        <v>1158617.5</v>
      </c>
      <c r="M216" s="51">
        <v>6.8562209901024289</v>
      </c>
      <c r="N216" s="50">
        <v>1294421.1000000001</v>
      </c>
      <c r="O216" s="51">
        <v>8.0726799400905893</v>
      </c>
      <c r="P216" s="50">
        <v>1779954.4</v>
      </c>
      <c r="Q216" s="51">
        <v>9.0385849086920409</v>
      </c>
      <c r="R216" s="50">
        <v>1285801.2</v>
      </c>
      <c r="S216" s="51">
        <v>11.226264916380496</v>
      </c>
      <c r="T216" s="50">
        <v>118471.3</v>
      </c>
      <c r="U216" s="51">
        <v>9.2980212507164204</v>
      </c>
    </row>
    <row r="217" spans="1:21" ht="14.25" customHeight="1" x14ac:dyDescent="0.2">
      <c r="A217" s="49" t="s">
        <v>23</v>
      </c>
      <c r="B217" s="50">
        <f t="shared" si="14"/>
        <v>11586028.100000001</v>
      </c>
      <c r="C217" s="51">
        <f t="shared" si="15"/>
        <v>5.1309350899122999</v>
      </c>
      <c r="D217" s="50">
        <v>125212.8</v>
      </c>
      <c r="E217" s="51">
        <v>0</v>
      </c>
      <c r="F217" s="50">
        <v>5102768.3</v>
      </c>
      <c r="G217" s="51">
        <v>0.97961640076818701</v>
      </c>
      <c r="H217" s="50">
        <f t="shared" si="12"/>
        <v>6358047</v>
      </c>
      <c r="I217" s="51">
        <f t="shared" si="13"/>
        <v>8.5636992955541142</v>
      </c>
      <c r="J217" s="50">
        <v>753361.5</v>
      </c>
      <c r="K217" s="51">
        <v>6.3283547593021403</v>
      </c>
      <c r="L217" s="50">
        <v>1068191.5</v>
      </c>
      <c r="M217" s="51">
        <v>6.5488516384936597</v>
      </c>
      <c r="N217" s="50">
        <v>1375813.9</v>
      </c>
      <c r="O217" s="51">
        <v>8.03316047104917</v>
      </c>
      <c r="P217" s="50">
        <v>1789986</v>
      </c>
      <c r="Q217" s="51">
        <v>9.1142106519268911</v>
      </c>
      <c r="R217" s="50">
        <v>1265163.8</v>
      </c>
      <c r="S217" s="51">
        <v>11.2820472036901</v>
      </c>
      <c r="T217" s="50">
        <v>105530.3</v>
      </c>
      <c r="U217" s="51">
        <v>9.905734267788489</v>
      </c>
    </row>
    <row r="218" spans="1:21" ht="14.25" customHeight="1" x14ac:dyDescent="0.2">
      <c r="A218" s="49" t="s">
        <v>24</v>
      </c>
      <c r="B218" s="50">
        <f t="shared" si="14"/>
        <v>11922827.299999997</v>
      </c>
      <c r="C218" s="51">
        <f t="shared" si="15"/>
        <v>5.106307958180353</v>
      </c>
      <c r="D218" s="50">
        <v>128064.6</v>
      </c>
      <c r="E218" s="51">
        <v>0</v>
      </c>
      <c r="F218" s="50">
        <v>5325890.5</v>
      </c>
      <c r="G218" s="51">
        <v>0.96367046393462308</v>
      </c>
      <c r="H218" s="50">
        <f t="shared" si="12"/>
        <v>6468872.2000000002</v>
      </c>
      <c r="I218" s="51">
        <f t="shared" si="13"/>
        <v>8.6180748101655116</v>
      </c>
      <c r="J218" s="50">
        <v>733861.5</v>
      </c>
      <c r="K218" s="51">
        <v>6.0321855813392595</v>
      </c>
      <c r="L218" s="50">
        <v>1095484.6000000001</v>
      </c>
      <c r="M218" s="51">
        <v>6.7196687785478693</v>
      </c>
      <c r="N218" s="50">
        <v>1414198.2</v>
      </c>
      <c r="O218" s="51">
        <v>8.1790827035418392</v>
      </c>
      <c r="P218" s="50">
        <v>1791174.2000000002</v>
      </c>
      <c r="Q218" s="51">
        <v>9.2071504446636219</v>
      </c>
      <c r="R218" s="50">
        <v>1322123.7</v>
      </c>
      <c r="S218" s="51">
        <v>11.178431965178399</v>
      </c>
      <c r="T218" s="50">
        <v>112030</v>
      </c>
      <c r="U218" s="51">
        <v>10.027831250557899</v>
      </c>
    </row>
    <row r="219" spans="1:21" ht="14.25" customHeight="1" x14ac:dyDescent="0.2">
      <c r="A219" s="49" t="s">
        <v>25</v>
      </c>
      <c r="B219" s="50">
        <f t="shared" si="14"/>
        <v>12428622.5</v>
      </c>
      <c r="C219" s="51">
        <f t="shared" si="15"/>
        <v>4.9537739661816902</v>
      </c>
      <c r="D219" s="50">
        <v>135675.4</v>
      </c>
      <c r="E219" s="51">
        <v>0</v>
      </c>
      <c r="F219" s="50">
        <v>5735057</v>
      </c>
      <c r="G219" s="51">
        <v>0.87262180044592408</v>
      </c>
      <c r="H219" s="50">
        <f t="shared" ref="H219:H224" si="16">J219+L219+N219+P219+R219+T219</f>
        <v>6557890.0999999996</v>
      </c>
      <c r="I219" s="51">
        <f t="shared" ref="I219:I224" si="17">(J219*K219+L219*M219+N219*O219+P219*Q219+R219*S219+T219*U219)/(J219+L219+N219+P219+R219+T219)</f>
        <v>8.6253428996926935</v>
      </c>
      <c r="J219" s="50">
        <v>644404</v>
      </c>
      <c r="K219" s="51">
        <v>5.8072081085778482</v>
      </c>
      <c r="L219" s="50">
        <v>1221867.3</v>
      </c>
      <c r="M219" s="51">
        <v>6.8710194552223474</v>
      </c>
      <c r="N219" s="50">
        <v>1349564.8</v>
      </c>
      <c r="O219" s="51">
        <v>8.1421284757871568</v>
      </c>
      <c r="P219" s="50">
        <v>1991619.5</v>
      </c>
      <c r="Q219" s="51">
        <v>9.2921429284057542</v>
      </c>
      <c r="R219" s="50">
        <v>1241718.3</v>
      </c>
      <c r="S219" s="51">
        <v>11.168796801174629</v>
      </c>
      <c r="T219" s="50">
        <v>108716.2</v>
      </c>
      <c r="U219" s="51">
        <v>9.7790970342966368</v>
      </c>
    </row>
    <row r="220" spans="1:21" ht="14.25" customHeight="1" x14ac:dyDescent="0.2">
      <c r="A220" s="49" t="s">
        <v>26</v>
      </c>
      <c r="B220" s="50">
        <f t="shared" si="14"/>
        <v>13033982.199999999</v>
      </c>
      <c r="C220" s="51">
        <f t="shared" si="15"/>
        <v>4.8698873543804604</v>
      </c>
      <c r="D220" s="50">
        <v>237746.8</v>
      </c>
      <c r="E220" s="51">
        <v>0</v>
      </c>
      <c r="F220" s="50">
        <v>6056769.7000000002</v>
      </c>
      <c r="G220" s="51">
        <v>0.91027019369747553</v>
      </c>
      <c r="H220" s="50">
        <f t="shared" si="16"/>
        <v>6739465.7000000002</v>
      </c>
      <c r="I220" s="51">
        <f t="shared" si="17"/>
        <v>8.6001963278780398</v>
      </c>
      <c r="J220" s="50">
        <v>726301.3</v>
      </c>
      <c r="K220" s="51">
        <v>5.5900503840486033</v>
      </c>
      <c r="L220" s="50">
        <v>1214476.3999999999</v>
      </c>
      <c r="M220" s="51">
        <v>6.9856380766229789</v>
      </c>
      <c r="N220" s="50">
        <v>1266228</v>
      </c>
      <c r="O220" s="51">
        <v>8.1270379426138124</v>
      </c>
      <c r="P220" s="50">
        <v>2057966.5</v>
      </c>
      <c r="Q220" s="51">
        <v>9.2369707121082882</v>
      </c>
      <c r="R220" s="50">
        <v>1363463.7</v>
      </c>
      <c r="S220" s="51">
        <v>11.01310875603069</v>
      </c>
      <c r="T220" s="50">
        <v>111029.8</v>
      </c>
      <c r="U220" s="51">
        <v>9.9139278013650394</v>
      </c>
    </row>
    <row r="221" spans="1:21" ht="14.25" customHeight="1" x14ac:dyDescent="0.2">
      <c r="A221" s="49" t="s">
        <v>27</v>
      </c>
      <c r="B221" s="50">
        <f t="shared" si="14"/>
        <v>13010007.600000001</v>
      </c>
      <c r="C221" s="51">
        <f t="shared" si="15"/>
        <v>4.9739940240311622</v>
      </c>
      <c r="D221" s="50">
        <v>234447.5</v>
      </c>
      <c r="E221" s="51">
        <v>0</v>
      </c>
      <c r="F221" s="50">
        <v>5987104.5</v>
      </c>
      <c r="G221" s="51">
        <v>1.0571131795010422</v>
      </c>
      <c r="H221" s="50">
        <f t="shared" si="16"/>
        <v>6788455.5999999996</v>
      </c>
      <c r="I221" s="51">
        <f t="shared" si="17"/>
        <v>8.6002850163739755</v>
      </c>
      <c r="J221" s="50">
        <v>791083.9</v>
      </c>
      <c r="K221" s="51">
        <v>5.8730772374459903</v>
      </c>
      <c r="L221" s="50">
        <v>1141586.3</v>
      </c>
      <c r="M221" s="51">
        <v>6.9900739120642905</v>
      </c>
      <c r="N221" s="50">
        <v>1242006.5</v>
      </c>
      <c r="O221" s="51">
        <v>8.0347143948119442</v>
      </c>
      <c r="P221" s="50">
        <v>2202745.2999999998</v>
      </c>
      <c r="Q221" s="51">
        <v>9.2342085614709983</v>
      </c>
      <c r="R221" s="50">
        <v>1292695.3</v>
      </c>
      <c r="S221" s="51">
        <v>11.013285474156207</v>
      </c>
      <c r="T221" s="50">
        <v>118338.3</v>
      </c>
      <c r="U221" s="51">
        <v>10.141975497366449</v>
      </c>
    </row>
    <row r="222" spans="1:21" ht="14.25" customHeight="1" x14ac:dyDescent="0.2">
      <c r="A222" s="49" t="s">
        <v>28</v>
      </c>
      <c r="B222" s="50">
        <f t="shared" si="14"/>
        <v>13123882.800000001</v>
      </c>
      <c r="C222" s="51">
        <f t="shared" si="15"/>
        <v>5.0106399643404309</v>
      </c>
      <c r="D222" s="50">
        <v>186285.2</v>
      </c>
      <c r="E222" s="51">
        <v>0</v>
      </c>
      <c r="F222" s="50">
        <v>6054362.9000000004</v>
      </c>
      <c r="G222" s="51">
        <v>1.0501515189979773</v>
      </c>
      <c r="H222" s="50">
        <f t="shared" si="16"/>
        <v>6883234.7000000002</v>
      </c>
      <c r="I222" s="51">
        <f t="shared" si="17"/>
        <v>8.6298166251689779</v>
      </c>
      <c r="J222" s="50">
        <v>753870.8</v>
      </c>
      <c r="K222" s="51">
        <v>6.4982152127393737</v>
      </c>
      <c r="L222" s="50">
        <v>1102574</v>
      </c>
      <c r="M222" s="51">
        <v>7.0707702739226583</v>
      </c>
      <c r="N222" s="50">
        <v>1305053.3999999999</v>
      </c>
      <c r="O222" s="51">
        <v>7.7924894046481175</v>
      </c>
      <c r="P222" s="50">
        <v>2250647</v>
      </c>
      <c r="Q222" s="51">
        <v>9.1470818862309375</v>
      </c>
      <c r="R222" s="50">
        <v>1349952</v>
      </c>
      <c r="S222" s="51">
        <v>10.897450636022613</v>
      </c>
      <c r="T222" s="50">
        <v>121137.5</v>
      </c>
      <c r="U222" s="51">
        <v>10.225476049943246</v>
      </c>
    </row>
    <row r="223" spans="1:21" ht="14.25" customHeight="1" x14ac:dyDescent="0.2">
      <c r="A223" s="49" t="s">
        <v>46</v>
      </c>
      <c r="B223" s="50">
        <f t="shared" si="14"/>
        <v>13374685.500000002</v>
      </c>
      <c r="C223" s="51">
        <f t="shared" si="15"/>
        <v>5.0805218802341177</v>
      </c>
      <c r="D223" s="50">
        <v>155666.70000000001</v>
      </c>
      <c r="E223" s="51">
        <v>0</v>
      </c>
      <c r="F223" s="50">
        <v>6054089</v>
      </c>
      <c r="G223" s="51">
        <v>1.20829303682189</v>
      </c>
      <c r="H223" s="50">
        <f t="shared" si="16"/>
        <v>7164929.7999999998</v>
      </c>
      <c r="I223" s="51">
        <f t="shared" si="17"/>
        <v>8.4627861589097506</v>
      </c>
      <c r="J223" s="50">
        <v>755282.4</v>
      </c>
      <c r="K223" s="51">
        <v>6.4302190491927265</v>
      </c>
      <c r="L223" s="50">
        <v>1116491.5</v>
      </c>
      <c r="M223" s="51">
        <v>6.5540094044603121</v>
      </c>
      <c r="N223" s="50">
        <v>1608638.6</v>
      </c>
      <c r="O223" s="51">
        <v>7.7034015048501256</v>
      </c>
      <c r="P223" s="50">
        <v>2180775.1</v>
      </c>
      <c r="Q223" s="51">
        <v>9.1565581544836974</v>
      </c>
      <c r="R223" s="50">
        <v>1386422.4</v>
      </c>
      <c r="S223" s="51">
        <v>10.754326278196313</v>
      </c>
      <c r="T223" s="50">
        <v>117319.8</v>
      </c>
      <c r="U223" s="51">
        <v>10.149350646693909</v>
      </c>
    </row>
    <row r="224" spans="1:21" ht="14.25" customHeight="1" thickBot="1" x14ac:dyDescent="0.25">
      <c r="A224" s="52" t="s">
        <v>30</v>
      </c>
      <c r="B224" s="53">
        <f t="shared" si="14"/>
        <v>13830057.5</v>
      </c>
      <c r="C224" s="54">
        <f t="shared" si="15"/>
        <v>5.0909250966599382</v>
      </c>
      <c r="D224" s="53">
        <v>179258.4</v>
      </c>
      <c r="E224" s="54">
        <v>0</v>
      </c>
      <c r="F224" s="53">
        <v>6159210</v>
      </c>
      <c r="G224" s="54">
        <v>1.1383443831270568</v>
      </c>
      <c r="H224" s="53">
        <f t="shared" si="16"/>
        <v>7491589.1000000006</v>
      </c>
      <c r="I224" s="54">
        <f t="shared" si="17"/>
        <v>8.462354763557439</v>
      </c>
      <c r="J224" s="53">
        <v>656807.4</v>
      </c>
      <c r="K224" s="54">
        <v>6.4065899074827737</v>
      </c>
      <c r="L224" s="53">
        <v>1250620.8999999999</v>
      </c>
      <c r="M224" s="54">
        <v>6.2188096200855112</v>
      </c>
      <c r="N224" s="53">
        <v>1673513.2</v>
      </c>
      <c r="O224" s="54">
        <v>7.7432953262633362</v>
      </c>
      <c r="P224" s="53">
        <v>2252113.5</v>
      </c>
      <c r="Q224" s="54">
        <v>9.1598389632671697</v>
      </c>
      <c r="R224" s="53">
        <v>1538153.4</v>
      </c>
      <c r="S224" s="54">
        <v>10.789709544574682</v>
      </c>
      <c r="T224" s="53">
        <v>120380.7</v>
      </c>
      <c r="U224" s="54">
        <v>10.196679492642925</v>
      </c>
    </row>
    <row r="225" spans="1:21" ht="14.25" customHeight="1" x14ac:dyDescent="0.2">
      <c r="A225" s="49" t="s">
        <v>49</v>
      </c>
      <c r="B225" s="50">
        <f t="shared" si="14"/>
        <v>14625927.199999999</v>
      </c>
      <c r="C225" s="51">
        <f t="shared" si="15"/>
        <v>5.0280204738746415</v>
      </c>
      <c r="D225" s="50">
        <v>165321.29999999999</v>
      </c>
      <c r="E225" s="51">
        <v>0</v>
      </c>
      <c r="F225" s="50">
        <v>6600636.0999999996</v>
      </c>
      <c r="G225" s="51">
        <v>1.1209338201510608</v>
      </c>
      <c r="H225" s="50">
        <f>J225+L225+N225+P225+R225+T225</f>
        <v>7859969.8000000007</v>
      </c>
      <c r="I225" s="51">
        <f>(J225*K225+L225*M225+N225*O225+P225*Q225+R225*S225+T225*U225)/(J225+L225+N225+P225+R225+T225)</f>
        <v>8.4148650510082117</v>
      </c>
      <c r="J225" s="50">
        <v>691549.1</v>
      </c>
      <c r="K225" s="51">
        <v>5.4732629425734203</v>
      </c>
      <c r="L225" s="50">
        <v>1335774.7</v>
      </c>
      <c r="M225" s="51">
        <v>6.4744288501646281</v>
      </c>
      <c r="N225" s="50">
        <v>1826170.5</v>
      </c>
      <c r="O225" s="51">
        <v>8.0780930214347464</v>
      </c>
      <c r="P225" s="50">
        <v>2257456.1</v>
      </c>
      <c r="Q225" s="51">
        <v>9.0176601383300437</v>
      </c>
      <c r="R225" s="50">
        <v>1625006.4</v>
      </c>
      <c r="S225" s="51">
        <v>10.665480792567957</v>
      </c>
      <c r="T225" s="50">
        <v>124013</v>
      </c>
      <c r="U225" s="51">
        <v>10.214697241418238</v>
      </c>
    </row>
    <row r="226" spans="1:21" ht="14.25" customHeight="1" x14ac:dyDescent="0.2">
      <c r="A226" s="49" t="s">
        <v>20</v>
      </c>
      <c r="B226" s="50">
        <f t="shared" si="14"/>
        <v>15759467.499999998</v>
      </c>
      <c r="C226" s="51">
        <f t="shared" si="15"/>
        <v>4.9011615142453264</v>
      </c>
      <c r="D226" s="50">
        <v>275646.59999999998</v>
      </c>
      <c r="E226" s="51">
        <v>0</v>
      </c>
      <c r="F226" s="50">
        <v>7194476.0999999996</v>
      </c>
      <c r="G226" s="51">
        <v>1.168088797459484</v>
      </c>
      <c r="H226" s="50">
        <f t="shared" ref="H226:H264" si="18">J226+L226+N226+P226+R226+T226</f>
        <v>8289344.7999999998</v>
      </c>
      <c r="I226" s="51">
        <f t="shared" ref="I226:I264" si="19">(J226*K226+L226*M226+N226*O226+P226*Q226+R226*S226+T226*U226)/(J226+L226+N226+P226+R226+T226)</f>
        <v>8.3041434903274869</v>
      </c>
      <c r="J226" s="50">
        <v>903077.4</v>
      </c>
      <c r="K226" s="51">
        <v>5.3903030958365239</v>
      </c>
      <c r="L226" s="50">
        <v>1501438.9</v>
      </c>
      <c r="M226" s="51">
        <v>6.5168892227316073</v>
      </c>
      <c r="N226" s="50">
        <v>1756707.2</v>
      </c>
      <c r="O226" s="51">
        <v>8.0382136305925105</v>
      </c>
      <c r="P226" s="50">
        <v>2267377.5</v>
      </c>
      <c r="Q226" s="51">
        <v>8.9602845670824571</v>
      </c>
      <c r="R226" s="50">
        <v>1736693.2</v>
      </c>
      <c r="S226" s="51">
        <v>10.656234658487751</v>
      </c>
      <c r="T226" s="50">
        <v>124050.6</v>
      </c>
      <c r="U226" s="51">
        <v>9.992624936920901</v>
      </c>
    </row>
    <row r="227" spans="1:21" ht="14.25" customHeight="1" x14ac:dyDescent="0.2">
      <c r="A227" s="49" t="s">
        <v>21</v>
      </c>
      <c r="B227" s="50">
        <f t="shared" si="14"/>
        <v>16028276.099999998</v>
      </c>
      <c r="C227" s="51">
        <f t="shared" si="15"/>
        <v>4.8956443079989125</v>
      </c>
      <c r="D227" s="50">
        <v>206635.9</v>
      </c>
      <c r="E227" s="51">
        <v>0</v>
      </c>
      <c r="F227" s="50">
        <v>7320156.5999999996</v>
      </c>
      <c r="G227" s="51">
        <v>1.1913187832620959</v>
      </c>
      <c r="H227" s="50">
        <f t="shared" si="18"/>
        <v>8501483.5999999996</v>
      </c>
      <c r="I227" s="51">
        <f t="shared" si="19"/>
        <v>8.2042266836814246</v>
      </c>
      <c r="J227" s="50">
        <v>851657.6</v>
      </c>
      <c r="K227" s="51">
        <v>5.7997955974325812</v>
      </c>
      <c r="L227" s="50">
        <v>1729599.1</v>
      </c>
      <c r="M227" s="51">
        <v>6.2962671881593835</v>
      </c>
      <c r="N227" s="50">
        <v>1732599.5</v>
      </c>
      <c r="O227" s="51">
        <v>7.8234615154858362</v>
      </c>
      <c r="P227" s="50">
        <v>2218037.2000000002</v>
      </c>
      <c r="Q227" s="51">
        <v>8.9701194614770223</v>
      </c>
      <c r="R227" s="50">
        <v>1843158.5</v>
      </c>
      <c r="S227" s="51">
        <v>10.431852885685091</v>
      </c>
      <c r="T227" s="50">
        <v>126431.7</v>
      </c>
      <c r="U227" s="51">
        <v>9.8084425029482318</v>
      </c>
    </row>
    <row r="228" spans="1:21" ht="14.25" customHeight="1" x14ac:dyDescent="0.2">
      <c r="A228" s="49" t="s">
        <v>22</v>
      </c>
      <c r="B228" s="50">
        <f t="shared" si="14"/>
        <v>16072053</v>
      </c>
      <c r="C228" s="51">
        <f t="shared" si="15"/>
        <v>4.852054717278496</v>
      </c>
      <c r="D228" s="50">
        <v>163916.5</v>
      </c>
      <c r="E228" s="51">
        <v>0</v>
      </c>
      <c r="F228" s="50">
        <v>7077457.0999999996</v>
      </c>
      <c r="G228" s="51">
        <v>0.75793411845618963</v>
      </c>
      <c r="H228" s="50">
        <f t="shared" si="18"/>
        <v>8830679.4000000004</v>
      </c>
      <c r="I228" s="51">
        <f t="shared" si="19"/>
        <v>8.2234028750947523</v>
      </c>
      <c r="J228" s="50">
        <v>916537.1</v>
      </c>
      <c r="K228" s="51">
        <v>5.8879026915549835</v>
      </c>
      <c r="L228" s="50">
        <v>1656341.6</v>
      </c>
      <c r="M228" s="51">
        <v>6.4146335091746787</v>
      </c>
      <c r="N228" s="50">
        <v>1664767.9</v>
      </c>
      <c r="O228" s="51">
        <v>7.7072983152786652</v>
      </c>
      <c r="P228" s="50">
        <v>2323068.7000000002</v>
      </c>
      <c r="Q228" s="51">
        <v>8.9157543192760507</v>
      </c>
      <c r="R228" s="50">
        <v>2209650.7999999998</v>
      </c>
      <c r="S228" s="51">
        <v>10.092309341367423</v>
      </c>
      <c r="T228" s="50">
        <v>60313.3</v>
      </c>
      <c r="U228" s="51">
        <v>12.49602893557474</v>
      </c>
    </row>
    <row r="229" spans="1:21" ht="14.25" customHeight="1" x14ac:dyDescent="0.2">
      <c r="A229" s="49" t="s">
        <v>23</v>
      </c>
      <c r="B229" s="50">
        <f t="shared" si="14"/>
        <v>15638190.200000001</v>
      </c>
      <c r="C229" s="51">
        <f t="shared" si="15"/>
        <v>4.6392494847006018</v>
      </c>
      <c r="D229" s="50">
        <v>146780.6</v>
      </c>
      <c r="E229" s="51">
        <v>0</v>
      </c>
      <c r="F229" s="50">
        <v>6944861.4000000004</v>
      </c>
      <c r="G229" s="51">
        <v>0.80978769353122004</v>
      </c>
      <c r="H229" s="50">
        <f t="shared" si="18"/>
        <v>8546548.1999999993</v>
      </c>
      <c r="I229" s="51">
        <f t="shared" si="19"/>
        <v>7.8307172633742361</v>
      </c>
      <c r="J229" s="50">
        <v>1333280.5</v>
      </c>
      <c r="K229" s="51">
        <v>4.0624175220443099</v>
      </c>
      <c r="L229" s="50">
        <v>1302601.5</v>
      </c>
      <c r="M229" s="51">
        <v>6.3643639056150318</v>
      </c>
      <c r="N229" s="50">
        <v>1527168.3999999997</v>
      </c>
      <c r="O229" s="51">
        <v>7.6822073937622104</v>
      </c>
      <c r="P229" s="50">
        <v>2240275.7000000002</v>
      </c>
      <c r="Q229" s="51">
        <v>8.8663510076014287</v>
      </c>
      <c r="R229" s="50">
        <v>2091281.9000000004</v>
      </c>
      <c r="S229" s="51">
        <v>10.029620154987233</v>
      </c>
      <c r="T229" s="50">
        <v>51940.2</v>
      </c>
      <c r="U229" s="51">
        <v>12.498456282417088</v>
      </c>
    </row>
    <row r="230" spans="1:21" ht="14.25" customHeight="1" x14ac:dyDescent="0.2">
      <c r="A230" s="49" t="s">
        <v>24</v>
      </c>
      <c r="B230" s="50">
        <f t="shared" si="14"/>
        <v>16237265.300000001</v>
      </c>
      <c r="C230" s="51">
        <f t="shared" si="15"/>
        <v>4.6438843399325371</v>
      </c>
      <c r="D230" s="50">
        <v>216629.1</v>
      </c>
      <c r="E230" s="51">
        <v>0</v>
      </c>
      <c r="F230" s="50">
        <v>7296105.2999999998</v>
      </c>
      <c r="G230" s="51">
        <v>0.79163467432412193</v>
      </c>
      <c r="H230" s="50">
        <f t="shared" si="18"/>
        <v>8724530.9000000004</v>
      </c>
      <c r="I230" s="51">
        <f t="shared" si="19"/>
        <v>7.9807307584869678</v>
      </c>
      <c r="J230" s="50">
        <v>1028851.3</v>
      </c>
      <c r="K230" s="51">
        <v>5.3108552528436324</v>
      </c>
      <c r="L230" s="50">
        <v>1411033.8</v>
      </c>
      <c r="M230" s="51">
        <v>6.2548819397522584</v>
      </c>
      <c r="N230" s="50">
        <v>1679522.3</v>
      </c>
      <c r="O230" s="51">
        <v>7.5761713553907564</v>
      </c>
      <c r="P230" s="50">
        <v>2429256.4</v>
      </c>
      <c r="Q230" s="51">
        <v>8.6527568172713263</v>
      </c>
      <c r="R230" s="50">
        <v>2112465.4</v>
      </c>
      <c r="S230" s="51">
        <v>9.8467466061219291</v>
      </c>
      <c r="T230" s="50">
        <v>63401.7</v>
      </c>
      <c r="U230" s="51">
        <v>12.510339943566182</v>
      </c>
    </row>
    <row r="231" spans="1:21" ht="14.25" customHeight="1" x14ac:dyDescent="0.2">
      <c r="A231" s="49" t="s">
        <v>25</v>
      </c>
      <c r="B231" s="50">
        <f t="shared" si="14"/>
        <v>16392467.499999998</v>
      </c>
      <c r="C231" s="51">
        <f t="shared" si="15"/>
        <v>4.5496411291954679</v>
      </c>
      <c r="D231" s="50">
        <v>233871.2</v>
      </c>
      <c r="E231" s="51">
        <v>0.20119736419020387</v>
      </c>
      <c r="F231" s="50">
        <v>7659342.7000000002</v>
      </c>
      <c r="G231" s="51">
        <v>0.74587608855783383</v>
      </c>
      <c r="H231" s="50">
        <f t="shared" si="18"/>
        <v>8499253.5999999996</v>
      </c>
      <c r="I231" s="51">
        <f t="shared" si="19"/>
        <v>8.0971662622233094</v>
      </c>
      <c r="J231" s="50">
        <v>766626.7</v>
      </c>
      <c r="K231" s="51">
        <v>5.5405904868692941</v>
      </c>
      <c r="L231" s="50">
        <v>1515939.1</v>
      </c>
      <c r="M231" s="51">
        <v>6.3415331480004715</v>
      </c>
      <c r="N231" s="50">
        <v>1628532.5</v>
      </c>
      <c r="O231" s="51">
        <v>7.8476128551318434</v>
      </c>
      <c r="P231" s="50">
        <v>2427531</v>
      </c>
      <c r="Q231" s="51">
        <v>8.5655310976461259</v>
      </c>
      <c r="R231" s="50">
        <v>2095419.2</v>
      </c>
      <c r="S231" s="51">
        <v>9.8127281906169426</v>
      </c>
      <c r="T231" s="50">
        <v>65205.1</v>
      </c>
      <c r="U231" s="51">
        <v>12.636479999263861</v>
      </c>
    </row>
    <row r="232" spans="1:21" ht="14.25" customHeight="1" x14ac:dyDescent="0.2">
      <c r="A232" s="49" t="s">
        <v>26</v>
      </c>
      <c r="B232" s="50">
        <f t="shared" si="14"/>
        <v>16818920.600000001</v>
      </c>
      <c r="C232" s="51">
        <f t="shared" si="15"/>
        <v>4.5761261898103021</v>
      </c>
      <c r="D232" s="50">
        <v>200482.3</v>
      </c>
      <c r="E232" s="51">
        <v>0.1823423115157797</v>
      </c>
      <c r="F232" s="50">
        <v>7862774.5999999996</v>
      </c>
      <c r="G232" s="51">
        <v>0.69762429906104628</v>
      </c>
      <c r="H232" s="50">
        <f t="shared" si="18"/>
        <v>8755663.6999999993</v>
      </c>
      <c r="I232" s="51">
        <f t="shared" si="19"/>
        <v>8.1597108414522594</v>
      </c>
      <c r="J232" s="50">
        <v>839680.7</v>
      </c>
      <c r="K232" s="51">
        <v>6.0883199756764679</v>
      </c>
      <c r="L232" s="50">
        <v>1332853</v>
      </c>
      <c r="M232" s="51">
        <v>6.4003666518363227</v>
      </c>
      <c r="N232" s="50">
        <v>1609139.9</v>
      </c>
      <c r="O232" s="51">
        <v>7.6364058643999826</v>
      </c>
      <c r="P232" s="50">
        <v>2607443.5</v>
      </c>
      <c r="Q232" s="51">
        <v>8.5678708861764417</v>
      </c>
      <c r="R232" s="50">
        <v>2296072.9</v>
      </c>
      <c r="S232" s="51">
        <v>9.7018193642719286</v>
      </c>
      <c r="T232" s="50">
        <v>70473.7</v>
      </c>
      <c r="U232" s="51">
        <v>12.718534744166973</v>
      </c>
    </row>
    <row r="233" spans="1:21" ht="14.25" customHeight="1" x14ac:dyDescent="0.2">
      <c r="A233" s="49" t="s">
        <v>27</v>
      </c>
      <c r="B233" s="50">
        <f t="shared" si="14"/>
        <v>17042858.599999998</v>
      </c>
      <c r="C233" s="51">
        <f t="shared" si="15"/>
        <v>4.7071915233750765</v>
      </c>
      <c r="D233" s="50">
        <v>240037.1</v>
      </c>
      <c r="E233" s="51">
        <v>0.12442318291630752</v>
      </c>
      <c r="F233" s="50">
        <v>7655852.9000000004</v>
      </c>
      <c r="G233" s="51">
        <v>0.7377862445606812</v>
      </c>
      <c r="H233" s="50">
        <f t="shared" si="18"/>
        <v>9146968.5999999996</v>
      </c>
      <c r="I233" s="51">
        <f t="shared" si="19"/>
        <v>8.1497765714424801</v>
      </c>
      <c r="J233" s="50">
        <v>879798</v>
      </c>
      <c r="K233" s="51">
        <v>5.8172138127161022</v>
      </c>
      <c r="L233" s="50">
        <v>1369002.1</v>
      </c>
      <c r="M233" s="51">
        <v>6.7565878606029912</v>
      </c>
      <c r="N233" s="50">
        <v>1567667.4</v>
      </c>
      <c r="O233" s="51">
        <v>7.37922159828035</v>
      </c>
      <c r="P233" s="50">
        <v>2850444.2</v>
      </c>
      <c r="Q233" s="51">
        <v>8.4797960233706746</v>
      </c>
      <c r="R233" s="50">
        <v>2408406.5</v>
      </c>
      <c r="S233" s="51">
        <v>9.7670438918845335</v>
      </c>
      <c r="T233" s="50">
        <v>71650.399999999994</v>
      </c>
      <c r="U233" s="51">
        <v>12.779158581110503</v>
      </c>
    </row>
    <row r="234" spans="1:21" ht="14.25" customHeight="1" x14ac:dyDescent="0.2">
      <c r="A234" s="49" t="s">
        <v>28</v>
      </c>
      <c r="B234" s="50">
        <f t="shared" si="14"/>
        <v>19925386.5</v>
      </c>
      <c r="C234" s="51">
        <f t="shared" si="15"/>
        <v>5.1110629063782529</v>
      </c>
      <c r="D234" s="50">
        <v>189243.56</v>
      </c>
      <c r="E234" s="51">
        <v>0.11875384293129976</v>
      </c>
      <c r="F234" s="50">
        <v>8086706.7599999998</v>
      </c>
      <c r="G234" s="51">
        <v>0.69124069462362958</v>
      </c>
      <c r="H234" s="50">
        <f t="shared" si="18"/>
        <v>11649436.18</v>
      </c>
      <c r="I234" s="51">
        <f t="shared" si="19"/>
        <v>8.2602769911393263</v>
      </c>
      <c r="J234" s="50">
        <v>755688.9</v>
      </c>
      <c r="K234" s="51">
        <v>6.0637149427495878</v>
      </c>
      <c r="L234" s="50">
        <v>1645101.82</v>
      </c>
      <c r="M234" s="51">
        <v>6.6586806250083654</v>
      </c>
      <c r="N234" s="50">
        <v>1772890.06</v>
      </c>
      <c r="O234" s="51">
        <v>7.0996129220782027</v>
      </c>
      <c r="P234" s="50">
        <v>3223411.9</v>
      </c>
      <c r="Q234" s="51">
        <v>8.2985069407356846</v>
      </c>
      <c r="R234" s="50">
        <v>4172135.6</v>
      </c>
      <c r="S234" s="51">
        <v>9.6649400721779042</v>
      </c>
      <c r="T234" s="50">
        <v>80207.899999999994</v>
      </c>
      <c r="U234" s="51">
        <v>12.857838143125553</v>
      </c>
    </row>
    <row r="235" spans="1:21" ht="14.25" customHeight="1" x14ac:dyDescent="0.2">
      <c r="A235" s="49" t="s">
        <v>46</v>
      </c>
      <c r="B235" s="50">
        <f t="shared" si="14"/>
        <v>20319298.099999998</v>
      </c>
      <c r="C235" s="51">
        <f t="shared" si="15"/>
        <v>5.2259680077728676</v>
      </c>
      <c r="D235" s="50">
        <v>176900.6</v>
      </c>
      <c r="E235" s="51">
        <v>0.10775542875490529</v>
      </c>
      <c r="F235" s="50">
        <v>7975549</v>
      </c>
      <c r="G235" s="51">
        <v>0.70698509945835697</v>
      </c>
      <c r="H235" s="50">
        <f t="shared" si="18"/>
        <v>12166848.5</v>
      </c>
      <c r="I235" s="51">
        <f t="shared" si="19"/>
        <v>8.2626446370233033</v>
      </c>
      <c r="J235" s="50">
        <v>921732.7</v>
      </c>
      <c r="K235" s="51">
        <v>6.4360255527443044</v>
      </c>
      <c r="L235" s="50">
        <v>1394532.7</v>
      </c>
      <c r="M235" s="51">
        <v>6.1684963701460704</v>
      </c>
      <c r="N235" s="50">
        <v>1996320.2</v>
      </c>
      <c r="O235" s="51">
        <v>7.2671435378953744</v>
      </c>
      <c r="P235" s="50">
        <v>3324168.7</v>
      </c>
      <c r="Q235" s="51">
        <v>8.3887600548070882</v>
      </c>
      <c r="R235" s="50">
        <v>4446082.2</v>
      </c>
      <c r="S235" s="51">
        <v>9.5639000507008181</v>
      </c>
      <c r="T235" s="50">
        <v>84012</v>
      </c>
      <c r="U235" s="51">
        <v>12.864776162929106</v>
      </c>
    </row>
    <row r="236" spans="1:21" ht="14.25" customHeight="1" thickBot="1" x14ac:dyDescent="0.25">
      <c r="A236" s="52" t="s">
        <v>30</v>
      </c>
      <c r="B236" s="53">
        <f t="shared" si="14"/>
        <v>20614041.600000001</v>
      </c>
      <c r="C236" s="54">
        <f t="shared" si="15"/>
        <v>5.3704406244625016</v>
      </c>
      <c r="D236" s="53">
        <v>176662.3</v>
      </c>
      <c r="E236" s="54">
        <v>6.8798492943882197E-2</v>
      </c>
      <c r="F236" s="53">
        <v>7640892.2000000002</v>
      </c>
      <c r="G236" s="54">
        <v>0.77573967448461056</v>
      </c>
      <c r="H236" s="53">
        <f t="shared" si="18"/>
        <v>12796487.1</v>
      </c>
      <c r="I236" s="54">
        <f t="shared" si="19"/>
        <v>8.1871679544771325</v>
      </c>
      <c r="J236" s="53">
        <v>920413.6</v>
      </c>
      <c r="K236" s="54">
        <v>5.9096950990293928</v>
      </c>
      <c r="L236" s="53">
        <v>1433340.8</v>
      </c>
      <c r="M236" s="54">
        <v>6.037679258833629</v>
      </c>
      <c r="N236" s="53">
        <v>2196327.1</v>
      </c>
      <c r="O236" s="54">
        <v>7.3499789498567862</v>
      </c>
      <c r="P236" s="53">
        <v>3356090.1</v>
      </c>
      <c r="Q236" s="54">
        <v>8.4012073862379317</v>
      </c>
      <c r="R236" s="53">
        <v>4817553.5</v>
      </c>
      <c r="S236" s="54">
        <v>9.426513311580246</v>
      </c>
      <c r="T236" s="53">
        <v>72762</v>
      </c>
      <c r="U236" s="54">
        <v>12.680716156785136</v>
      </c>
    </row>
    <row r="237" spans="1:21" ht="14.25" customHeight="1" x14ac:dyDescent="0.2">
      <c r="A237" s="49" t="s">
        <v>50</v>
      </c>
      <c r="B237" s="50">
        <f t="shared" si="14"/>
        <v>21029867.200000003</v>
      </c>
      <c r="C237" s="51">
        <f t="shared" si="15"/>
        <v>5.2293442347557928</v>
      </c>
      <c r="D237" s="50">
        <v>187111.9</v>
      </c>
      <c r="E237" s="51">
        <v>7.4012930230519802E-2</v>
      </c>
      <c r="F237" s="50">
        <v>7749110.4000000004</v>
      </c>
      <c r="G237" s="51">
        <v>0.76859581572098901</v>
      </c>
      <c r="H237" s="50">
        <f t="shared" si="18"/>
        <v>13093644.900000002</v>
      </c>
      <c r="I237" s="51">
        <f t="shared" si="19"/>
        <v>7.9429855525561077</v>
      </c>
      <c r="J237" s="50">
        <v>677181.3</v>
      </c>
      <c r="K237" s="51">
        <v>5.3144624489778387</v>
      </c>
      <c r="L237" s="50">
        <v>1738536.6</v>
      </c>
      <c r="M237" s="51">
        <v>5.9830280029767611</v>
      </c>
      <c r="N237" s="50">
        <v>2275631</v>
      </c>
      <c r="O237" s="51">
        <v>7.5290936540238693</v>
      </c>
      <c r="P237" s="50">
        <v>3563317</v>
      </c>
      <c r="Q237" s="51">
        <v>7.5944573286631503</v>
      </c>
      <c r="R237" s="50">
        <v>4749437.7</v>
      </c>
      <c r="S237" s="51">
        <v>9.412232029699009</v>
      </c>
      <c r="T237" s="50">
        <v>89541.3</v>
      </c>
      <c r="U237" s="51">
        <v>12.333493594575899</v>
      </c>
    </row>
    <row r="238" spans="1:21" ht="14.25" customHeight="1" x14ac:dyDescent="0.2">
      <c r="A238" s="49" t="s">
        <v>20</v>
      </c>
      <c r="B238" s="50">
        <f t="shared" si="14"/>
        <v>21619098.099999998</v>
      </c>
      <c r="C238" s="51">
        <f t="shared" si="15"/>
        <v>5.435733062657226</v>
      </c>
      <c r="D238" s="50">
        <v>172597</v>
      </c>
      <c r="E238" s="51">
        <v>0.10770523242002999</v>
      </c>
      <c r="F238" s="50">
        <v>7871185.5999999996</v>
      </c>
      <c r="G238" s="51">
        <v>0.76876516633021608</v>
      </c>
      <c r="H238" s="50">
        <f t="shared" si="18"/>
        <v>13575315.5</v>
      </c>
      <c r="I238" s="51">
        <f t="shared" si="19"/>
        <v>8.2094565993696431</v>
      </c>
      <c r="J238" s="50">
        <v>944040.4</v>
      </c>
      <c r="K238" s="51">
        <v>5.4332652786893387</v>
      </c>
      <c r="L238" s="50">
        <v>1697123</v>
      </c>
      <c r="M238" s="51">
        <v>6.2855497085361494</v>
      </c>
      <c r="N238" s="50">
        <v>2428732.1</v>
      </c>
      <c r="O238" s="51">
        <v>7.7982091359520496</v>
      </c>
      <c r="P238" s="50">
        <v>3501006.1</v>
      </c>
      <c r="Q238" s="51">
        <v>8.153584935484691</v>
      </c>
      <c r="R238" s="50">
        <v>4907247.7</v>
      </c>
      <c r="S238" s="51">
        <v>9.5664712333555091</v>
      </c>
      <c r="T238" s="50">
        <v>97166.2</v>
      </c>
      <c r="U238" s="51">
        <v>12.543817819365199</v>
      </c>
    </row>
    <row r="239" spans="1:21" ht="14.25" customHeight="1" x14ac:dyDescent="0.2">
      <c r="A239" s="49" t="s">
        <v>21</v>
      </c>
      <c r="B239" s="50">
        <f t="shared" si="14"/>
        <v>23310642.699999999</v>
      </c>
      <c r="C239" s="51">
        <f t="shared" si="15"/>
        <v>5.4271010746091539</v>
      </c>
      <c r="D239" s="50">
        <v>198485.4</v>
      </c>
      <c r="E239" s="51">
        <v>7.3472406534687201E-2</v>
      </c>
      <c r="F239" s="50">
        <v>8622295.6999999993</v>
      </c>
      <c r="G239" s="51">
        <v>0.73591187762210508</v>
      </c>
      <c r="H239" s="50">
        <f t="shared" si="18"/>
        <v>14489861.600000001</v>
      </c>
      <c r="I239" s="51">
        <f t="shared" si="19"/>
        <v>8.2919619486910765</v>
      </c>
      <c r="J239" s="50">
        <v>1013838.6</v>
      </c>
      <c r="K239" s="51">
        <v>5.6994982801009906</v>
      </c>
      <c r="L239" s="50">
        <v>1910008.8</v>
      </c>
      <c r="M239" s="51">
        <v>6.7387427246408489</v>
      </c>
      <c r="N239" s="50">
        <v>2356995.6</v>
      </c>
      <c r="O239" s="51">
        <v>7.744422869945109</v>
      </c>
      <c r="P239" s="50">
        <v>3743352.1</v>
      </c>
      <c r="Q239" s="51">
        <v>8.1256988424893297</v>
      </c>
      <c r="R239" s="50">
        <v>5369457.2000000002</v>
      </c>
      <c r="S239" s="51">
        <v>9.6109772272698315</v>
      </c>
      <c r="T239" s="50">
        <v>96209.3</v>
      </c>
      <c r="U239" s="51">
        <v>12.714970798041399</v>
      </c>
    </row>
    <row r="240" spans="1:21" ht="14.25" customHeight="1" x14ac:dyDescent="0.2">
      <c r="A240" s="49" t="s">
        <v>22</v>
      </c>
      <c r="B240" s="50">
        <f t="shared" si="14"/>
        <v>22050047.900000002</v>
      </c>
      <c r="C240" s="51">
        <f t="shared" si="15"/>
        <v>5.4577956068294977</v>
      </c>
      <c r="D240" s="50">
        <v>166603.4</v>
      </c>
      <c r="E240" s="51">
        <v>7.63699900482223E-2</v>
      </c>
      <c r="F240" s="50">
        <v>7982835</v>
      </c>
      <c r="G240" s="51">
        <v>0.74386396850241798</v>
      </c>
      <c r="H240" s="50">
        <f t="shared" si="18"/>
        <v>13900609.500000002</v>
      </c>
      <c r="I240" s="51">
        <f t="shared" si="19"/>
        <v>8.2294080512081145</v>
      </c>
      <c r="J240" s="50">
        <v>908626.3</v>
      </c>
      <c r="K240" s="51">
        <v>6.13946241925861</v>
      </c>
      <c r="L240" s="50">
        <v>1860768.9</v>
      </c>
      <c r="M240" s="51">
        <v>6.719347949656731</v>
      </c>
      <c r="N240" s="50">
        <v>2332311.7999999998</v>
      </c>
      <c r="O240" s="51">
        <v>7.1534455646110393</v>
      </c>
      <c r="P240" s="50">
        <v>3313912.3</v>
      </c>
      <c r="Q240" s="51">
        <v>8.1267578399706011</v>
      </c>
      <c r="R240" s="50">
        <v>5389258.9000000004</v>
      </c>
      <c r="S240" s="51">
        <v>9.548456436561251</v>
      </c>
      <c r="T240" s="50">
        <v>95731.3</v>
      </c>
      <c r="U240" s="51">
        <v>12.928111526741997</v>
      </c>
    </row>
    <row r="241" spans="1:21" ht="14.25" customHeight="1" x14ac:dyDescent="0.2">
      <c r="A241" s="49" t="s">
        <v>23</v>
      </c>
      <c r="B241" s="50">
        <f t="shared" si="14"/>
        <v>21403317.099999998</v>
      </c>
      <c r="C241" s="51">
        <f t="shared" si="15"/>
        <v>5.5389037146022586</v>
      </c>
      <c r="D241" s="50">
        <v>181802.8</v>
      </c>
      <c r="E241" s="51">
        <v>6.3541375600375802E-2</v>
      </c>
      <c r="F241" s="50">
        <v>7760065.7999999998</v>
      </c>
      <c r="G241" s="51">
        <v>0.73779058432726208</v>
      </c>
      <c r="H241" s="50">
        <f t="shared" si="18"/>
        <v>13461448.5</v>
      </c>
      <c r="I241" s="51">
        <f t="shared" si="19"/>
        <v>8.3805288196883136</v>
      </c>
      <c r="J241" s="50">
        <v>1047798.5</v>
      </c>
      <c r="K241" s="51">
        <v>6.3535941423851989</v>
      </c>
      <c r="L241" s="50">
        <v>1733507.6</v>
      </c>
      <c r="M241" s="51">
        <v>7.0297007829674394</v>
      </c>
      <c r="N241" s="50">
        <v>2137824.6</v>
      </c>
      <c r="O241" s="51">
        <v>7.2197911694907084</v>
      </c>
      <c r="P241" s="50">
        <v>3201331.7</v>
      </c>
      <c r="Q241" s="51">
        <v>8.2934585094696693</v>
      </c>
      <c r="R241" s="50">
        <v>5263765.4000000004</v>
      </c>
      <c r="S241" s="51">
        <v>9.6894138648352399</v>
      </c>
      <c r="T241" s="50">
        <v>77220.7</v>
      </c>
      <c r="U241" s="51">
        <v>12.731958114857798</v>
      </c>
    </row>
    <row r="242" spans="1:21" ht="14.25" customHeight="1" x14ac:dyDescent="0.2">
      <c r="A242" s="49" t="s">
        <v>24</v>
      </c>
      <c r="B242" s="50">
        <f t="shared" si="14"/>
        <v>23850646.300000001</v>
      </c>
      <c r="C242" s="51">
        <f t="shared" si="15"/>
        <v>5.3685821251309225</v>
      </c>
      <c r="D242" s="50">
        <v>204523</v>
      </c>
      <c r="E242" s="51">
        <v>3.4052893806564503E-2</v>
      </c>
      <c r="F242" s="50">
        <v>9080592.3000000007</v>
      </c>
      <c r="G242" s="51">
        <v>0.67738456884580101</v>
      </c>
      <c r="H242" s="50">
        <f t="shared" si="18"/>
        <v>14565531</v>
      </c>
      <c r="I242" s="51">
        <f t="shared" si="19"/>
        <v>8.3681216770607243</v>
      </c>
      <c r="J242" s="50">
        <v>1129571.2</v>
      </c>
      <c r="K242" s="51">
        <v>6.2892064555116098</v>
      </c>
      <c r="L242" s="50">
        <v>1720253</v>
      </c>
      <c r="M242" s="51">
        <v>6.9502678640874294</v>
      </c>
      <c r="N242" s="50">
        <v>2351183.9</v>
      </c>
      <c r="O242" s="51">
        <v>7.3924440750891494</v>
      </c>
      <c r="P242" s="50">
        <v>3563094.9</v>
      </c>
      <c r="Q242" s="51">
        <v>8.0983436537151992</v>
      </c>
      <c r="R242" s="50">
        <v>5700522.2999999998</v>
      </c>
      <c r="S242" s="51">
        <v>9.6974596996138409</v>
      </c>
      <c r="T242" s="50">
        <v>100905.7</v>
      </c>
      <c r="U242" s="51">
        <v>12.973125789722499</v>
      </c>
    </row>
    <row r="243" spans="1:21" ht="14.25" customHeight="1" x14ac:dyDescent="0.2">
      <c r="A243" s="49" t="s">
        <v>25</v>
      </c>
      <c r="B243" s="50">
        <f t="shared" si="14"/>
        <v>23875619.200000003</v>
      </c>
      <c r="C243" s="51">
        <f t="shared" si="15"/>
        <v>5.1775426377214107</v>
      </c>
      <c r="D243" s="50">
        <v>217367.9</v>
      </c>
      <c r="E243" s="51">
        <v>2.5373571718731204E-2</v>
      </c>
      <c r="F243" s="50">
        <v>9184736.5</v>
      </c>
      <c r="G243" s="51">
        <v>0.74249185199814904</v>
      </c>
      <c r="H243" s="50">
        <f t="shared" si="18"/>
        <v>14473514.799999999</v>
      </c>
      <c r="I243" s="51">
        <f t="shared" si="19"/>
        <v>8.0693549984140684</v>
      </c>
      <c r="J243" s="50">
        <v>1129858.8</v>
      </c>
      <c r="K243" s="51">
        <v>6.9405650723789583</v>
      </c>
      <c r="L243" s="50">
        <v>1843310.9</v>
      </c>
      <c r="M243" s="51">
        <v>6.2247795073527694</v>
      </c>
      <c r="N243" s="50">
        <v>2235329.5</v>
      </c>
      <c r="O243" s="51">
        <v>7.2891168952944101</v>
      </c>
      <c r="P243" s="50">
        <v>3421585.5</v>
      </c>
      <c r="Q243" s="51">
        <v>7.6433001379038998</v>
      </c>
      <c r="R243" s="50">
        <v>5739401.5</v>
      </c>
      <c r="S243" s="51">
        <v>9.3971994149564182</v>
      </c>
      <c r="T243" s="50">
        <v>104028.6</v>
      </c>
      <c r="U243" s="51">
        <v>10.5334801102774</v>
      </c>
    </row>
    <row r="244" spans="1:21" ht="14.25" customHeight="1" x14ac:dyDescent="0.2">
      <c r="A244" s="49" t="s">
        <v>26</v>
      </c>
      <c r="B244" s="50">
        <f t="shared" si="14"/>
        <v>25784634.700000003</v>
      </c>
      <c r="C244" s="51">
        <f t="shared" si="15"/>
        <v>5.2531938319451941</v>
      </c>
      <c r="D244" s="50">
        <v>293189.90000000002</v>
      </c>
      <c r="E244" s="51">
        <v>4.9323322529186704E-2</v>
      </c>
      <c r="F244" s="50">
        <v>10212473.6</v>
      </c>
      <c r="G244" s="51">
        <v>0.91761804054994101</v>
      </c>
      <c r="H244" s="50">
        <f t="shared" si="18"/>
        <v>15278971.200000001</v>
      </c>
      <c r="I244" s="51">
        <f t="shared" si="19"/>
        <v>8.2509529732603983</v>
      </c>
      <c r="J244" s="50">
        <v>1053561.2</v>
      </c>
      <c r="K244" s="51">
        <v>6.1674858622356297</v>
      </c>
      <c r="L244" s="50">
        <v>1857117.5</v>
      </c>
      <c r="M244" s="51">
        <v>6.3588079418776688</v>
      </c>
      <c r="N244" s="50">
        <v>2464755.4</v>
      </c>
      <c r="O244" s="51">
        <v>7.4439409586038394</v>
      </c>
      <c r="P244" s="50">
        <v>3584594.2</v>
      </c>
      <c r="Q244" s="51">
        <v>7.9655305147232589</v>
      </c>
      <c r="R244" s="50">
        <v>6201290.9000000004</v>
      </c>
      <c r="S244" s="51">
        <v>9.5795246433286998</v>
      </c>
      <c r="T244" s="50">
        <v>117652</v>
      </c>
      <c r="U244" s="51">
        <v>12.350732516234297</v>
      </c>
    </row>
    <row r="245" spans="1:21" ht="14.25" customHeight="1" x14ac:dyDescent="0.2">
      <c r="A245" s="49" t="s">
        <v>27</v>
      </c>
      <c r="B245" s="50">
        <f t="shared" si="14"/>
        <v>26654119.699999999</v>
      </c>
      <c r="C245" s="51">
        <f t="shared" si="15"/>
        <v>5.3111791615087576</v>
      </c>
      <c r="D245" s="50">
        <v>313033.90000000002</v>
      </c>
      <c r="E245" s="51">
        <v>4.3107471746670199E-2</v>
      </c>
      <c r="F245" s="50">
        <v>10296591.699999999</v>
      </c>
      <c r="G245" s="51">
        <v>0.97046674570965108</v>
      </c>
      <c r="H245" s="50">
        <f t="shared" si="18"/>
        <v>16044494.100000001</v>
      </c>
      <c r="I245" s="51">
        <f t="shared" si="19"/>
        <v>8.1996235194477105</v>
      </c>
      <c r="J245" s="50">
        <v>1285087.8</v>
      </c>
      <c r="K245" s="51">
        <v>6.34089647182084</v>
      </c>
      <c r="L245" s="50">
        <v>1913784.6</v>
      </c>
      <c r="M245" s="51">
        <v>6.7556276427347193</v>
      </c>
      <c r="N245" s="50">
        <v>2488174.9</v>
      </c>
      <c r="O245" s="51">
        <v>7.22202057138347</v>
      </c>
      <c r="P245" s="50">
        <v>3784154.9</v>
      </c>
      <c r="Q245" s="51">
        <v>7.9289253708932499</v>
      </c>
      <c r="R245" s="50">
        <v>6407050.7000000002</v>
      </c>
      <c r="S245" s="51">
        <v>9.53516755314579</v>
      </c>
      <c r="T245" s="50">
        <v>166241.20000000001</v>
      </c>
      <c r="U245" s="51">
        <v>8.5126447836035801</v>
      </c>
    </row>
    <row r="246" spans="1:21" ht="14.25" customHeight="1" x14ac:dyDescent="0.2">
      <c r="A246" s="49" t="s">
        <v>28</v>
      </c>
      <c r="B246" s="50">
        <f t="shared" si="14"/>
        <v>27454639.499999996</v>
      </c>
      <c r="C246" s="51">
        <f t="shared" si="15"/>
        <v>5.3634848687778254</v>
      </c>
      <c r="D246" s="50">
        <v>301797.40000000002</v>
      </c>
      <c r="E246" s="51">
        <v>7.6217687760066891E-2</v>
      </c>
      <c r="F246" s="50">
        <v>10393748.199999999</v>
      </c>
      <c r="G246" s="51">
        <v>0.98628457576064799</v>
      </c>
      <c r="H246" s="50">
        <f t="shared" si="18"/>
        <v>16759093.900000002</v>
      </c>
      <c r="I246" s="51">
        <f t="shared" si="19"/>
        <v>8.1733743195985049</v>
      </c>
      <c r="J246" s="50">
        <v>996762.1</v>
      </c>
      <c r="K246" s="51">
        <v>5.9774604893183598</v>
      </c>
      <c r="L246" s="50">
        <v>2265595.2000000002</v>
      </c>
      <c r="M246" s="51">
        <v>6.7925861928026698</v>
      </c>
      <c r="N246" s="50">
        <v>2473668.5</v>
      </c>
      <c r="O246" s="51">
        <v>6.8482127823513892</v>
      </c>
      <c r="P246" s="50">
        <v>4232315.9000000004</v>
      </c>
      <c r="Q246" s="51">
        <v>8.1703573410009405</v>
      </c>
      <c r="R246" s="50">
        <v>6620019.7000000002</v>
      </c>
      <c r="S246" s="51">
        <v>9.4629035522356482</v>
      </c>
      <c r="T246" s="50">
        <v>170732.5</v>
      </c>
      <c r="U246" s="51">
        <v>8.5902888963729787</v>
      </c>
    </row>
    <row r="247" spans="1:21" ht="14.25" customHeight="1" x14ac:dyDescent="0.2">
      <c r="A247" s="49" t="s">
        <v>46</v>
      </c>
      <c r="B247" s="50">
        <f t="shared" si="14"/>
        <v>30890425.599999998</v>
      </c>
      <c r="C247" s="51">
        <f t="shared" si="15"/>
        <v>5.2076285462379657</v>
      </c>
      <c r="D247" s="50">
        <v>390218.6</v>
      </c>
      <c r="E247" s="51">
        <v>3.0402958751838103E-2</v>
      </c>
      <c r="F247" s="50">
        <v>11873816.5</v>
      </c>
      <c r="G247" s="51">
        <v>0.98076726392057689</v>
      </c>
      <c r="H247" s="50">
        <f t="shared" si="18"/>
        <v>18626390.5</v>
      </c>
      <c r="I247" s="51">
        <f t="shared" si="19"/>
        <v>8.0105991463563502</v>
      </c>
      <c r="J247" s="50">
        <v>1352558.6</v>
      </c>
      <c r="K247" s="51">
        <v>6.6569233185164798</v>
      </c>
      <c r="L247" s="50">
        <v>2148086.2000000002</v>
      </c>
      <c r="M247" s="51">
        <v>6.3184572155437699</v>
      </c>
      <c r="N247" s="50">
        <v>2914778.2</v>
      </c>
      <c r="O247" s="51">
        <v>6.5499990246256097</v>
      </c>
      <c r="P247" s="50">
        <v>4702608.7</v>
      </c>
      <c r="Q247" s="51">
        <v>7.9105067727621083</v>
      </c>
      <c r="R247" s="50">
        <v>7323109.5</v>
      </c>
      <c r="S247" s="51">
        <v>9.3897167068169605</v>
      </c>
      <c r="T247" s="50">
        <v>185249.3</v>
      </c>
      <c r="U247" s="51">
        <v>8.5200983161609791</v>
      </c>
    </row>
    <row r="248" spans="1:21" ht="14.25" customHeight="1" thickBot="1" x14ac:dyDescent="0.25">
      <c r="A248" s="52" t="s">
        <v>30</v>
      </c>
      <c r="B248" s="53">
        <f t="shared" si="14"/>
        <v>31268444.300000001</v>
      </c>
      <c r="C248" s="54">
        <f t="shared" si="15"/>
        <v>5.1045766749578876</v>
      </c>
      <c r="D248" s="53">
        <v>430834.1</v>
      </c>
      <c r="E248" s="54">
        <v>9.2911865611380304E-2</v>
      </c>
      <c r="F248" s="53">
        <v>12218989.800000001</v>
      </c>
      <c r="G248" s="54">
        <v>1.03061357805536</v>
      </c>
      <c r="H248" s="53">
        <f t="shared" si="18"/>
        <v>18618620.400000002</v>
      </c>
      <c r="I248" s="54">
        <f t="shared" si="19"/>
        <v>7.8941984894863619</v>
      </c>
      <c r="J248" s="53">
        <v>1332203.7</v>
      </c>
      <c r="K248" s="54">
        <v>6.4370218098028094</v>
      </c>
      <c r="L248" s="53">
        <v>2002360.4</v>
      </c>
      <c r="M248" s="54">
        <v>6.101141359467559</v>
      </c>
      <c r="N248" s="53">
        <v>3023517.8</v>
      </c>
      <c r="O248" s="54">
        <v>6.2269292567088597</v>
      </c>
      <c r="P248" s="53">
        <v>4856580.3</v>
      </c>
      <c r="Q248" s="54">
        <v>7.9112232980066199</v>
      </c>
      <c r="R248" s="53">
        <v>7211105.9000000004</v>
      </c>
      <c r="S248" s="54">
        <v>9.2993936299007913</v>
      </c>
      <c r="T248" s="53">
        <v>192852.3</v>
      </c>
      <c r="U248" s="54">
        <v>9.7449808843348009</v>
      </c>
    </row>
    <row r="249" spans="1:21" ht="14.25" customHeight="1" x14ac:dyDescent="0.2">
      <c r="A249" s="49" t="s">
        <v>51</v>
      </c>
      <c r="B249" s="50">
        <f t="shared" si="14"/>
        <v>31703257.800000001</v>
      </c>
      <c r="C249" s="51">
        <f t="shared" si="15"/>
        <v>4.783779264476725</v>
      </c>
      <c r="D249" s="50">
        <v>435509.7</v>
      </c>
      <c r="E249" s="51">
        <v>6.9973183146092965E-2</v>
      </c>
      <c r="F249" s="50">
        <v>12955989.5</v>
      </c>
      <c r="G249" s="51">
        <v>1.0120064133272109</v>
      </c>
      <c r="H249" s="50">
        <f t="shared" si="18"/>
        <v>18311758.600000001</v>
      </c>
      <c r="I249" s="51">
        <f t="shared" si="19"/>
        <v>7.5645038710263464</v>
      </c>
      <c r="J249" s="50">
        <v>1054956.6000000001</v>
      </c>
      <c r="K249" s="51">
        <v>6.0570446111242866</v>
      </c>
      <c r="L249" s="50">
        <v>2074184.6</v>
      </c>
      <c r="M249" s="51">
        <v>5.8543229686499458</v>
      </c>
      <c r="N249" s="50">
        <v>2915358</v>
      </c>
      <c r="O249" s="51">
        <v>6.1018715687747438</v>
      </c>
      <c r="P249" s="50">
        <v>4718779.0999999996</v>
      </c>
      <c r="Q249" s="51">
        <v>7.4469186315587432</v>
      </c>
      <c r="R249" s="50">
        <v>7352234.2000000002</v>
      </c>
      <c r="S249" s="51">
        <v>8.8751514542341443</v>
      </c>
      <c r="T249" s="50">
        <v>196246.1</v>
      </c>
      <c r="U249" s="51">
        <v>9.196651235362129</v>
      </c>
    </row>
    <row r="250" spans="1:21" ht="14.25" customHeight="1" x14ac:dyDescent="0.2">
      <c r="A250" s="49" t="s">
        <v>20</v>
      </c>
      <c r="B250" s="50">
        <f t="shared" ref="B250:B267" si="20">D250+F250+J250+L250+N250+P250+R250+T250</f>
        <v>30881669.599999998</v>
      </c>
      <c r="C250" s="51">
        <f t="shared" ref="C250:C267" si="21">(D250*E250+F250*G250+J250*K250+L250*M250+N250*O250+P250*Q250+R250*S250+T250*U250)/(D250+F250+J250+L250+N250+P250+R250+T250)</f>
        <v>4.7520671311437148</v>
      </c>
      <c r="D250" s="50">
        <v>445956.4</v>
      </c>
      <c r="E250" s="51">
        <v>6.6098389887441919E-2</v>
      </c>
      <c r="F250" s="50">
        <v>12453990.1</v>
      </c>
      <c r="G250" s="51">
        <v>1.0701357323224465</v>
      </c>
      <c r="H250" s="50">
        <f t="shared" si="18"/>
        <v>17981723.100000001</v>
      </c>
      <c r="I250" s="51">
        <f t="shared" si="19"/>
        <v>7.418356377926874</v>
      </c>
      <c r="J250" s="50">
        <v>1087004.3999999999</v>
      </c>
      <c r="K250" s="51">
        <v>5.7977272861085032</v>
      </c>
      <c r="L250" s="50">
        <v>1973263.9</v>
      </c>
      <c r="M250" s="51">
        <v>5.7172884351657167</v>
      </c>
      <c r="N250" s="50">
        <v>2719857.2</v>
      </c>
      <c r="O250" s="51">
        <v>5.9395959445959159</v>
      </c>
      <c r="P250" s="50">
        <v>4677559.9000000004</v>
      </c>
      <c r="Q250" s="51">
        <v>7.3703504515249492</v>
      </c>
      <c r="R250" s="50">
        <v>7339904.2000000002</v>
      </c>
      <c r="S250" s="51">
        <v>8.6505713360673031</v>
      </c>
      <c r="T250" s="50">
        <v>184133.5</v>
      </c>
      <c r="U250" s="51">
        <v>9.1590226764820102</v>
      </c>
    </row>
    <row r="251" spans="1:21" ht="14.25" customHeight="1" x14ac:dyDescent="0.2">
      <c r="A251" s="49" t="s">
        <v>21</v>
      </c>
      <c r="B251" s="50">
        <f t="shared" si="20"/>
        <v>28417736.5</v>
      </c>
      <c r="C251" s="51">
        <f t="shared" si="21"/>
        <v>4.9118062530420046</v>
      </c>
      <c r="D251" s="50">
        <v>476022.8</v>
      </c>
      <c r="E251" s="51">
        <v>6.7424921663416126E-2</v>
      </c>
      <c r="F251" s="50">
        <v>11258737.5</v>
      </c>
      <c r="G251" s="51">
        <v>1.1611373703312651</v>
      </c>
      <c r="H251" s="50">
        <f t="shared" si="18"/>
        <v>16682976.199999999</v>
      </c>
      <c r="I251" s="51">
        <f t="shared" si="19"/>
        <v>7.5812239775298611</v>
      </c>
      <c r="J251" s="50">
        <v>1046785</v>
      </c>
      <c r="K251" s="51">
        <v>6.0798852562847197</v>
      </c>
      <c r="L251" s="50">
        <v>1898905.9</v>
      </c>
      <c r="M251" s="51">
        <v>5.9243367130514466</v>
      </c>
      <c r="N251" s="50">
        <v>2572478.4</v>
      </c>
      <c r="O251" s="51">
        <v>6.986134121087276</v>
      </c>
      <c r="P251" s="50">
        <v>4220209.9000000004</v>
      </c>
      <c r="Q251" s="51">
        <v>7.2262191413749335</v>
      </c>
      <c r="R251" s="50">
        <v>6770006.7999999998</v>
      </c>
      <c r="S251" s="51">
        <v>8.6676513450473927</v>
      </c>
      <c r="T251" s="50">
        <v>174590.2</v>
      </c>
      <c r="U251" s="51">
        <v>9.8252326075575827</v>
      </c>
    </row>
    <row r="252" spans="1:21" ht="14.25" customHeight="1" x14ac:dyDescent="0.2">
      <c r="A252" s="49" t="s">
        <v>22</v>
      </c>
      <c r="B252" s="50">
        <f t="shared" si="20"/>
        <v>27475708.900000002</v>
      </c>
      <c r="C252" s="51">
        <f t="shared" si="21"/>
        <v>4.7937391617218656</v>
      </c>
      <c r="D252" s="50">
        <v>432607.7</v>
      </c>
      <c r="E252" s="51">
        <v>3.4885185816156301E-2</v>
      </c>
      <c r="F252" s="50">
        <v>11010102.9</v>
      </c>
      <c r="G252" s="51">
        <v>1.0380645090973672</v>
      </c>
      <c r="H252" s="50">
        <f t="shared" si="18"/>
        <v>16032998.300000001</v>
      </c>
      <c r="I252" s="51">
        <f t="shared" si="19"/>
        <v>7.5012228428914636</v>
      </c>
      <c r="J252" s="50">
        <v>917194.8</v>
      </c>
      <c r="K252" s="51">
        <v>5.9318423545358101</v>
      </c>
      <c r="L252" s="50">
        <v>1815345.8</v>
      </c>
      <c r="M252" s="51">
        <v>5.9986056491275646</v>
      </c>
      <c r="N252" s="50">
        <v>2581346.6</v>
      </c>
      <c r="O252" s="51">
        <v>6.961744882302904</v>
      </c>
      <c r="P252" s="50">
        <v>4135280.1</v>
      </c>
      <c r="Q252" s="51">
        <v>7.3391906224199923</v>
      </c>
      <c r="R252" s="50">
        <v>6413967.2000000002</v>
      </c>
      <c r="S252" s="51">
        <v>8.4175913525095662</v>
      </c>
      <c r="T252" s="50">
        <v>169863.8</v>
      </c>
      <c r="U252" s="51">
        <v>9.5750495632383128</v>
      </c>
    </row>
    <row r="253" spans="1:21" ht="14.25" customHeight="1" x14ac:dyDescent="0.2">
      <c r="A253" s="49" t="s">
        <v>23</v>
      </c>
      <c r="B253" s="50">
        <f t="shared" si="20"/>
        <v>27053063.82254</v>
      </c>
      <c r="C253" s="51">
        <f t="shared" si="21"/>
        <v>4.7924900811410973</v>
      </c>
      <c r="D253" s="50">
        <v>398211.42254</v>
      </c>
      <c r="E253" s="51">
        <v>4.9263277971463681E-2</v>
      </c>
      <c r="F253" s="50">
        <v>10900905.4</v>
      </c>
      <c r="G253" s="51">
        <v>1.147009265212044</v>
      </c>
      <c r="H253" s="50">
        <f t="shared" si="18"/>
        <v>15753947</v>
      </c>
      <c r="I253" s="51">
        <f t="shared" si="19"/>
        <v>7.4348659000185791</v>
      </c>
      <c r="J253" s="50">
        <v>1067134.3999999999</v>
      </c>
      <c r="K253" s="51">
        <v>6.097111594378366</v>
      </c>
      <c r="L253" s="50">
        <v>1604131.9</v>
      </c>
      <c r="M253" s="51">
        <v>6.1693600700790237</v>
      </c>
      <c r="N253" s="50">
        <v>2583985.1</v>
      </c>
      <c r="O253" s="51">
        <v>6.8507994043773701</v>
      </c>
      <c r="P253" s="50">
        <v>4166432.5</v>
      </c>
      <c r="Q253" s="51">
        <v>7.2457879555230988</v>
      </c>
      <c r="R253" s="50">
        <v>6161840.0999999996</v>
      </c>
      <c r="S253" s="51">
        <v>8.3082048365714662</v>
      </c>
      <c r="T253" s="50">
        <v>170423</v>
      </c>
      <c r="U253" s="51">
        <v>9.6248675120142231</v>
      </c>
    </row>
    <row r="254" spans="1:21" ht="14.25" customHeight="1" x14ac:dyDescent="0.2">
      <c r="A254" s="49" t="s">
        <v>24</v>
      </c>
      <c r="B254" s="50">
        <f t="shared" si="20"/>
        <v>26708705.709449999</v>
      </c>
      <c r="C254" s="51">
        <f t="shared" si="21"/>
        <v>4.6881622415981354</v>
      </c>
      <c r="D254" s="50">
        <v>383974.50945000001</v>
      </c>
      <c r="E254" s="51">
        <v>5.730536652424649E-2</v>
      </c>
      <c r="F254" s="50">
        <v>10923068.4</v>
      </c>
      <c r="G254" s="51">
        <v>1.114331091069612</v>
      </c>
      <c r="H254" s="50">
        <f t="shared" si="18"/>
        <v>15401662.800000001</v>
      </c>
      <c r="I254" s="51">
        <f t="shared" si="19"/>
        <v>7.3382224094011459</v>
      </c>
      <c r="J254" s="50">
        <v>909911.2</v>
      </c>
      <c r="K254" s="51">
        <v>6.4838985078983526</v>
      </c>
      <c r="L254" s="50">
        <v>1676683.2</v>
      </c>
      <c r="M254" s="51">
        <v>6.9234113784881979</v>
      </c>
      <c r="N254" s="50">
        <v>2643650.4</v>
      </c>
      <c r="O254" s="51">
        <v>6.2178389850639881</v>
      </c>
      <c r="P254" s="50">
        <v>3820805.5</v>
      </c>
      <c r="Q254" s="51">
        <v>7.0749058547994652</v>
      </c>
      <c r="R254" s="50">
        <v>6180678.7000000002</v>
      </c>
      <c r="S254" s="51">
        <v>8.1549728139079622</v>
      </c>
      <c r="T254" s="50">
        <v>169933.8</v>
      </c>
      <c r="U254" s="51">
        <v>9.6495764350588296</v>
      </c>
    </row>
    <row r="255" spans="1:21" ht="14.25" customHeight="1" x14ac:dyDescent="0.2">
      <c r="A255" s="49" t="s">
        <v>25</v>
      </c>
      <c r="B255" s="50">
        <f t="shared" si="20"/>
        <v>27035373.199999999</v>
      </c>
      <c r="C255" s="51">
        <f t="shared" si="21"/>
        <v>4.5967471620476834</v>
      </c>
      <c r="D255" s="50">
        <v>403069.3</v>
      </c>
      <c r="E255" s="51">
        <v>6.4590133756155577E-2</v>
      </c>
      <c r="F255" s="50">
        <v>11243674.699999999</v>
      </c>
      <c r="G255" s="51">
        <v>1.0946952348238963</v>
      </c>
      <c r="H255" s="50">
        <f t="shared" si="18"/>
        <v>15388629.199999999</v>
      </c>
      <c r="I255" s="51">
        <f t="shared" si="19"/>
        <v>7.2742245044152458</v>
      </c>
      <c r="J255" s="50">
        <v>880093.8</v>
      </c>
      <c r="K255" s="51">
        <v>6.4602382018825733</v>
      </c>
      <c r="L255" s="50">
        <v>1851078.6</v>
      </c>
      <c r="M255" s="51">
        <v>6.9753185396881596</v>
      </c>
      <c r="N255" s="50">
        <v>2461033.7999999998</v>
      </c>
      <c r="O255" s="51">
        <v>6.0818257359976107</v>
      </c>
      <c r="P255" s="50">
        <v>3942601.5</v>
      </c>
      <c r="Q255" s="51">
        <v>7.1417643512792237</v>
      </c>
      <c r="R255" s="50">
        <v>6087336.7999999998</v>
      </c>
      <c r="S255" s="51">
        <v>7.9894446702866837</v>
      </c>
      <c r="T255" s="50">
        <v>166484.70000000001</v>
      </c>
      <c r="U255" s="51">
        <v>9.5126762519318611</v>
      </c>
    </row>
    <row r="256" spans="1:21" ht="14.25" customHeight="1" x14ac:dyDescent="0.2">
      <c r="A256" s="49" t="s">
        <v>26</v>
      </c>
      <c r="B256" s="50">
        <f t="shared" si="20"/>
        <v>28007037.999999996</v>
      </c>
      <c r="C256" s="51">
        <f t="shared" si="21"/>
        <v>4.2934596082598953</v>
      </c>
      <c r="D256" s="50">
        <v>563052.19999999995</v>
      </c>
      <c r="E256" s="51">
        <v>5.2519286844097221E-2</v>
      </c>
      <c r="F256" s="50">
        <v>11886998.5</v>
      </c>
      <c r="G256" s="51">
        <v>0.71537467376646857</v>
      </c>
      <c r="H256" s="50">
        <f t="shared" si="18"/>
        <v>15556987.299999999</v>
      </c>
      <c r="I256" s="51">
        <f t="shared" si="19"/>
        <v>7.1809441938671501</v>
      </c>
      <c r="J256" s="50">
        <v>1068794.2</v>
      </c>
      <c r="K256" s="51">
        <v>7.6162031455634773</v>
      </c>
      <c r="L256" s="50">
        <v>1616845.7</v>
      </c>
      <c r="M256" s="51">
        <v>6.0863479502094728</v>
      </c>
      <c r="N256" s="50">
        <v>2568286.7999999998</v>
      </c>
      <c r="O256" s="51">
        <v>6.1927941844345424</v>
      </c>
      <c r="P256" s="50">
        <v>4043090.5</v>
      </c>
      <c r="Q256" s="51">
        <v>6.8838266556239596</v>
      </c>
      <c r="R256" s="50">
        <v>6100346.4000000004</v>
      </c>
      <c r="S256" s="51">
        <v>7.9525049269333294</v>
      </c>
      <c r="T256" s="50">
        <v>159623.70000000001</v>
      </c>
      <c r="U256" s="51">
        <v>9.2917145135716073</v>
      </c>
    </row>
    <row r="257" spans="1:21" ht="14.25" customHeight="1" x14ac:dyDescent="0.2">
      <c r="A257" s="49" t="s">
        <v>27</v>
      </c>
      <c r="B257" s="50">
        <f t="shared" si="20"/>
        <v>25867034.900000002</v>
      </c>
      <c r="C257" s="51">
        <f t="shared" si="21"/>
        <v>3.9806722953004554</v>
      </c>
      <c r="D257" s="50">
        <v>495672.7</v>
      </c>
      <c r="E257" s="51">
        <v>3.9145589418178577E-2</v>
      </c>
      <c r="F257" s="50">
        <v>11830852.800000001</v>
      </c>
      <c r="G257" s="51">
        <v>1.0833038630993703</v>
      </c>
      <c r="H257" s="50">
        <f t="shared" si="18"/>
        <v>13540509.4</v>
      </c>
      <c r="I257" s="51">
        <f t="shared" si="19"/>
        <v>6.6564982589207453</v>
      </c>
      <c r="J257" s="50">
        <v>949837.9</v>
      </c>
      <c r="K257" s="51">
        <v>6.4055117236320021</v>
      </c>
      <c r="L257" s="50">
        <v>1837059.7</v>
      </c>
      <c r="M257" s="51">
        <v>6.2227479106966408</v>
      </c>
      <c r="N257" s="50">
        <v>2317365.4</v>
      </c>
      <c r="O257" s="51">
        <v>6.2298719895446775</v>
      </c>
      <c r="P257" s="50">
        <v>4188855.6</v>
      </c>
      <c r="Q257" s="51">
        <v>6.7516688142699399</v>
      </c>
      <c r="R257" s="50">
        <v>4085510.2</v>
      </c>
      <c r="S257" s="51">
        <v>6.9545706685544442</v>
      </c>
      <c r="T257" s="50">
        <v>161880.6</v>
      </c>
      <c r="U257" s="51">
        <v>9.1733976276341949</v>
      </c>
    </row>
    <row r="258" spans="1:21" ht="14.25" customHeight="1" x14ac:dyDescent="0.2">
      <c r="A258" s="49" t="s">
        <v>28</v>
      </c>
      <c r="B258" s="50">
        <f t="shared" si="20"/>
        <v>26044162.999999996</v>
      </c>
      <c r="C258" s="51">
        <f t="shared" si="21"/>
        <v>3.9413827872295233</v>
      </c>
      <c r="D258" s="50">
        <v>490052.5</v>
      </c>
      <c r="E258" s="51">
        <v>3.9809816295192868E-2</v>
      </c>
      <c r="F258" s="50">
        <v>11912553.6</v>
      </c>
      <c r="G258" s="51">
        <v>1.140939895204333</v>
      </c>
      <c r="H258" s="50">
        <f t="shared" si="18"/>
        <v>13641556.9</v>
      </c>
      <c r="I258" s="51">
        <f t="shared" si="19"/>
        <v>6.5270408541124807</v>
      </c>
      <c r="J258" s="50">
        <v>826239.1</v>
      </c>
      <c r="K258" s="51">
        <v>6.2321166124914678</v>
      </c>
      <c r="L258" s="50">
        <v>1856082.6</v>
      </c>
      <c r="M258" s="51">
        <v>6.004383620103976</v>
      </c>
      <c r="N258" s="50">
        <v>2558608.7000000002</v>
      </c>
      <c r="O258" s="51">
        <v>6.5029530056706202</v>
      </c>
      <c r="P258" s="50">
        <v>4285229.4000000004</v>
      </c>
      <c r="Q258" s="51">
        <v>6.5550729193167578</v>
      </c>
      <c r="R258" s="50">
        <v>3960045.2</v>
      </c>
      <c r="S258" s="51">
        <v>6.7267380806663519</v>
      </c>
      <c r="T258" s="50">
        <v>155351.9</v>
      </c>
      <c r="U258" s="51">
        <v>8.8731366722904585</v>
      </c>
    </row>
    <row r="259" spans="1:21" ht="14.25" customHeight="1" x14ac:dyDescent="0.2">
      <c r="A259" s="49" t="s">
        <v>46</v>
      </c>
      <c r="B259" s="50">
        <f t="shared" si="20"/>
        <v>25804674.499999996</v>
      </c>
      <c r="C259" s="51">
        <f t="shared" si="21"/>
        <v>3.9061267280856429</v>
      </c>
      <c r="D259" s="50">
        <v>521413.3</v>
      </c>
      <c r="E259" s="51">
        <v>3.8021661511127541E-2</v>
      </c>
      <c r="F259" s="50">
        <v>11710082.6</v>
      </c>
      <c r="G259" s="51">
        <v>1.0552658461179429</v>
      </c>
      <c r="H259" s="50">
        <f t="shared" si="18"/>
        <v>13573178.599999998</v>
      </c>
      <c r="I259" s="51">
        <f t="shared" si="19"/>
        <v>6.5142628824614475</v>
      </c>
      <c r="J259" s="50">
        <v>1215841.7</v>
      </c>
      <c r="K259" s="51">
        <v>6.6665606418993528</v>
      </c>
      <c r="L259" s="50">
        <v>1568262.6</v>
      </c>
      <c r="M259" s="51">
        <v>5.8823754510245934</v>
      </c>
      <c r="N259" s="50">
        <v>2556644.4</v>
      </c>
      <c r="O259" s="51">
        <v>6.5642054949057442</v>
      </c>
      <c r="P259" s="50">
        <v>4184868.2</v>
      </c>
      <c r="Q259" s="51">
        <v>6.5650537407605816</v>
      </c>
      <c r="R259" s="50">
        <v>3892120.7</v>
      </c>
      <c r="S259" s="51">
        <v>6.543539028478742</v>
      </c>
      <c r="T259" s="50">
        <v>155441</v>
      </c>
      <c r="U259" s="51">
        <v>8.7762826667352893</v>
      </c>
    </row>
    <row r="260" spans="1:21" ht="14.25" customHeight="1" thickBot="1" x14ac:dyDescent="0.25">
      <c r="A260" s="52" t="s">
        <v>30</v>
      </c>
      <c r="B260" s="53">
        <f t="shared" si="20"/>
        <v>26019790.099999998</v>
      </c>
      <c r="C260" s="54">
        <f t="shared" si="21"/>
        <v>3.7699504931824959</v>
      </c>
      <c r="D260" s="53">
        <v>569506.4</v>
      </c>
      <c r="E260" s="54">
        <v>6.0693259987947445E-2</v>
      </c>
      <c r="F260" s="53">
        <v>11967970</v>
      </c>
      <c r="G260" s="54">
        <v>1.0993908748100139</v>
      </c>
      <c r="H260" s="53">
        <f t="shared" si="18"/>
        <v>13482313.700000001</v>
      </c>
      <c r="I260" s="54">
        <f t="shared" si="19"/>
        <v>6.297233561031887</v>
      </c>
      <c r="J260" s="53">
        <v>890129.8</v>
      </c>
      <c r="K260" s="54">
        <v>5.5808593802836386</v>
      </c>
      <c r="L260" s="53">
        <v>1732794.5</v>
      </c>
      <c r="M260" s="54">
        <v>6.5897057383319257</v>
      </c>
      <c r="N260" s="53">
        <v>2540319.2999999998</v>
      </c>
      <c r="O260" s="54">
        <v>6.0163704814587682</v>
      </c>
      <c r="P260" s="53">
        <v>4520536.2</v>
      </c>
      <c r="Q260" s="54">
        <v>6.6990371870044987</v>
      </c>
      <c r="R260" s="53">
        <v>3648105.4</v>
      </c>
      <c r="S260" s="54">
        <v>5.9265652154677335</v>
      </c>
      <c r="T260" s="53">
        <v>150428.5</v>
      </c>
      <c r="U260" s="54">
        <v>8.8248336119817719</v>
      </c>
    </row>
    <row r="261" spans="1:21" ht="14.25" customHeight="1" x14ac:dyDescent="0.2">
      <c r="A261" s="49" t="s">
        <v>52</v>
      </c>
      <c r="B261" s="50">
        <f t="shared" si="20"/>
        <v>26077072.500000004</v>
      </c>
      <c r="C261" s="51">
        <f t="shared" si="21"/>
        <v>4.0780243396186426</v>
      </c>
      <c r="D261" s="50">
        <v>482759.8</v>
      </c>
      <c r="E261" s="51">
        <v>9.4019427466827191E-2</v>
      </c>
      <c r="F261" s="50">
        <v>12157201.300000001</v>
      </c>
      <c r="G261" s="51">
        <v>1.8780046019308738</v>
      </c>
      <c r="H261" s="50">
        <f t="shared" si="18"/>
        <v>13437111.4</v>
      </c>
      <c r="I261" s="51">
        <f t="shared" si="19"/>
        <v>6.2116228025764526</v>
      </c>
      <c r="J261" s="50">
        <v>976104.3</v>
      </c>
      <c r="K261" s="51">
        <v>6.0864740130742181</v>
      </c>
      <c r="L261" s="50">
        <v>1924084.5</v>
      </c>
      <c r="M261" s="51">
        <v>6.6475481731701498</v>
      </c>
      <c r="N261" s="50">
        <v>2401724</v>
      </c>
      <c r="O261" s="51">
        <v>5.9074633833862675</v>
      </c>
      <c r="P261" s="50">
        <v>4381431.8</v>
      </c>
      <c r="Q261" s="51">
        <v>6.3609908977699936</v>
      </c>
      <c r="R261" s="50">
        <v>3602293.2</v>
      </c>
      <c r="S261" s="51">
        <v>5.9270849085799</v>
      </c>
      <c r="T261" s="50">
        <v>151473.60000000001</v>
      </c>
      <c r="U261" s="51">
        <v>8.7496941117131968</v>
      </c>
    </row>
    <row r="262" spans="1:21" ht="14.25" customHeight="1" x14ac:dyDescent="0.2">
      <c r="A262" s="49" t="s">
        <v>20</v>
      </c>
      <c r="B262" s="50">
        <f t="shared" si="20"/>
        <v>25797231.099999998</v>
      </c>
      <c r="C262" s="51">
        <f t="shared" si="21"/>
        <v>4.0104889268523083</v>
      </c>
      <c r="D262" s="50">
        <v>461144.6</v>
      </c>
      <c r="E262" s="51">
        <v>8.2494081032283603E-2</v>
      </c>
      <c r="F262" s="50">
        <v>11965256.300000001</v>
      </c>
      <c r="G262" s="51">
        <v>1.7898788994599308</v>
      </c>
      <c r="H262" s="50">
        <f t="shared" si="18"/>
        <v>13370830.200000001</v>
      </c>
      <c r="I262" s="51">
        <f t="shared" si="19"/>
        <v>6.1331351131809289</v>
      </c>
      <c r="J262" s="50">
        <v>1011917.6</v>
      </c>
      <c r="K262" s="51">
        <v>6.9346668335445472</v>
      </c>
      <c r="L262" s="50">
        <v>1842984.5</v>
      </c>
      <c r="M262" s="51">
        <v>6.1355932543111456</v>
      </c>
      <c r="N262" s="50">
        <v>2382935.7999999998</v>
      </c>
      <c r="O262" s="51">
        <v>5.6785001001705551</v>
      </c>
      <c r="P262" s="50">
        <v>4621632.0999999996</v>
      </c>
      <c r="Q262" s="51">
        <v>6.3320721597463372</v>
      </c>
      <c r="R262" s="50">
        <v>3358349.9</v>
      </c>
      <c r="S262" s="51">
        <v>5.8247320012724098</v>
      </c>
      <c r="T262" s="50">
        <v>153010.29999999999</v>
      </c>
      <c r="U262" s="51">
        <v>8.643184419610968</v>
      </c>
    </row>
    <row r="263" spans="1:21" ht="14.25" customHeight="1" x14ac:dyDescent="0.2">
      <c r="A263" s="49" t="s">
        <v>21</v>
      </c>
      <c r="B263" s="50">
        <f t="shared" si="20"/>
        <v>25723013.799999993</v>
      </c>
      <c r="C263" s="51">
        <f t="shared" si="21"/>
        <v>3.7239599622653867</v>
      </c>
      <c r="D263" s="50">
        <v>546746.69999999995</v>
      </c>
      <c r="E263" s="51">
        <v>5.1198114227301229E-2</v>
      </c>
      <c r="F263" s="50">
        <v>11988707.1</v>
      </c>
      <c r="G263" s="51">
        <v>1.4538229565221426</v>
      </c>
      <c r="H263" s="50">
        <f t="shared" si="18"/>
        <v>13187560.000000002</v>
      </c>
      <c r="I263" s="51">
        <f t="shared" si="19"/>
        <v>5.9399937136968477</v>
      </c>
      <c r="J263" s="50">
        <v>1243582.1000000001</v>
      </c>
      <c r="K263" s="51">
        <v>6.1792011818118002</v>
      </c>
      <c r="L263" s="50">
        <v>1618727.9</v>
      </c>
      <c r="M263" s="51">
        <v>5.51779866523583</v>
      </c>
      <c r="N263" s="50">
        <v>2351917</v>
      </c>
      <c r="O263" s="51">
        <v>6.0447868640772615</v>
      </c>
      <c r="P263" s="50">
        <v>4453594.4000000004</v>
      </c>
      <c r="Q263" s="51">
        <v>6.0572620870010079</v>
      </c>
      <c r="R263" s="50">
        <v>3369552.7</v>
      </c>
      <c r="S263" s="51">
        <v>5.7077273912350437</v>
      </c>
      <c r="T263" s="50">
        <v>150185.9</v>
      </c>
      <c r="U263" s="51">
        <v>8.6023463720628897</v>
      </c>
    </row>
    <row r="264" spans="1:21" ht="14.25" customHeight="1" x14ac:dyDescent="0.2">
      <c r="A264" s="49" t="s">
        <v>22</v>
      </c>
      <c r="B264" s="50">
        <f t="shared" si="20"/>
        <v>25053281.599999998</v>
      </c>
      <c r="C264" s="51">
        <f t="shared" si="21"/>
        <v>3.5035409460691178</v>
      </c>
      <c r="D264" s="50">
        <v>471311</v>
      </c>
      <c r="E264" s="51">
        <v>5.4144503310977254E-2</v>
      </c>
      <c r="F264" s="50">
        <v>12136417.300000001</v>
      </c>
      <c r="G264" s="51">
        <v>1.2499544087858614</v>
      </c>
      <c r="H264" s="50">
        <f t="shared" si="18"/>
        <v>12445553.300000001</v>
      </c>
      <c r="I264" s="51">
        <f t="shared" si="19"/>
        <v>5.8317785443898265</v>
      </c>
      <c r="J264" s="50">
        <v>921682</v>
      </c>
      <c r="K264" s="51">
        <v>5.9545244574592973</v>
      </c>
      <c r="L264" s="50">
        <v>1675715.4</v>
      </c>
      <c r="M264" s="51">
        <v>5.7012199708852709</v>
      </c>
      <c r="N264" s="50">
        <v>2344020.2999999998</v>
      </c>
      <c r="O264" s="51">
        <v>6.3409275444414872</v>
      </c>
      <c r="P264" s="50">
        <v>4191727.8</v>
      </c>
      <c r="Q264" s="51">
        <v>5.5970499604005788</v>
      </c>
      <c r="R264" s="50">
        <v>3213435.4</v>
      </c>
      <c r="S264" s="51">
        <v>5.6637430231209871</v>
      </c>
      <c r="T264" s="50">
        <v>98972.4</v>
      </c>
      <c r="U264" s="51">
        <v>10.237858877828568</v>
      </c>
    </row>
    <row r="265" spans="1:21" ht="14.25" customHeight="1" x14ac:dyDescent="0.2">
      <c r="A265" s="49" t="s">
        <v>23</v>
      </c>
      <c r="B265" s="50">
        <f t="shared" si="20"/>
        <v>25579729.199999999</v>
      </c>
      <c r="C265" s="51">
        <f t="shared" si="21"/>
        <v>3.3921689028279456</v>
      </c>
      <c r="D265" s="50">
        <v>491810.8</v>
      </c>
      <c r="E265" s="51">
        <v>4.8101424368883296E-2</v>
      </c>
      <c r="F265" s="50">
        <v>12321923.699999999</v>
      </c>
      <c r="G265" s="51">
        <v>1.22186785087786</v>
      </c>
      <c r="H265" s="50">
        <f>J265+L265+N265+P265+R265+T265</f>
        <v>12765994.699999999</v>
      </c>
      <c r="I265" s="51">
        <f>(J265*K265+L265*M265+N265*O265+P265*Q265+R265*S265+T265*U265)/(J265+L265+N265+P265+R265+T265)</f>
        <v>5.6158054573687082</v>
      </c>
      <c r="J265" s="50">
        <v>984303.8</v>
      </c>
      <c r="K265" s="51">
        <v>5.2274713020512591</v>
      </c>
      <c r="L265" s="50">
        <v>1519106.7</v>
      </c>
      <c r="M265" s="51">
        <v>5.5112464588563794</v>
      </c>
      <c r="N265" s="50">
        <v>2476606.7999999998</v>
      </c>
      <c r="O265" s="51">
        <v>6.2268295027696796</v>
      </c>
      <c r="P265" s="50">
        <v>4050585.3</v>
      </c>
      <c r="Q265" s="51">
        <v>5.3967570807606497</v>
      </c>
      <c r="R265" s="50">
        <v>3634785.9</v>
      </c>
      <c r="S265" s="51">
        <v>5.4782037049279806</v>
      </c>
      <c r="T265" s="50">
        <v>100606.2</v>
      </c>
      <c r="U265" s="51">
        <v>9.7431435140180191</v>
      </c>
    </row>
    <row r="266" spans="1:21" ht="14.25" customHeight="1" x14ac:dyDescent="0.2">
      <c r="A266" s="49" t="s">
        <v>24</v>
      </c>
      <c r="B266" s="50">
        <f t="shared" si="20"/>
        <v>26290269.200000003</v>
      </c>
      <c r="C266" s="51">
        <f t="shared" si="21"/>
        <v>3.262463412660682</v>
      </c>
      <c r="D266" s="50">
        <v>524560.30000000005</v>
      </c>
      <c r="E266" s="51">
        <v>0.68777921623119398</v>
      </c>
      <c r="F266" s="50">
        <v>12845477.5</v>
      </c>
      <c r="G266" s="51">
        <v>1.1007848812159799</v>
      </c>
      <c r="H266" s="50">
        <f>J266+L266+N266+P266+R266+T266</f>
        <v>12920231.399999999</v>
      </c>
      <c r="I266" s="51">
        <f>(J266*K266+L266*M266+N266*O266+P266*Q266+R266*S266+T266*U266)/(J266+L266+N266+P266+R266+T266)</f>
        <v>5.516166860448025</v>
      </c>
      <c r="J266" s="50">
        <v>961609.8</v>
      </c>
      <c r="K266" s="51">
        <v>5.5426538103085106</v>
      </c>
      <c r="L266" s="50">
        <v>1555412.5</v>
      </c>
      <c r="M266" s="51">
        <v>5.7345977288982803</v>
      </c>
      <c r="N266" s="50">
        <v>2764685.2</v>
      </c>
      <c r="O266" s="51">
        <v>6.4921867628907588</v>
      </c>
      <c r="P266" s="50">
        <v>3979154.6</v>
      </c>
      <c r="Q266" s="51">
        <v>4.6862861920469197</v>
      </c>
      <c r="R266" s="50">
        <v>3567919.6</v>
      </c>
      <c r="S266" s="51">
        <v>5.4773432795402694</v>
      </c>
      <c r="T266" s="50">
        <v>91449.7</v>
      </c>
      <c r="U266" s="51">
        <v>9.6401268238168107</v>
      </c>
    </row>
    <row r="267" spans="1:21" ht="14.25" customHeight="1" x14ac:dyDescent="0.2">
      <c r="A267" s="49" t="s">
        <v>25</v>
      </c>
      <c r="B267" s="50">
        <f t="shared" si="20"/>
        <v>26892518.899999999</v>
      </c>
      <c r="C267" s="51">
        <f t="shared" si="21"/>
        <v>3.1066782162975439</v>
      </c>
      <c r="D267" s="50">
        <v>660350.5</v>
      </c>
      <c r="E267" s="51">
        <v>0.53780924372738392</v>
      </c>
      <c r="F267" s="50">
        <v>13468414.5</v>
      </c>
      <c r="G267" s="51">
        <v>1.0666822797887598</v>
      </c>
      <c r="H267" s="50">
        <f>J267+L267+N267+P267+R267+T267</f>
        <v>12763753.899999999</v>
      </c>
      <c r="I267" s="51">
        <f>(J267*K267+L267*M267+N267*O267+P267*Q267+R267*S267+T267*U267)/(J267+L267+N267+P267+R267+T267)</f>
        <v>5.3922021295788216</v>
      </c>
      <c r="J267" s="50">
        <v>836522.9</v>
      </c>
      <c r="K267" s="51">
        <v>5.0881934756358698</v>
      </c>
      <c r="L267" s="50">
        <v>1844263.3</v>
      </c>
      <c r="M267" s="51">
        <v>6.2334614840516505</v>
      </c>
      <c r="N267" s="50">
        <v>2578174.5</v>
      </c>
      <c r="O267" s="51">
        <v>6.0340229662499603</v>
      </c>
      <c r="P267" s="50">
        <v>3762475.8</v>
      </c>
      <c r="Q267" s="51">
        <v>4.4816922027777597</v>
      </c>
      <c r="R267" s="50">
        <v>3630407.7</v>
      </c>
      <c r="S267" s="51">
        <v>5.4143410149223685</v>
      </c>
      <c r="T267" s="50">
        <v>111909.7</v>
      </c>
      <c r="U267" s="51">
        <v>8.9082397772489799</v>
      </c>
    </row>
    <row r="268" spans="1:21" ht="14.25" customHeight="1" x14ac:dyDescent="0.2">
      <c r="A268" s="49" t="s">
        <v>26</v>
      </c>
      <c r="B268" s="50">
        <f t="shared" ref="B268:B279" si="22">D268+F268+J268+L268+N268+P268+R268+T268</f>
        <v>26621884.899999999</v>
      </c>
      <c r="C268" s="51">
        <f t="shared" ref="C268:C279" si="23">(D268*E268+F268*G268+J268*K268+L268*M268+N268*O268+P268*Q268+R268*S268+T268*U268)/(D268+F268+J268+L268+N268+P268+R268+T268)</f>
        <v>3.0713058541546037</v>
      </c>
      <c r="D268" s="50">
        <v>473704.2</v>
      </c>
      <c r="E268" s="51">
        <v>0.80521232659537301</v>
      </c>
      <c r="F268" s="50">
        <v>13468706.699999999</v>
      </c>
      <c r="G268" s="51">
        <v>1.03986670049026</v>
      </c>
      <c r="H268" s="50">
        <f t="shared" ref="H268:H276" si="24">J268+L268+N268+P268+R268+T268</f>
        <v>12679474</v>
      </c>
      <c r="I268" s="51">
        <f t="shared" ref="I268:I276" si="25">(J268*K268+L268*M268+N268*O268+P268*Q268+R268*S268+T268*U268)/(J268+L268+N268+P268+R268+T268)</f>
        <v>5.3138528368763556</v>
      </c>
      <c r="J268" s="50">
        <v>973738.4</v>
      </c>
      <c r="K268" s="51">
        <v>5.4547328789744798</v>
      </c>
      <c r="L268" s="50">
        <v>1864355.9</v>
      </c>
      <c r="M268" s="51">
        <v>6.3594992490435995</v>
      </c>
      <c r="N268" s="50">
        <v>2632774.5</v>
      </c>
      <c r="O268" s="51">
        <v>5.6886788424150998</v>
      </c>
      <c r="P268" s="50">
        <v>3567017.4</v>
      </c>
      <c r="Q268" s="51">
        <v>4.57065470412339</v>
      </c>
      <c r="R268" s="50">
        <v>3411882.8</v>
      </c>
      <c r="S268" s="51">
        <v>4.9051353314363597</v>
      </c>
      <c r="T268" s="50">
        <v>229705</v>
      </c>
      <c r="U268" s="51">
        <v>9.5454855140288597</v>
      </c>
    </row>
    <row r="269" spans="1:21" ht="14.25" customHeight="1" x14ac:dyDescent="0.2">
      <c r="A269" s="49" t="s">
        <v>27</v>
      </c>
      <c r="B269" s="50">
        <f t="shared" si="22"/>
        <v>26430501.200000003</v>
      </c>
      <c r="C269" s="51">
        <f t="shared" si="23"/>
        <v>2.9432183022696514</v>
      </c>
      <c r="D269" s="50">
        <v>423374.8</v>
      </c>
      <c r="E269" s="51">
        <v>0.29897765289762196</v>
      </c>
      <c r="F269" s="50">
        <v>13561637.4</v>
      </c>
      <c r="G269" s="51">
        <v>1.0088713886421998</v>
      </c>
      <c r="H269" s="50">
        <f t="shared" si="24"/>
        <v>12445489.000000002</v>
      </c>
      <c r="I269" s="51">
        <f t="shared" si="25"/>
        <v>5.1409958507857745</v>
      </c>
      <c r="J269" s="50">
        <v>1172903.8</v>
      </c>
      <c r="K269" s="51">
        <v>6.1813241588952099</v>
      </c>
      <c r="L269" s="50">
        <v>1899137.1</v>
      </c>
      <c r="M269" s="51">
        <v>6.4251866597730096</v>
      </c>
      <c r="N269" s="50">
        <v>2121753</v>
      </c>
      <c r="O269" s="51">
        <v>4.7821617869751991</v>
      </c>
      <c r="P269" s="50">
        <v>3612079.7</v>
      </c>
      <c r="Q269" s="51">
        <v>4.4503750938828999</v>
      </c>
      <c r="R269" s="50">
        <v>3367513.8</v>
      </c>
      <c r="S269" s="51">
        <v>4.7372960220682696</v>
      </c>
      <c r="T269" s="50">
        <v>272101.59999999998</v>
      </c>
      <c r="U269" s="51">
        <v>8.6556380925360195</v>
      </c>
    </row>
    <row r="270" spans="1:21" ht="14.25" customHeight="1" x14ac:dyDescent="0.2">
      <c r="A270" s="49" t="s">
        <v>28</v>
      </c>
      <c r="B270" s="50">
        <f t="shared" si="22"/>
        <v>25731397.900000002</v>
      </c>
      <c r="C270" s="51">
        <f t="shared" si="23"/>
        <v>2.8812099780634139</v>
      </c>
      <c r="D270" s="50">
        <v>476015.7</v>
      </c>
      <c r="E270" s="51">
        <v>0.27186024746662801</v>
      </c>
      <c r="F270" s="50">
        <v>13020296.4</v>
      </c>
      <c r="G270" s="51">
        <v>0.98813320916411707</v>
      </c>
      <c r="H270" s="50">
        <f t="shared" si="24"/>
        <v>12235085.800000001</v>
      </c>
      <c r="I270" s="51">
        <f t="shared" si="25"/>
        <v>4.9972974743667082</v>
      </c>
      <c r="J270" s="50">
        <v>933392</v>
      </c>
      <c r="K270" s="51">
        <v>5.7802596776059794</v>
      </c>
      <c r="L270" s="50">
        <v>1869042.7000000002</v>
      </c>
      <c r="M270" s="51">
        <v>6.1031985866347496</v>
      </c>
      <c r="N270" s="50">
        <v>2083534.1</v>
      </c>
      <c r="O270" s="51">
        <v>4.673154651032589</v>
      </c>
      <c r="P270" s="50">
        <v>3606359.4</v>
      </c>
      <c r="Q270" s="51">
        <v>4.4473674526171703</v>
      </c>
      <c r="R270" s="50">
        <v>3412868.1</v>
      </c>
      <c r="S270" s="51">
        <v>4.6648582038667099</v>
      </c>
      <c r="T270" s="50">
        <v>329889.5</v>
      </c>
      <c r="U270" s="51">
        <v>8.0146479897056402</v>
      </c>
    </row>
    <row r="271" spans="1:21" ht="14.25" customHeight="1" x14ac:dyDescent="0.2">
      <c r="A271" s="49" t="s">
        <v>46</v>
      </c>
      <c r="B271" s="50">
        <f t="shared" si="22"/>
        <v>26386493.699999999</v>
      </c>
      <c r="C271" s="51">
        <f t="shared" si="23"/>
        <v>2.7273661072672191</v>
      </c>
      <c r="D271" s="50">
        <v>454384.2</v>
      </c>
      <c r="E271" s="51">
        <v>0.11046549593933901</v>
      </c>
      <c r="F271" s="50">
        <v>13556256.4</v>
      </c>
      <c r="G271" s="51">
        <v>0.94203917491557609</v>
      </c>
      <c r="H271" s="50">
        <f t="shared" si="24"/>
        <v>12375853.1</v>
      </c>
      <c r="I271" s="51">
        <f t="shared" si="25"/>
        <v>4.7790572301637928</v>
      </c>
      <c r="J271" s="50">
        <v>1343213.5</v>
      </c>
      <c r="K271" s="51">
        <v>6.7472654250422606</v>
      </c>
      <c r="L271" s="50">
        <v>1637633.1</v>
      </c>
      <c r="M271" s="51">
        <v>4.3449509673442694</v>
      </c>
      <c r="N271" s="50">
        <v>1869301.6</v>
      </c>
      <c r="O271" s="51">
        <v>4.5393450714427201</v>
      </c>
      <c r="P271" s="50">
        <v>3899185.5</v>
      </c>
      <c r="Q271" s="51">
        <v>4.2488666238115593</v>
      </c>
      <c r="R271" s="50">
        <v>3353749.5</v>
      </c>
      <c r="S271" s="51">
        <v>4.7576302240223995</v>
      </c>
      <c r="T271" s="50">
        <v>272769.90000000002</v>
      </c>
      <c r="U271" s="51">
        <v>7.1783308458887909</v>
      </c>
    </row>
    <row r="272" spans="1:21" ht="14.25" customHeight="1" thickBot="1" x14ac:dyDescent="0.25">
      <c r="A272" s="52" t="s">
        <v>30</v>
      </c>
      <c r="B272" s="53">
        <f t="shared" si="22"/>
        <v>26275211.599999998</v>
      </c>
      <c r="C272" s="54">
        <f t="shared" si="23"/>
        <v>2.5160647217394816</v>
      </c>
      <c r="D272" s="53">
        <v>514770</v>
      </c>
      <c r="E272" s="54">
        <v>0.29215241758455207</v>
      </c>
      <c r="F272" s="53">
        <v>13750850.199999999</v>
      </c>
      <c r="G272" s="54">
        <v>0.87650817438182793</v>
      </c>
      <c r="H272" s="53">
        <f t="shared" si="24"/>
        <v>12009591.4</v>
      </c>
      <c r="I272" s="54">
        <f t="shared" si="25"/>
        <v>4.4886630412754913</v>
      </c>
      <c r="J272" s="53">
        <v>945502.9</v>
      </c>
      <c r="K272" s="54">
        <v>5.1148447625068094</v>
      </c>
      <c r="L272" s="53">
        <v>1571716.4</v>
      </c>
      <c r="M272" s="54">
        <v>4.5681069536463399</v>
      </c>
      <c r="N272" s="53">
        <v>2135106.9</v>
      </c>
      <c r="O272" s="54">
        <v>4.0636661162024295</v>
      </c>
      <c r="P272" s="53">
        <v>3720437.7</v>
      </c>
      <c r="Q272" s="54">
        <v>4.2943180026909191</v>
      </c>
      <c r="R272" s="53">
        <v>3343860.2</v>
      </c>
      <c r="S272" s="54">
        <v>4.5433556372960799</v>
      </c>
      <c r="T272" s="53">
        <v>292967.3</v>
      </c>
      <c r="U272" s="54">
        <v>6.9826551939414392</v>
      </c>
    </row>
    <row r="273" spans="1:21" ht="14.25" customHeight="1" x14ac:dyDescent="0.2">
      <c r="A273" s="49" t="s">
        <v>84</v>
      </c>
      <c r="B273" s="50">
        <f t="shared" si="22"/>
        <v>26095520.999999996</v>
      </c>
      <c r="C273" s="51">
        <f t="shared" si="23"/>
        <v>2.3987401282771859</v>
      </c>
      <c r="D273" s="50">
        <v>450449.4</v>
      </c>
      <c r="E273" s="51">
        <v>0.14158331435228899</v>
      </c>
      <c r="F273" s="50">
        <v>13723765</v>
      </c>
      <c r="G273" s="51">
        <v>0.77663287931555203</v>
      </c>
      <c r="H273" s="50">
        <f t="shared" si="24"/>
        <v>11921306.6</v>
      </c>
      <c r="I273" s="51">
        <f t="shared" si="25"/>
        <v>4.3513913269372662</v>
      </c>
      <c r="J273" s="50">
        <v>1015943.6</v>
      </c>
      <c r="K273" s="51">
        <v>4.1318307935598</v>
      </c>
      <c r="L273" s="50">
        <v>1407927.9</v>
      </c>
      <c r="M273" s="51">
        <v>4.4652434176494404</v>
      </c>
      <c r="N273" s="50">
        <v>1985214.5</v>
      </c>
      <c r="O273" s="51">
        <v>3.8562177784818696</v>
      </c>
      <c r="P273" s="50">
        <v>3686866.2</v>
      </c>
      <c r="Q273" s="51">
        <v>4.2630581139613897</v>
      </c>
      <c r="R273" s="50">
        <v>3580853.4</v>
      </c>
      <c r="S273" s="51">
        <v>4.5432928854333996</v>
      </c>
      <c r="T273" s="50">
        <v>244501</v>
      </c>
      <c r="U273" s="51">
        <v>7.1501229524623593</v>
      </c>
    </row>
    <row r="274" spans="1:21" ht="14.25" customHeight="1" x14ac:dyDescent="0.2">
      <c r="A274" s="49" t="s">
        <v>20</v>
      </c>
      <c r="B274" s="50">
        <f t="shared" si="22"/>
        <v>26060667.499999996</v>
      </c>
      <c r="C274" s="51">
        <f t="shared" si="23"/>
        <v>2.3218504037933787</v>
      </c>
      <c r="D274" s="50">
        <v>487195.7</v>
      </c>
      <c r="E274" s="51">
        <v>0.31023001434536496</v>
      </c>
      <c r="F274" s="50">
        <v>14026053.4</v>
      </c>
      <c r="G274" s="51">
        <v>0.7351130524000431</v>
      </c>
      <c r="H274" s="50">
        <f t="shared" si="24"/>
        <v>11547418.399999999</v>
      </c>
      <c r="I274" s="51">
        <f t="shared" si="25"/>
        <v>4.3340504316531892</v>
      </c>
      <c r="J274" s="50">
        <v>774899.9</v>
      </c>
      <c r="K274" s="51">
        <v>4.6154888805637997</v>
      </c>
      <c r="L274" s="50">
        <v>1360945.1</v>
      </c>
      <c r="M274" s="51">
        <v>4.0377405921811196</v>
      </c>
      <c r="N274" s="50">
        <v>2109278.1</v>
      </c>
      <c r="O274" s="51">
        <v>4.0747574300420597</v>
      </c>
      <c r="P274" s="50">
        <v>3561681.9</v>
      </c>
      <c r="Q274" s="51">
        <v>4.1405027700536596</v>
      </c>
      <c r="R274" s="50">
        <v>3496743.7</v>
      </c>
      <c r="S274" s="51">
        <v>4.5405377663224193</v>
      </c>
      <c r="T274" s="50">
        <v>243869.7</v>
      </c>
      <c r="U274" s="51">
        <v>7.2020482372348793</v>
      </c>
    </row>
    <row r="275" spans="1:21" ht="14.25" customHeight="1" x14ac:dyDescent="0.2">
      <c r="A275" s="49" t="s">
        <v>21</v>
      </c>
      <c r="B275" s="50">
        <f t="shared" si="22"/>
        <v>25875386.300000001</v>
      </c>
      <c r="C275" s="51">
        <f t="shared" si="23"/>
        <v>2.2704303095177365</v>
      </c>
      <c r="D275" s="50">
        <v>492585.4</v>
      </c>
      <c r="E275" s="51">
        <v>0.25361724890749904</v>
      </c>
      <c r="F275" s="50">
        <v>13989224.9</v>
      </c>
      <c r="G275" s="51">
        <v>0.72933405052341405</v>
      </c>
      <c r="H275" s="50">
        <f t="shared" si="24"/>
        <v>11393576.000000002</v>
      </c>
      <c r="I275" s="51">
        <f t="shared" si="25"/>
        <v>4.2498084106342029</v>
      </c>
      <c r="J275" s="50">
        <v>810388</v>
      </c>
      <c r="K275" s="51">
        <v>4.14468683889692</v>
      </c>
      <c r="L275" s="50">
        <v>1608867.2000000002</v>
      </c>
      <c r="M275" s="51">
        <v>3.74611670124172</v>
      </c>
      <c r="N275" s="50">
        <v>1821362</v>
      </c>
      <c r="O275" s="51">
        <v>4.3334928608371097</v>
      </c>
      <c r="P275" s="50">
        <v>3539012.6</v>
      </c>
      <c r="Q275" s="51">
        <v>4.0825874505222197</v>
      </c>
      <c r="R275" s="50">
        <v>3390303.4</v>
      </c>
      <c r="S275" s="51">
        <v>4.5157899169142199</v>
      </c>
      <c r="T275" s="50">
        <v>223642.8</v>
      </c>
      <c r="U275" s="51">
        <v>6.1867441518349802</v>
      </c>
    </row>
    <row r="276" spans="1:21" ht="14.25" customHeight="1" x14ac:dyDescent="0.2">
      <c r="A276" s="49" t="s">
        <v>22</v>
      </c>
      <c r="B276" s="50">
        <f t="shared" si="22"/>
        <v>25721340</v>
      </c>
      <c r="C276" s="51">
        <f t="shared" si="23"/>
        <v>2.2486993239465756</v>
      </c>
      <c r="D276" s="50">
        <v>427376.9</v>
      </c>
      <c r="E276" s="51">
        <v>0.26466307140137901</v>
      </c>
      <c r="F276" s="50">
        <v>13960989</v>
      </c>
      <c r="G276" s="51">
        <v>0.72011688197734403</v>
      </c>
      <c r="H276" s="50">
        <f t="shared" si="24"/>
        <v>11332974.100000001</v>
      </c>
      <c r="I276" s="51">
        <f t="shared" si="25"/>
        <v>4.2065661403038064</v>
      </c>
      <c r="J276" s="50">
        <v>770556.3</v>
      </c>
      <c r="K276" s="51">
        <v>3.7608494019191094</v>
      </c>
      <c r="L276" s="50">
        <v>1539215.4</v>
      </c>
      <c r="M276" s="51">
        <v>3.4804632236657698</v>
      </c>
      <c r="N276" s="50">
        <v>1970801.7000000002</v>
      </c>
      <c r="O276" s="51">
        <v>4.5360095569229504</v>
      </c>
      <c r="P276" s="50">
        <v>3440747.7</v>
      </c>
      <c r="Q276" s="51">
        <v>3.9479459348327102</v>
      </c>
      <c r="R276" s="50">
        <v>3361061.5</v>
      </c>
      <c r="S276" s="51">
        <v>4.5263764150105601</v>
      </c>
      <c r="T276" s="50">
        <v>250591.5</v>
      </c>
      <c r="U276" s="51">
        <v>6.7076719721139799</v>
      </c>
    </row>
    <row r="277" spans="1:21" ht="14.25" customHeight="1" x14ac:dyDescent="0.2">
      <c r="A277" s="49" t="s">
        <v>23</v>
      </c>
      <c r="B277" s="50">
        <f t="shared" si="22"/>
        <v>25565163.000000004</v>
      </c>
      <c r="C277" s="51">
        <f t="shared" si="23"/>
        <v>2.239614151452896</v>
      </c>
      <c r="D277" s="50">
        <v>471840</v>
      </c>
      <c r="E277" s="51">
        <v>0.76574571464903418</v>
      </c>
      <c r="F277" s="50">
        <v>13594172.699999999</v>
      </c>
      <c r="G277" s="51">
        <v>0.71985454760332701</v>
      </c>
      <c r="H277" s="50">
        <f t="shared" ref="H277:H284" si="26">J277+L277+N277+P277+R277+T277</f>
        <v>11499150.300000001</v>
      </c>
      <c r="I277" s="51">
        <f t="shared" ref="I277:I284" si="27">(J277*K277+L277*M277+N277*O277+P277*Q277+R277*S277+T277*U277)/(J277+L277+N277+P277+R277+T277)</f>
        <v>4.0967343771478477</v>
      </c>
      <c r="J277" s="50">
        <v>1040529.8</v>
      </c>
      <c r="K277" s="51">
        <v>3.5726779963437902</v>
      </c>
      <c r="L277" s="50">
        <v>1638920</v>
      </c>
      <c r="M277" s="51">
        <v>3.6415626778610299</v>
      </c>
      <c r="N277" s="50">
        <v>2030349.1</v>
      </c>
      <c r="O277" s="51">
        <v>4.0005762422826692</v>
      </c>
      <c r="P277" s="50">
        <v>3295490.1</v>
      </c>
      <c r="Q277" s="51">
        <v>3.9944863411970202</v>
      </c>
      <c r="R277" s="50">
        <v>3289635.3</v>
      </c>
      <c r="S277" s="51">
        <v>4.5281895601010795</v>
      </c>
      <c r="T277" s="50">
        <v>204226</v>
      </c>
      <c r="U277" s="51">
        <v>6.0756599551477306</v>
      </c>
    </row>
    <row r="278" spans="1:21" ht="14.25" customHeight="1" x14ac:dyDescent="0.2">
      <c r="A278" s="49" t="s">
        <v>24</v>
      </c>
      <c r="B278" s="50">
        <f t="shared" si="22"/>
        <v>25629075.899999999</v>
      </c>
      <c r="C278" s="51">
        <f t="shared" si="23"/>
        <v>2.1662010132015732</v>
      </c>
      <c r="D278" s="50">
        <v>448149.1</v>
      </c>
      <c r="E278" s="51">
        <v>7.1272549693840698E-2</v>
      </c>
      <c r="F278" s="50">
        <v>13831303.4</v>
      </c>
      <c r="G278" s="51">
        <v>0.69716396077321197</v>
      </c>
      <c r="H278" s="50">
        <f t="shared" si="26"/>
        <v>11349623.4</v>
      </c>
      <c r="I278" s="51">
        <f t="shared" si="27"/>
        <v>4.0391739510933924</v>
      </c>
      <c r="J278" s="50">
        <v>666161.70000000007</v>
      </c>
      <c r="K278" s="51">
        <v>3.3486193412200098</v>
      </c>
      <c r="L278" s="50">
        <v>1753507.2000000002</v>
      </c>
      <c r="M278" s="51">
        <v>3.7531195309605803</v>
      </c>
      <c r="N278" s="50">
        <v>2219745.5</v>
      </c>
      <c r="O278" s="51">
        <v>4.0265934184797301</v>
      </c>
      <c r="P278" s="50">
        <v>3242896.3</v>
      </c>
      <c r="Q278" s="51">
        <v>3.76453858977853</v>
      </c>
      <c r="R278" s="50">
        <v>3234268.7</v>
      </c>
      <c r="S278" s="51">
        <v>4.4888285104450398</v>
      </c>
      <c r="T278" s="50">
        <v>233044</v>
      </c>
      <c r="U278" s="51">
        <v>5.8665345728703597</v>
      </c>
    </row>
    <row r="279" spans="1:21" ht="14.25" customHeight="1" x14ac:dyDescent="0.2">
      <c r="A279" s="49" t="s">
        <v>25</v>
      </c>
      <c r="B279" s="50">
        <f t="shared" si="22"/>
        <v>25661378.399999999</v>
      </c>
      <c r="C279" s="51">
        <f t="shared" si="23"/>
        <v>2.1424315558590576</v>
      </c>
      <c r="D279" s="50">
        <v>433592.7</v>
      </c>
      <c r="E279" s="51">
        <v>7.6261941218106297E-2</v>
      </c>
      <c r="F279" s="50">
        <v>13965684.199999999</v>
      </c>
      <c r="G279" s="51">
        <v>0.68625300635109598</v>
      </c>
      <c r="H279" s="50">
        <f t="shared" si="26"/>
        <v>11262101.5</v>
      </c>
      <c r="I279" s="51">
        <f t="shared" si="27"/>
        <v>4.027728524911625</v>
      </c>
      <c r="J279" s="50">
        <v>1121271.6000000001</v>
      </c>
      <c r="K279" s="51">
        <v>3.6614412921900503</v>
      </c>
      <c r="L279" s="50">
        <v>1374124.5</v>
      </c>
      <c r="M279" s="51">
        <v>3.9359758981082096</v>
      </c>
      <c r="N279" s="50">
        <v>2043332</v>
      </c>
      <c r="O279" s="51">
        <v>3.6881584098912996</v>
      </c>
      <c r="P279" s="50">
        <v>3385625.7</v>
      </c>
      <c r="Q279" s="51">
        <v>3.81415859378667</v>
      </c>
      <c r="R279" s="50">
        <v>3089813.4</v>
      </c>
      <c r="S279" s="51">
        <v>4.5093611475048903</v>
      </c>
      <c r="T279" s="50">
        <v>247934.3</v>
      </c>
      <c r="U279" s="51">
        <v>5.9054614670096104</v>
      </c>
    </row>
    <row r="280" spans="1:21" ht="14.25" customHeight="1" x14ac:dyDescent="0.2">
      <c r="A280" s="49" t="s">
        <v>26</v>
      </c>
      <c r="B280" s="50">
        <f t="shared" ref="B280:B291" si="28">D280+F280+J280+L280+N280+P280+R280+T280</f>
        <v>25966234.5</v>
      </c>
      <c r="C280" s="51">
        <f t="shared" ref="C280:C291" si="29">(D280*E280+F280*G280+J280*K280+L280*M280+N280*O280+P280*Q280+R280*S280+T280*U280)/(D280+F280+J280+L280+N280+P280+R280+T280)</f>
        <v>2.0241136364227166</v>
      </c>
      <c r="D280" s="50">
        <v>484312.7</v>
      </c>
      <c r="E280" s="51">
        <v>8.4687921667137817E-2</v>
      </c>
      <c r="F280" s="50">
        <v>14194281.699999999</v>
      </c>
      <c r="G280" s="51">
        <v>0.58998656156020901</v>
      </c>
      <c r="H280" s="50">
        <f t="shared" si="26"/>
        <v>11287640.100000001</v>
      </c>
      <c r="I280" s="51">
        <f t="shared" si="27"/>
        <v>3.9107517653756512</v>
      </c>
      <c r="J280" s="50">
        <v>872102.40000000002</v>
      </c>
      <c r="K280" s="51">
        <v>3.9382030997735997</v>
      </c>
      <c r="L280" s="50">
        <v>1763903.1</v>
      </c>
      <c r="M280" s="51">
        <v>3.1244909099598499</v>
      </c>
      <c r="N280" s="50">
        <v>1797063.7000000002</v>
      </c>
      <c r="O280" s="51">
        <v>3.67227221995525</v>
      </c>
      <c r="P280" s="50">
        <v>3406124.1</v>
      </c>
      <c r="Q280" s="51">
        <v>3.7097438008791301</v>
      </c>
      <c r="R280" s="50">
        <v>3187167</v>
      </c>
      <c r="S280" s="51">
        <v>4.5414468567226001</v>
      </c>
      <c r="T280" s="50">
        <v>261279.8</v>
      </c>
      <c r="U280" s="51">
        <v>5.6944258568783406</v>
      </c>
    </row>
    <row r="281" spans="1:21" ht="14.25" customHeight="1" x14ac:dyDescent="0.2">
      <c r="A281" s="49" t="s">
        <v>27</v>
      </c>
      <c r="B281" s="50">
        <f t="shared" si="28"/>
        <v>25761410.699999999</v>
      </c>
      <c r="C281" s="51">
        <f t="shared" si="29"/>
        <v>2.0076113729672422</v>
      </c>
      <c r="D281" s="50">
        <v>492226.7</v>
      </c>
      <c r="E281" s="51">
        <v>7.4359310455934191E-2</v>
      </c>
      <c r="F281" s="50">
        <v>14109305.699999999</v>
      </c>
      <c r="G281" s="51">
        <v>0.56484898962817098</v>
      </c>
      <c r="H281" s="50">
        <f t="shared" si="26"/>
        <v>11159878.299999999</v>
      </c>
      <c r="I281" s="51">
        <f t="shared" si="27"/>
        <v>3.9169488432503798</v>
      </c>
      <c r="J281" s="50">
        <v>768474.9</v>
      </c>
      <c r="K281" s="51">
        <v>3.728868030693</v>
      </c>
      <c r="L281" s="50">
        <v>2018860.5</v>
      </c>
      <c r="M281" s="51">
        <v>3.3390586189585694</v>
      </c>
      <c r="N281" s="50">
        <v>1529111.5</v>
      </c>
      <c r="O281" s="51">
        <v>3.5583783458563998</v>
      </c>
      <c r="P281" s="50">
        <v>3350246.6</v>
      </c>
      <c r="Q281" s="51">
        <v>3.66624180918503</v>
      </c>
      <c r="R281" s="50">
        <v>3249631.6</v>
      </c>
      <c r="S281" s="51">
        <v>4.5459335359737398</v>
      </c>
      <c r="T281" s="50">
        <v>243553.2</v>
      </c>
      <c r="U281" s="51">
        <v>6.6082345951521093</v>
      </c>
    </row>
    <row r="282" spans="1:21" ht="14.25" customHeight="1" x14ac:dyDescent="0.2">
      <c r="A282" s="49" t="s">
        <v>28</v>
      </c>
      <c r="B282" s="50">
        <f t="shared" si="28"/>
        <v>25641752.999999996</v>
      </c>
      <c r="C282" s="51">
        <f t="shared" si="29"/>
        <v>1.8528470879116565</v>
      </c>
      <c r="D282" s="50">
        <v>472950.6</v>
      </c>
      <c r="E282" s="51">
        <v>5.4061033012750198E-2</v>
      </c>
      <c r="F282" s="50">
        <v>13800661.800000001</v>
      </c>
      <c r="G282" s="51">
        <v>0.26059150141625803</v>
      </c>
      <c r="H282" s="50">
        <f t="shared" si="26"/>
        <v>11368140.6</v>
      </c>
      <c r="I282" s="51">
        <f t="shared" si="27"/>
        <v>3.8606440175449608</v>
      </c>
      <c r="J282" s="50">
        <v>1253513.3999999999</v>
      </c>
      <c r="K282" s="51">
        <v>2.8882070155771804</v>
      </c>
      <c r="L282" s="50">
        <v>1456296.7</v>
      </c>
      <c r="M282" s="51">
        <v>3.5746305900439101</v>
      </c>
      <c r="N282" s="50">
        <v>1578638.4</v>
      </c>
      <c r="O282" s="51">
        <v>3.5960189413864496</v>
      </c>
      <c r="P282" s="50">
        <v>3365649.2</v>
      </c>
      <c r="Q282" s="51">
        <v>3.64489075064626</v>
      </c>
      <c r="R282" s="50">
        <v>3461199</v>
      </c>
      <c r="S282" s="51">
        <v>4.4655030409982199</v>
      </c>
      <c r="T282" s="50">
        <v>252843.9</v>
      </c>
      <c r="U282" s="51">
        <v>6.573159103304449</v>
      </c>
    </row>
    <row r="283" spans="1:21" ht="14.25" customHeight="1" x14ac:dyDescent="0.2">
      <c r="A283" s="49" t="s">
        <v>46</v>
      </c>
      <c r="B283" s="50">
        <f t="shared" si="28"/>
        <v>25530353.5</v>
      </c>
      <c r="C283" s="51">
        <f t="shared" si="29"/>
        <v>1.8102300849065802</v>
      </c>
      <c r="D283" s="50">
        <v>443980</v>
      </c>
      <c r="E283" s="51">
        <v>0.10090527726474202</v>
      </c>
      <c r="F283" s="50">
        <v>13929440.5</v>
      </c>
      <c r="G283" s="51">
        <v>0.25716209096840603</v>
      </c>
      <c r="H283" s="50">
        <f t="shared" si="26"/>
        <v>11156933.000000002</v>
      </c>
      <c r="I283" s="51">
        <f t="shared" si="27"/>
        <v>3.8172578444273162</v>
      </c>
      <c r="J283" s="50">
        <v>988310.2</v>
      </c>
      <c r="K283" s="51">
        <v>3.8227392583826401</v>
      </c>
      <c r="L283" s="50">
        <v>1406627.3</v>
      </c>
      <c r="M283" s="51">
        <v>2.8222753980389799</v>
      </c>
      <c r="N283" s="50">
        <v>1771667.1</v>
      </c>
      <c r="O283" s="51">
        <v>3.7244911529937004</v>
      </c>
      <c r="P283" s="50">
        <v>3271235.2</v>
      </c>
      <c r="Q283" s="51">
        <v>3.3409727108585798</v>
      </c>
      <c r="R283" s="50">
        <v>3471543.8</v>
      </c>
      <c r="S283" s="51">
        <v>4.5345400233751896</v>
      </c>
      <c r="T283" s="50">
        <v>247549.4</v>
      </c>
      <c r="U283" s="51">
        <v>6.3479366623389089</v>
      </c>
    </row>
    <row r="284" spans="1:21" ht="14.25" customHeight="1" thickBot="1" x14ac:dyDescent="0.25">
      <c r="A284" s="52" t="s">
        <v>30</v>
      </c>
      <c r="B284" s="53">
        <f t="shared" si="28"/>
        <v>25768598.100000001</v>
      </c>
      <c r="C284" s="54">
        <f t="shared" si="29"/>
        <v>1.7822223315671957</v>
      </c>
      <c r="D284" s="53">
        <v>514829.2</v>
      </c>
      <c r="E284" s="54">
        <v>9.2654569709721191E-2</v>
      </c>
      <c r="F284" s="53">
        <v>14114614.4</v>
      </c>
      <c r="G284" s="54">
        <v>0.24999791188061102</v>
      </c>
      <c r="H284" s="53">
        <f t="shared" si="26"/>
        <v>11139154.5</v>
      </c>
      <c r="I284" s="54">
        <f t="shared" si="27"/>
        <v>3.8018186732215637</v>
      </c>
      <c r="J284" s="53">
        <v>623151</v>
      </c>
      <c r="K284" s="54">
        <v>3.0745360273834099</v>
      </c>
      <c r="L284" s="53">
        <v>1470489.8</v>
      </c>
      <c r="M284" s="54">
        <v>2.9890554480554696</v>
      </c>
      <c r="N284" s="53">
        <v>2034441.7</v>
      </c>
      <c r="O284" s="54">
        <v>3.61209631418782</v>
      </c>
      <c r="P284" s="53">
        <v>3186696.5</v>
      </c>
      <c r="Q284" s="54">
        <v>3.4747376265672001</v>
      </c>
      <c r="R284" s="53">
        <v>3570778.8</v>
      </c>
      <c r="S284" s="54">
        <v>4.4876906256416698</v>
      </c>
      <c r="T284" s="53">
        <v>253596.7</v>
      </c>
      <c r="U284" s="54">
        <v>6.2764447960087795</v>
      </c>
    </row>
    <row r="285" spans="1:21" ht="14.25" customHeight="1" x14ac:dyDescent="0.2">
      <c r="A285" s="49" t="s">
        <v>85</v>
      </c>
      <c r="B285" s="50">
        <f t="shared" si="28"/>
        <v>25845999.899999995</v>
      </c>
      <c r="C285" s="51">
        <f t="shared" si="29"/>
        <v>1.8119340826895232</v>
      </c>
      <c r="D285" s="50">
        <v>507319.5</v>
      </c>
      <c r="E285" s="51">
        <v>7.5120889301515101E-2</v>
      </c>
      <c r="F285" s="50">
        <v>13965375.4</v>
      </c>
      <c r="G285" s="51">
        <v>0.24119018239925002</v>
      </c>
      <c r="H285" s="50">
        <f t="shared" ref="H285" si="30">J285+L285+N285+P285+R285+T285</f>
        <v>11373305.000000002</v>
      </c>
      <c r="I285" s="51">
        <f t="shared" ref="I285" si="31">(J285*K285+L285*M285+N285*O285+P285*Q285+R285*S285+T285*U285)/(J285+L285+N285+P285+R285+T285)</f>
        <v>3.8181360992253337</v>
      </c>
      <c r="J285" s="50">
        <v>990351.6</v>
      </c>
      <c r="K285" s="51">
        <v>2.6541645088471597</v>
      </c>
      <c r="L285" s="50">
        <v>1215182.8999999999</v>
      </c>
      <c r="M285" s="51">
        <v>3.4152697392302001</v>
      </c>
      <c r="N285" s="50">
        <v>2145499</v>
      </c>
      <c r="O285" s="51">
        <v>3.6310022120728096</v>
      </c>
      <c r="P285" s="50">
        <v>3014221.4</v>
      </c>
      <c r="Q285" s="51">
        <v>3.4835372574157999</v>
      </c>
      <c r="R285" s="50">
        <v>3783262.2</v>
      </c>
      <c r="S285" s="51">
        <v>4.4934500889206106</v>
      </c>
      <c r="T285" s="50">
        <v>224787.9</v>
      </c>
      <c r="U285" s="51">
        <v>6.0311471435962494</v>
      </c>
    </row>
    <row r="286" spans="1:21" ht="14.25" customHeight="1" x14ac:dyDescent="0.2">
      <c r="A286" s="49" t="s">
        <v>20</v>
      </c>
      <c r="B286" s="50">
        <f t="shared" si="28"/>
        <v>25828823.899999999</v>
      </c>
      <c r="C286" s="51">
        <f t="shared" si="29"/>
        <v>1.7065192573092729</v>
      </c>
      <c r="D286" s="50">
        <v>527419</v>
      </c>
      <c r="E286" s="51">
        <v>8.4227720275530521E-2</v>
      </c>
      <c r="F286" s="50">
        <v>14057902.4</v>
      </c>
      <c r="G286" s="51">
        <v>7.4211466783266303E-2</v>
      </c>
      <c r="H286" s="50">
        <f t="shared" ref="H286" si="32">J286+L286+N286+P286+R286+T286</f>
        <v>11243502.5</v>
      </c>
      <c r="I286" s="51">
        <f t="shared" ref="I286" si="33">(J286*K286+L286*M286+N286*O286+P286*Q286+R286*S286+T286*U286)/(J286+L286+N286+P286+R286+T286)</f>
        <v>3.8235153611608128</v>
      </c>
      <c r="J286" s="50">
        <v>695533.7</v>
      </c>
      <c r="K286" s="51">
        <v>3.2807724154846793</v>
      </c>
      <c r="L286" s="50">
        <v>1624474.3</v>
      </c>
      <c r="M286" s="51">
        <v>3.1449777518794799</v>
      </c>
      <c r="N286" s="50">
        <v>1958628.7000000002</v>
      </c>
      <c r="O286" s="51">
        <v>3.38134401277792</v>
      </c>
      <c r="P286" s="50">
        <v>2995881.3</v>
      </c>
      <c r="Q286" s="51">
        <v>3.5709611919537703</v>
      </c>
      <c r="R286" s="50">
        <v>3744933</v>
      </c>
      <c r="S286" s="51">
        <v>4.5196488610076599</v>
      </c>
      <c r="T286" s="50">
        <v>224051.5</v>
      </c>
      <c r="U286" s="51">
        <v>6.03488822435913</v>
      </c>
    </row>
    <row r="287" spans="1:21" ht="14.25" customHeight="1" x14ac:dyDescent="0.2">
      <c r="A287" s="61" t="s">
        <v>21</v>
      </c>
      <c r="B287" s="62">
        <f t="shared" si="28"/>
        <v>25858984.299999997</v>
      </c>
      <c r="C287" s="63">
        <f t="shared" si="29"/>
        <v>1.6978640647536947</v>
      </c>
      <c r="D287" s="62">
        <v>562170.1</v>
      </c>
      <c r="E287" s="63">
        <v>4.5319998342138804E-2</v>
      </c>
      <c r="F287" s="62">
        <v>14030193</v>
      </c>
      <c r="G287" s="63">
        <v>6.52157739383913E-2</v>
      </c>
      <c r="H287" s="62">
        <f t="shared" ref="H287" si="34">J287+L287+N287+P287+R287+T287</f>
        <v>11266621.199999999</v>
      </c>
      <c r="I287" s="63">
        <f t="shared" ref="I287" si="35">(J287*K287+L287*M287+N287*O287+P287*Q287+R287*S287+T287*U287)/(J287+L287+N287+P287+R287+T287)</f>
        <v>3.8134390060970511</v>
      </c>
      <c r="J287" s="62">
        <v>720262.6</v>
      </c>
      <c r="K287" s="63">
        <v>3.1558295016289901</v>
      </c>
      <c r="L287" s="62">
        <v>1855217</v>
      </c>
      <c r="M287" s="63">
        <v>3.2409124765458701</v>
      </c>
      <c r="N287" s="62">
        <v>1743165.5</v>
      </c>
      <c r="O287" s="63">
        <v>3.3817913519972702</v>
      </c>
      <c r="P287" s="62">
        <v>2951153.7</v>
      </c>
      <c r="Q287" s="63">
        <v>3.6301000822152996</v>
      </c>
      <c r="R287" s="62">
        <v>3773236.2</v>
      </c>
      <c r="S287" s="63">
        <v>4.4310574095520403</v>
      </c>
      <c r="T287" s="62">
        <v>223586.2</v>
      </c>
      <c r="U287" s="63">
        <v>6.0447350641497595</v>
      </c>
    </row>
    <row r="288" spans="1:21" ht="14.25" hidden="1" customHeight="1" x14ac:dyDescent="0.2">
      <c r="A288" s="49" t="s">
        <v>22</v>
      </c>
      <c r="B288" s="50">
        <f t="shared" si="28"/>
        <v>0</v>
      </c>
      <c r="C288" s="51" t="e">
        <f t="shared" si="29"/>
        <v>#DIV/0!</v>
      </c>
      <c r="D288" s="50"/>
      <c r="E288" s="51"/>
      <c r="F288" s="50"/>
      <c r="G288" s="51"/>
      <c r="H288" s="50">
        <f t="shared" ref="H287:H288" si="36">J288+L288+N288+P288+R288+T288</f>
        <v>0</v>
      </c>
      <c r="I288" s="51" t="e">
        <f t="shared" ref="I287:I288" si="37">(J288*K288+L288*M288+N288*O288+P288*Q288+R288*S288+T288*U288)/(J288+L288+N288+P288+R288+T288)</f>
        <v>#DIV/0!</v>
      </c>
      <c r="J288" s="50"/>
      <c r="K288" s="51"/>
      <c r="L288" s="50"/>
      <c r="M288" s="51"/>
      <c r="N288" s="50"/>
      <c r="O288" s="51"/>
      <c r="P288" s="50"/>
      <c r="Q288" s="51"/>
      <c r="R288" s="50"/>
      <c r="S288" s="51"/>
      <c r="T288" s="50"/>
      <c r="U288" s="51"/>
    </row>
    <row r="289" spans="1:21" ht="14.25" hidden="1" customHeight="1" x14ac:dyDescent="0.2">
      <c r="A289" s="49" t="s">
        <v>23</v>
      </c>
      <c r="B289" s="50">
        <f t="shared" si="28"/>
        <v>0</v>
      </c>
      <c r="C289" s="51" t="e">
        <f t="shared" si="29"/>
        <v>#DIV/0!</v>
      </c>
      <c r="D289" s="50"/>
      <c r="E289" s="51"/>
      <c r="F289" s="50"/>
      <c r="G289" s="51"/>
      <c r="H289" s="50">
        <f>J289+L289+N289+P289+R289+T289</f>
        <v>0</v>
      </c>
      <c r="I289" s="51" t="e">
        <f>(J289*K289+L289*M289+N289*O289+P289*Q289+R289*S289+T289*U289)/(J289+L289+N289+P289+R289+T289)</f>
        <v>#DIV/0!</v>
      </c>
      <c r="J289" s="50"/>
      <c r="K289" s="51"/>
      <c r="L289" s="50"/>
      <c r="M289" s="51"/>
      <c r="N289" s="50"/>
      <c r="O289" s="51"/>
      <c r="P289" s="50"/>
      <c r="Q289" s="51"/>
      <c r="R289" s="50"/>
      <c r="S289" s="51"/>
      <c r="T289" s="50"/>
      <c r="U289" s="51"/>
    </row>
    <row r="290" spans="1:21" ht="14.25" hidden="1" customHeight="1" x14ac:dyDescent="0.2">
      <c r="A290" s="49" t="s">
        <v>24</v>
      </c>
      <c r="B290" s="50">
        <f t="shared" si="28"/>
        <v>0</v>
      </c>
      <c r="C290" s="51" t="e">
        <f t="shared" si="29"/>
        <v>#DIV/0!</v>
      </c>
      <c r="D290" s="50"/>
      <c r="E290" s="51"/>
      <c r="F290" s="50"/>
      <c r="G290" s="51"/>
      <c r="H290" s="50">
        <f t="shared" ref="H290:H296" si="38">J290+L290+N290+P290+R290+T290</f>
        <v>0</v>
      </c>
      <c r="I290" s="51" t="e">
        <f t="shared" ref="I290:I296" si="39">(J290*K290+L290*M290+N290*O290+P290*Q290+R290*S290+T290*U290)/(J290+L290+N290+P290+R290+T290)</f>
        <v>#DIV/0!</v>
      </c>
      <c r="J290" s="50"/>
      <c r="K290" s="51"/>
      <c r="L290" s="50"/>
      <c r="M290" s="51"/>
      <c r="N290" s="50"/>
      <c r="O290" s="51"/>
      <c r="P290" s="50"/>
      <c r="Q290" s="51"/>
      <c r="R290" s="50"/>
      <c r="S290" s="51"/>
      <c r="T290" s="50"/>
      <c r="U290" s="51"/>
    </row>
    <row r="291" spans="1:21" ht="14.25" hidden="1" customHeight="1" x14ac:dyDescent="0.2">
      <c r="A291" s="49" t="s">
        <v>25</v>
      </c>
      <c r="B291" s="50">
        <f t="shared" si="28"/>
        <v>0</v>
      </c>
      <c r="C291" s="51" t="e">
        <f t="shared" si="29"/>
        <v>#DIV/0!</v>
      </c>
      <c r="D291" s="50"/>
      <c r="E291" s="51"/>
      <c r="F291" s="50"/>
      <c r="G291" s="51"/>
      <c r="H291" s="50">
        <f t="shared" si="38"/>
        <v>0</v>
      </c>
      <c r="I291" s="51" t="e">
        <f t="shared" si="39"/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 t="shared" ref="B292:B296" si="40">D292+F292+J292+L292+N292+P292+R292+T292</f>
        <v>0</v>
      </c>
      <c r="C292" s="51" t="e">
        <f t="shared" ref="C292:C296" si="41"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8"/>
        <v>0</v>
      </c>
      <c r="I292" s="51" t="e">
        <f t="shared" si="39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 t="shared" si="40"/>
        <v>0</v>
      </c>
      <c r="C293" s="51" t="e">
        <f t="shared" si="41"/>
        <v>#DIV/0!</v>
      </c>
      <c r="D293" s="50"/>
      <c r="E293" s="51"/>
      <c r="F293" s="50"/>
      <c r="G293" s="51"/>
      <c r="H293" s="50">
        <f t="shared" si="38"/>
        <v>0</v>
      </c>
      <c r="I293" s="51" t="e">
        <f t="shared" si="39"/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si="40"/>
        <v>0</v>
      </c>
      <c r="C294" s="51" t="e">
        <f t="shared" si="41"/>
        <v>#DIV/0!</v>
      </c>
      <c r="D294" s="50"/>
      <c r="E294" s="51"/>
      <c r="F294" s="50"/>
      <c r="G294" s="51"/>
      <c r="H294" s="50">
        <f t="shared" si="38"/>
        <v>0</v>
      </c>
      <c r="I294" s="51" t="e">
        <f t="shared" si="39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40"/>
        <v>0</v>
      </c>
      <c r="C295" s="51" t="e">
        <f t="shared" si="41"/>
        <v>#DIV/0!</v>
      </c>
      <c r="D295" s="50"/>
      <c r="E295" s="51"/>
      <c r="F295" s="50"/>
      <c r="G295" s="51"/>
      <c r="H295" s="50">
        <f t="shared" si="38"/>
        <v>0</v>
      </c>
      <c r="I295" s="51" t="e">
        <f t="shared" si="39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40"/>
        <v>0</v>
      </c>
      <c r="C296" s="54" t="e">
        <f t="shared" si="41"/>
        <v>#DIV/0!</v>
      </c>
      <c r="D296" s="53"/>
      <c r="E296" s="54"/>
      <c r="F296" s="53"/>
      <c r="G296" s="54"/>
      <c r="H296" s="53">
        <f t="shared" si="38"/>
        <v>0</v>
      </c>
      <c r="I296" s="54" t="e">
        <f t="shared" si="39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A297" s="27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4"/>
    </row>
    <row r="298" spans="1:21" x14ac:dyDescent="0.2">
      <c r="A298" s="18" t="s">
        <v>68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300"/>
  <sheetViews>
    <sheetView zoomScale="75" zoomScaleNormal="75" workbookViewId="0">
      <pane xSplit="1" ySplit="8" topLeftCell="B273" activePane="bottomRight" state="frozen"/>
      <selection activeCell="P85" sqref="P85"/>
      <selection pane="topRight" activeCell="P85" sqref="P85"/>
      <selection pane="bottomLeft" activeCell="P85" sqref="P85"/>
      <selection pane="bottomRight" activeCell="H287" sqref="H287:I28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55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D9+F9+J9+L9+N9+P9+R9+T9</f>
        <v>90056</v>
      </c>
      <c r="C9" s="51">
        <f t="shared" ref="C9:C72" si="0">(D9*E9+F9*G9+J9*K9+L9*M9+N9*O9+P9*Q9+R9*S9+T9*U9)/(D9+F9+J9+L9+N9+P9+R9+T9)</f>
        <v>8.2240061739362176</v>
      </c>
      <c r="D9" s="50"/>
      <c r="E9" s="51"/>
      <c r="F9" s="50">
        <v>58461</v>
      </c>
      <c r="G9" s="51">
        <v>0.68767793913891306</v>
      </c>
      <c r="H9" s="50">
        <f t="shared" ref="H9:H72" si="1">J9+L9+N9+P9+R9+T9</f>
        <v>31595</v>
      </c>
      <c r="I9" s="51">
        <f t="shared" ref="I9:I72" si="2">(J9*K9+L9*M9+N9*O9+P9*Q9+R9*S9+T9*U9)/(J9+L9+N9+P9+R9+T9)</f>
        <v>22.168658332014559</v>
      </c>
      <c r="J9" s="50">
        <v>3431</v>
      </c>
      <c r="K9" s="51">
        <v>14.641142524045469</v>
      </c>
      <c r="L9" s="50">
        <v>18922</v>
      </c>
      <c r="M9" s="51">
        <v>26.957774019659656</v>
      </c>
      <c r="N9" s="50">
        <v>8950</v>
      </c>
      <c r="O9" s="51">
        <v>15</v>
      </c>
      <c r="P9" s="50">
        <v>292</v>
      </c>
      <c r="Q9" s="51">
        <v>20</v>
      </c>
      <c r="R9" s="50"/>
      <c r="S9" s="51"/>
      <c r="T9" s="50"/>
      <c r="U9" s="51"/>
    </row>
    <row r="10" spans="1:21" ht="14.25" customHeight="1" x14ac:dyDescent="0.2">
      <c r="A10" s="49" t="s">
        <v>20</v>
      </c>
      <c r="B10" s="50">
        <f t="shared" ref="B10:B72" si="3">D10+F10+J10+L10+N10+P10+R10+T10</f>
        <v>89611.199999999997</v>
      </c>
      <c r="C10" s="51">
        <f t="shared" si="0"/>
        <v>4.6464510239791457</v>
      </c>
      <c r="D10" s="50"/>
      <c r="E10" s="51"/>
      <c r="F10" s="50">
        <v>67462.2</v>
      </c>
      <c r="G10" s="51">
        <v>0.75047288703896398</v>
      </c>
      <c r="H10" s="50">
        <f t="shared" si="1"/>
        <v>22149</v>
      </c>
      <c r="I10" s="51">
        <f t="shared" si="2"/>
        <v>16.512957695607025</v>
      </c>
      <c r="J10" s="50">
        <v>4607</v>
      </c>
      <c r="K10" s="51">
        <v>3.998263512046885</v>
      </c>
      <c r="L10" s="50">
        <v>7678</v>
      </c>
      <c r="M10" s="51">
        <v>25.224081792133369</v>
      </c>
      <c r="N10" s="50">
        <v>9058</v>
      </c>
      <c r="O10" s="51">
        <v>15.01755354382866</v>
      </c>
      <c r="P10" s="50">
        <v>806</v>
      </c>
      <c r="Q10" s="51">
        <v>21.868486352357319</v>
      </c>
      <c r="R10" s="50"/>
      <c r="S10" s="51"/>
      <c r="T10" s="50"/>
      <c r="U10" s="51"/>
    </row>
    <row r="11" spans="1:21" ht="14.25" customHeight="1" x14ac:dyDescent="0.2">
      <c r="A11" s="49" t="s">
        <v>21</v>
      </c>
      <c r="B11" s="50">
        <f t="shared" si="3"/>
        <v>108113.2</v>
      </c>
      <c r="C11" s="51">
        <f t="shared" si="0"/>
        <v>10.300209225145496</v>
      </c>
      <c r="D11" s="50"/>
      <c r="E11" s="51"/>
      <c r="F11" s="50">
        <v>88645.2</v>
      </c>
      <c r="G11" s="51">
        <v>8.9333674017318483</v>
      </c>
      <c r="H11" s="50">
        <f t="shared" si="1"/>
        <v>19468</v>
      </c>
      <c r="I11" s="51">
        <f t="shared" si="2"/>
        <v>16.523959317854942</v>
      </c>
      <c r="J11" s="50">
        <v>6414</v>
      </c>
      <c r="K11" s="51">
        <v>20.458285001559091</v>
      </c>
      <c r="L11" s="50">
        <v>3257</v>
      </c>
      <c r="M11" s="51">
        <v>11.595026097635861</v>
      </c>
      <c r="N11" s="50">
        <v>9019</v>
      </c>
      <c r="O11" s="51">
        <v>15.017629448941124</v>
      </c>
      <c r="P11" s="50">
        <v>778</v>
      </c>
      <c r="Q11" s="51">
        <v>22.18508997429306</v>
      </c>
      <c r="R11" s="50"/>
      <c r="S11" s="51"/>
      <c r="T11" s="50"/>
      <c r="U11" s="51"/>
    </row>
    <row r="12" spans="1:21" ht="14.25" customHeight="1" x14ac:dyDescent="0.2">
      <c r="A12" s="49" t="s">
        <v>22</v>
      </c>
      <c r="B12" s="50">
        <f t="shared" si="3"/>
        <v>124928.7</v>
      </c>
      <c r="C12" s="51">
        <f t="shared" si="0"/>
        <v>9.7874772570274082</v>
      </c>
      <c r="D12" s="50"/>
      <c r="E12" s="51"/>
      <c r="F12" s="50">
        <v>78951.5</v>
      </c>
      <c r="G12" s="51">
        <v>1.8546425337074026</v>
      </c>
      <c r="H12" s="50">
        <f t="shared" si="1"/>
        <v>45977.2</v>
      </c>
      <c r="I12" s="51">
        <f t="shared" si="2"/>
        <v>23.409646520449268</v>
      </c>
      <c r="J12" s="50">
        <v>5917.5</v>
      </c>
      <c r="K12" s="51">
        <v>18.939079002957332</v>
      </c>
      <c r="L12" s="50">
        <v>29612.7</v>
      </c>
      <c r="M12" s="51">
        <v>26.878535223063079</v>
      </c>
      <c r="N12" s="50">
        <v>9210</v>
      </c>
      <c r="O12" s="51">
        <v>15.01758957654723</v>
      </c>
      <c r="P12" s="50">
        <v>1237</v>
      </c>
      <c r="Q12" s="51">
        <v>24.236054971705741</v>
      </c>
      <c r="R12" s="50"/>
      <c r="S12" s="51"/>
      <c r="T12" s="50"/>
      <c r="U12" s="51"/>
    </row>
    <row r="13" spans="1:21" ht="14.25" customHeight="1" x14ac:dyDescent="0.2">
      <c r="A13" s="49" t="s">
        <v>23</v>
      </c>
      <c r="B13" s="50">
        <f t="shared" si="3"/>
        <v>108614.5</v>
      </c>
      <c r="C13" s="51">
        <f t="shared" si="0"/>
        <v>13.116769123827849</v>
      </c>
      <c r="D13" s="50"/>
      <c r="E13" s="51"/>
      <c r="F13" s="50">
        <v>54763.5</v>
      </c>
      <c r="G13" s="51">
        <v>1.5479074566088726</v>
      </c>
      <c r="H13" s="50">
        <f t="shared" si="1"/>
        <v>53851</v>
      </c>
      <c r="I13" s="51">
        <f t="shared" si="2"/>
        <v>24.881664035951051</v>
      </c>
      <c r="J13" s="50">
        <v>5815</v>
      </c>
      <c r="K13" s="51">
        <v>19.452450558899397</v>
      </c>
      <c r="L13" s="50">
        <v>7291</v>
      </c>
      <c r="M13" s="51">
        <v>15.684679742147853</v>
      </c>
      <c r="N13" s="50">
        <v>38859</v>
      </c>
      <c r="O13" s="51">
        <v>27.350922308860238</v>
      </c>
      <c r="P13" s="50">
        <v>1886</v>
      </c>
      <c r="Q13" s="51">
        <v>26.299045599151643</v>
      </c>
      <c r="R13" s="50"/>
      <c r="S13" s="51"/>
      <c r="T13" s="50"/>
      <c r="U13" s="51"/>
    </row>
    <row r="14" spans="1:21" ht="14.25" customHeight="1" x14ac:dyDescent="0.2">
      <c r="A14" s="49" t="s">
        <v>24</v>
      </c>
      <c r="B14" s="50">
        <f t="shared" si="3"/>
        <v>68522.8</v>
      </c>
      <c r="C14" s="51">
        <f t="shared" si="0"/>
        <v>7.8146044820118279</v>
      </c>
      <c r="D14" s="50"/>
      <c r="E14" s="51"/>
      <c r="F14" s="50">
        <v>42467.9</v>
      </c>
      <c r="G14" s="51">
        <v>2.0460696196421297</v>
      </c>
      <c r="H14" s="50">
        <f t="shared" si="1"/>
        <v>26054.9</v>
      </c>
      <c r="I14" s="51">
        <f t="shared" si="2"/>
        <v>17.216964947092485</v>
      </c>
      <c r="J14" s="50">
        <v>7168</v>
      </c>
      <c r="K14" s="51">
        <v>15.806919642857142</v>
      </c>
      <c r="L14" s="50">
        <v>6593.9</v>
      </c>
      <c r="M14" s="51">
        <v>18.110526395608062</v>
      </c>
      <c r="N14" s="50">
        <v>1235</v>
      </c>
      <c r="O14" s="51">
        <v>26.070445344129556</v>
      </c>
      <c r="P14" s="50">
        <v>10679</v>
      </c>
      <c r="Q14" s="51">
        <v>15.71888753628617</v>
      </c>
      <c r="R14" s="50">
        <v>379</v>
      </c>
      <c r="S14" s="51">
        <v>41.7</v>
      </c>
      <c r="T14" s="50"/>
      <c r="U14" s="51"/>
    </row>
    <row r="15" spans="1:21" ht="14.25" customHeight="1" x14ac:dyDescent="0.2">
      <c r="A15" s="49" t="s">
        <v>25</v>
      </c>
      <c r="B15" s="50">
        <f t="shared" si="3"/>
        <v>173250.5</v>
      </c>
      <c r="C15" s="51">
        <f t="shared" si="0"/>
        <v>3.8639450391196566</v>
      </c>
      <c r="D15" s="50"/>
      <c r="E15" s="51"/>
      <c r="F15" s="50">
        <v>133265.1</v>
      </c>
      <c r="G15" s="51">
        <v>1.9701924960098331</v>
      </c>
      <c r="H15" s="50">
        <f t="shared" si="1"/>
        <v>39985.4</v>
      </c>
      <c r="I15" s="51">
        <f t="shared" si="2"/>
        <v>10.17552681728831</v>
      </c>
      <c r="J15" s="50">
        <v>18301.7</v>
      </c>
      <c r="K15" s="51">
        <v>3.252211543189977</v>
      </c>
      <c r="L15" s="50">
        <v>10212.799999999999</v>
      </c>
      <c r="M15" s="51">
        <v>15.46118596271346</v>
      </c>
      <c r="N15" s="50">
        <v>1079.9000000000001</v>
      </c>
      <c r="O15" s="51">
        <v>23.323187332160384</v>
      </c>
      <c r="P15" s="50">
        <v>10391</v>
      </c>
      <c r="Q15" s="51">
        <v>15.808180155904147</v>
      </c>
      <c r="R15" s="50"/>
      <c r="S15" s="51"/>
      <c r="T15" s="50"/>
      <c r="U15" s="51"/>
    </row>
    <row r="16" spans="1:21" ht="14.25" customHeight="1" x14ac:dyDescent="0.2">
      <c r="A16" s="49" t="s">
        <v>26</v>
      </c>
      <c r="B16" s="50">
        <f t="shared" si="3"/>
        <v>154375.1</v>
      </c>
      <c r="C16" s="51">
        <f t="shared" si="0"/>
        <v>1.6650183222553376</v>
      </c>
      <c r="D16" s="50"/>
      <c r="E16" s="51"/>
      <c r="F16" s="50">
        <v>136084.4</v>
      </c>
      <c r="G16" s="51">
        <v>0.58422471642598273</v>
      </c>
      <c r="H16" s="50">
        <f t="shared" si="1"/>
        <v>18290.7</v>
      </c>
      <c r="I16" s="51">
        <f t="shared" si="2"/>
        <v>9.7062168205700168</v>
      </c>
      <c r="J16" s="50">
        <v>11207</v>
      </c>
      <c r="K16" s="51">
        <v>4.9633264923708396</v>
      </c>
      <c r="L16" s="50">
        <v>5493.7</v>
      </c>
      <c r="M16" s="51">
        <v>14.961774396126472</v>
      </c>
      <c r="N16" s="50">
        <v>1165</v>
      </c>
      <c r="O16" s="51">
        <v>23.145064377682402</v>
      </c>
      <c r="P16" s="50">
        <v>425</v>
      </c>
      <c r="Q16" s="51">
        <v>30</v>
      </c>
      <c r="R16" s="50"/>
      <c r="S16" s="51"/>
      <c r="T16" s="50"/>
      <c r="U16" s="51"/>
    </row>
    <row r="17" spans="1:21" ht="14.25" customHeight="1" x14ac:dyDescent="0.2">
      <c r="A17" s="49" t="s">
        <v>27</v>
      </c>
      <c r="B17" s="50">
        <f t="shared" si="3"/>
        <v>174835.3</v>
      </c>
      <c r="C17" s="51">
        <f t="shared" si="0"/>
        <v>2.0095049169132322</v>
      </c>
      <c r="D17" s="50"/>
      <c r="E17" s="51"/>
      <c r="F17" s="50">
        <v>154301.79999999999</v>
      </c>
      <c r="G17" s="51">
        <v>0.43330275473131236</v>
      </c>
      <c r="H17" s="50">
        <f t="shared" si="1"/>
        <v>20533.5</v>
      </c>
      <c r="I17" s="51">
        <f t="shared" si="2"/>
        <v>13.854092093408333</v>
      </c>
      <c r="J17" s="50">
        <v>11885</v>
      </c>
      <c r="K17" s="51">
        <v>11.385275557425325</v>
      </c>
      <c r="L17" s="50">
        <v>6132.7</v>
      </c>
      <c r="M17" s="51">
        <v>14.861643321864758</v>
      </c>
      <c r="N17" s="50">
        <v>2052</v>
      </c>
      <c r="O17" s="51">
        <v>21.492690058479532</v>
      </c>
      <c r="P17" s="50">
        <v>463.8</v>
      </c>
      <c r="Q17" s="51">
        <v>30</v>
      </c>
      <c r="R17" s="50"/>
      <c r="S17" s="51"/>
      <c r="T17" s="50"/>
      <c r="U17" s="51"/>
    </row>
    <row r="18" spans="1:21" ht="14.25" customHeight="1" x14ac:dyDescent="0.2">
      <c r="A18" s="49" t="s">
        <v>28</v>
      </c>
      <c r="B18" s="50">
        <f t="shared" si="3"/>
        <v>293456.5</v>
      </c>
      <c r="C18" s="51">
        <f t="shared" si="0"/>
        <v>1.0875670704175917</v>
      </c>
      <c r="D18" s="50"/>
      <c r="E18" s="51"/>
      <c r="F18" s="50">
        <v>274234.8</v>
      </c>
      <c r="G18" s="51">
        <v>0.31917767548101111</v>
      </c>
      <c r="H18" s="50">
        <f t="shared" si="1"/>
        <v>19221.7</v>
      </c>
      <c r="I18" s="51">
        <f t="shared" si="2"/>
        <v>12.050130841704947</v>
      </c>
      <c r="J18" s="50">
        <v>10855.7</v>
      </c>
      <c r="K18" s="51">
        <v>9.4347669887708747</v>
      </c>
      <c r="L18" s="50">
        <v>447</v>
      </c>
      <c r="M18" s="51">
        <v>17.080536912751679</v>
      </c>
      <c r="N18" s="50">
        <v>7919</v>
      </c>
      <c r="O18" s="51">
        <v>15.351433261775476</v>
      </c>
      <c r="P18" s="50"/>
      <c r="Q18" s="51"/>
      <c r="R18" s="50"/>
      <c r="S18" s="51"/>
      <c r="T18" s="50"/>
      <c r="U18" s="51"/>
    </row>
    <row r="19" spans="1:21" ht="14.25" customHeight="1" x14ac:dyDescent="0.2">
      <c r="A19" s="49" t="s">
        <v>29</v>
      </c>
      <c r="B19" s="50">
        <f t="shared" si="3"/>
        <v>268385.40000000002</v>
      </c>
      <c r="C19" s="51">
        <f t="shared" si="0"/>
        <v>1.5499365986376306</v>
      </c>
      <c r="D19" s="50"/>
      <c r="E19" s="51"/>
      <c r="F19" s="50">
        <v>237917.8</v>
      </c>
      <c r="G19" s="51">
        <v>9.6599480997218365E-2</v>
      </c>
      <c r="H19" s="50">
        <f t="shared" si="1"/>
        <v>30467.600000000002</v>
      </c>
      <c r="I19" s="51">
        <f t="shared" si="2"/>
        <v>12.898870209665349</v>
      </c>
      <c r="J19" s="50">
        <v>10126.200000000001</v>
      </c>
      <c r="K19" s="51">
        <v>10.648033615768995</v>
      </c>
      <c r="L19" s="50">
        <v>17642</v>
      </c>
      <c r="M19" s="51">
        <v>15.056966330348033</v>
      </c>
      <c r="N19" s="50">
        <v>1107.4000000000001</v>
      </c>
      <c r="O19" s="51">
        <v>17.643579555716091</v>
      </c>
      <c r="P19" s="50"/>
      <c r="Q19" s="51"/>
      <c r="R19" s="50">
        <v>1592</v>
      </c>
      <c r="S19" s="51">
        <v>0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3"/>
        <v>275226.09999999998</v>
      </c>
      <c r="C20" s="54">
        <f t="shared" si="0"/>
        <v>1.3367089967121579</v>
      </c>
      <c r="D20" s="53"/>
      <c r="E20" s="54"/>
      <c r="F20" s="53">
        <v>255060</v>
      </c>
      <c r="G20" s="54">
        <v>0.5197392927154395</v>
      </c>
      <c r="H20" s="53">
        <f t="shared" si="1"/>
        <v>20166.099999999999</v>
      </c>
      <c r="I20" s="54">
        <f t="shared" si="2"/>
        <v>11.669708074441761</v>
      </c>
      <c r="J20" s="53">
        <v>9003</v>
      </c>
      <c r="K20" s="54">
        <v>7.429079195823614</v>
      </c>
      <c r="L20" s="53">
        <v>10495.1</v>
      </c>
      <c r="M20" s="54">
        <v>15</v>
      </c>
      <c r="N20" s="53">
        <v>668</v>
      </c>
      <c r="O20" s="54">
        <v>16.5</v>
      </c>
      <c r="P20" s="53"/>
      <c r="Q20" s="54"/>
      <c r="R20" s="53"/>
      <c r="S20" s="54"/>
      <c r="T20" s="53"/>
      <c r="U20" s="54"/>
    </row>
    <row r="21" spans="1:21" ht="14.25" customHeight="1" x14ac:dyDescent="0.2">
      <c r="A21" s="49" t="s">
        <v>31</v>
      </c>
      <c r="B21" s="50">
        <f t="shared" si="3"/>
        <v>283429.2</v>
      </c>
      <c r="C21" s="51">
        <f t="shared" si="0"/>
        <v>0.82574058353902835</v>
      </c>
      <c r="D21" s="50"/>
      <c r="E21" s="51"/>
      <c r="F21" s="50">
        <v>263849.7</v>
      </c>
      <c r="G21" s="51">
        <v>2.6670157290305807E-2</v>
      </c>
      <c r="H21" s="50">
        <f t="shared" si="1"/>
        <v>19579.5</v>
      </c>
      <c r="I21" s="51">
        <f t="shared" si="2"/>
        <v>11.593865011874664</v>
      </c>
      <c r="J21" s="50">
        <v>5646</v>
      </c>
      <c r="K21" s="51">
        <v>3.3312079348211121</v>
      </c>
      <c r="L21" s="50">
        <v>13099.6</v>
      </c>
      <c r="M21" s="51">
        <v>14.962212586643867</v>
      </c>
      <c r="N21" s="50">
        <v>833.9</v>
      </c>
      <c r="O21" s="51">
        <v>14.624151576927689</v>
      </c>
      <c r="P21" s="50"/>
      <c r="Q21" s="51"/>
      <c r="R21" s="50"/>
      <c r="S21" s="51"/>
      <c r="T21" s="50"/>
      <c r="U21" s="51"/>
    </row>
    <row r="22" spans="1:21" ht="14.25" customHeight="1" x14ac:dyDescent="0.2">
      <c r="A22" s="49" t="s">
        <v>20</v>
      </c>
      <c r="B22" s="50">
        <f t="shared" si="3"/>
        <v>279136.7</v>
      </c>
      <c r="C22" s="51">
        <f t="shared" si="0"/>
        <v>0.52431057614423326</v>
      </c>
      <c r="D22" s="50"/>
      <c r="E22" s="51"/>
      <c r="F22" s="50">
        <v>270145.5</v>
      </c>
      <c r="G22" s="51">
        <v>0.21491671710245031</v>
      </c>
      <c r="H22" s="50">
        <f t="shared" si="1"/>
        <v>8991.2000000000007</v>
      </c>
      <c r="I22" s="51">
        <f t="shared" si="2"/>
        <v>9.8202175460450221</v>
      </c>
      <c r="J22" s="50">
        <v>5628</v>
      </c>
      <c r="K22" s="51">
        <v>6.7808280028429282</v>
      </c>
      <c r="L22" s="50">
        <v>1032</v>
      </c>
      <c r="M22" s="51">
        <v>15</v>
      </c>
      <c r="N22" s="50">
        <v>837.2</v>
      </c>
      <c r="O22" s="51">
        <v>14.623793597706641</v>
      </c>
      <c r="P22" s="50">
        <v>1494</v>
      </c>
      <c r="Q22" s="51">
        <v>15</v>
      </c>
      <c r="R22" s="50"/>
      <c r="S22" s="51"/>
      <c r="T22" s="50"/>
      <c r="U22" s="51"/>
    </row>
    <row r="23" spans="1:21" ht="14.25" customHeight="1" x14ac:dyDescent="0.2">
      <c r="A23" s="49" t="s">
        <v>21</v>
      </c>
      <c r="B23" s="50">
        <f t="shared" si="3"/>
        <v>279480</v>
      </c>
      <c r="C23" s="51">
        <f t="shared" si="0"/>
        <v>0.73446072706454846</v>
      </c>
      <c r="D23" s="50"/>
      <c r="E23" s="51"/>
      <c r="F23" s="50">
        <v>259282.4</v>
      </c>
      <c r="G23" s="51">
        <v>1.4992857208973691E-2</v>
      </c>
      <c r="H23" s="50">
        <f t="shared" si="1"/>
        <v>20197.599999999999</v>
      </c>
      <c r="I23" s="51">
        <f t="shared" si="2"/>
        <v>9.9704766902998383</v>
      </c>
      <c r="J23" s="50">
        <v>9818</v>
      </c>
      <c r="K23" s="51">
        <v>4.4914544713790994</v>
      </c>
      <c r="L23" s="50">
        <v>9945</v>
      </c>
      <c r="M23" s="51">
        <v>15.297838109602816</v>
      </c>
      <c r="N23" s="50">
        <v>434.6</v>
      </c>
      <c r="O23" s="51">
        <v>11.839852738150023</v>
      </c>
      <c r="P23" s="50"/>
      <c r="Q23" s="51"/>
      <c r="R23" s="50"/>
      <c r="S23" s="51"/>
      <c r="T23" s="50"/>
      <c r="U23" s="51"/>
    </row>
    <row r="24" spans="1:21" ht="14.25" customHeight="1" x14ac:dyDescent="0.2">
      <c r="A24" s="49" t="s">
        <v>22</v>
      </c>
      <c r="B24" s="50">
        <f t="shared" si="3"/>
        <v>256820.6</v>
      </c>
      <c r="C24" s="51">
        <f t="shared" si="0"/>
        <v>1.6089389791940365</v>
      </c>
      <c r="D24" s="50"/>
      <c r="E24" s="51"/>
      <c r="F24" s="50">
        <v>230545.5</v>
      </c>
      <c r="G24" s="51">
        <v>0.14147105018315259</v>
      </c>
      <c r="H24" s="50">
        <f t="shared" si="1"/>
        <v>26275.1</v>
      </c>
      <c r="I24" s="51">
        <f t="shared" si="2"/>
        <v>14.484936689108702</v>
      </c>
      <c r="J24" s="50">
        <v>8463</v>
      </c>
      <c r="K24" s="51">
        <v>4.4659766040411197</v>
      </c>
      <c r="L24" s="50">
        <v>11003.1</v>
      </c>
      <c r="M24" s="51">
        <v>16.450054984504366</v>
      </c>
      <c r="N24" s="50">
        <v>824</v>
      </c>
      <c r="O24" s="51">
        <v>22.033980582524272</v>
      </c>
      <c r="P24" s="50"/>
      <c r="Q24" s="51"/>
      <c r="R24" s="50">
        <v>5985</v>
      </c>
      <c r="S24" s="51">
        <v>24</v>
      </c>
      <c r="T24" s="50"/>
      <c r="U24" s="51"/>
    </row>
    <row r="25" spans="1:21" ht="14.25" customHeight="1" x14ac:dyDescent="0.2">
      <c r="A25" s="49" t="s">
        <v>23</v>
      </c>
      <c r="B25" s="50">
        <f t="shared" si="3"/>
        <v>285760.60000000003</v>
      </c>
      <c r="C25" s="51">
        <f t="shared" si="0"/>
        <v>1.3219017117477929</v>
      </c>
      <c r="D25" s="50"/>
      <c r="E25" s="51"/>
      <c r="F25" s="50">
        <v>268779.2</v>
      </c>
      <c r="G25" s="51">
        <v>0.48670925428753414</v>
      </c>
      <c r="H25" s="50">
        <f t="shared" si="1"/>
        <v>16981.400000000001</v>
      </c>
      <c r="I25" s="51">
        <f t="shared" si="2"/>
        <v>14.54120992910339</v>
      </c>
      <c r="J25" s="50">
        <v>5525</v>
      </c>
      <c r="K25" s="51">
        <v>3.2477828054298641</v>
      </c>
      <c r="L25" s="50">
        <v>1306.2</v>
      </c>
      <c r="M25" s="51">
        <v>21.277139794824681</v>
      </c>
      <c r="N25" s="50">
        <v>5603.2</v>
      </c>
      <c r="O25" s="51">
        <v>17.84109080525414</v>
      </c>
      <c r="P25" s="50">
        <v>1068</v>
      </c>
      <c r="Q25" s="51">
        <v>16.601781170483463</v>
      </c>
      <c r="R25" s="50">
        <v>3479</v>
      </c>
      <c r="S25" s="51">
        <v>24</v>
      </c>
      <c r="T25" s="50"/>
      <c r="U25" s="51"/>
    </row>
    <row r="26" spans="1:21" ht="14.25" customHeight="1" x14ac:dyDescent="0.2">
      <c r="A26" s="49" t="s">
        <v>24</v>
      </c>
      <c r="B26" s="50">
        <f t="shared" si="3"/>
        <v>263057.09999999998</v>
      </c>
      <c r="C26" s="51">
        <f t="shared" si="0"/>
        <v>1.2039372221010187</v>
      </c>
      <c r="D26" s="50"/>
      <c r="E26" s="51"/>
      <c r="F26" s="50">
        <v>242169.2</v>
      </c>
      <c r="G26" s="51">
        <v>9.953598558363326E-2</v>
      </c>
      <c r="H26" s="50">
        <f t="shared" si="1"/>
        <v>20887.900000000001</v>
      </c>
      <c r="I26" s="51">
        <f t="shared" si="2"/>
        <v>14.008094840934216</v>
      </c>
      <c r="J26" s="50">
        <v>4050</v>
      </c>
      <c r="K26" s="51">
        <v>1.580246913580247E-2</v>
      </c>
      <c r="L26" s="50">
        <v>3760.5</v>
      </c>
      <c r="M26" s="51">
        <v>12.662943757479059</v>
      </c>
      <c r="N26" s="50">
        <v>5383.4</v>
      </c>
      <c r="O26" s="51">
        <v>18.029943901623508</v>
      </c>
      <c r="P26" s="50">
        <v>4512</v>
      </c>
      <c r="Q26" s="51">
        <v>15.891463703003074</v>
      </c>
      <c r="R26" s="50">
        <v>3182</v>
      </c>
      <c r="S26" s="51">
        <v>23.932118164676304</v>
      </c>
      <c r="T26" s="50"/>
      <c r="U26" s="51"/>
    </row>
    <row r="27" spans="1:21" ht="14.25" customHeight="1" x14ac:dyDescent="0.2">
      <c r="A27" s="49" t="s">
        <v>25</v>
      </c>
      <c r="B27" s="50">
        <f t="shared" si="3"/>
        <v>259429.9</v>
      </c>
      <c r="C27" s="51">
        <f t="shared" si="0"/>
        <v>1.2118002273904616</v>
      </c>
      <c r="D27" s="50"/>
      <c r="E27" s="51"/>
      <c r="F27" s="50">
        <v>239335.8</v>
      </c>
      <c r="G27" s="51">
        <v>4.8739841678511954E-2</v>
      </c>
      <c r="H27" s="50">
        <f t="shared" si="1"/>
        <v>20094.099999999999</v>
      </c>
      <c r="I27" s="51">
        <f t="shared" si="2"/>
        <v>15.064721625346982</v>
      </c>
      <c r="J27" s="50">
        <v>3941</v>
      </c>
      <c r="K27" s="51">
        <v>24.749969550875413</v>
      </c>
      <c r="L27" s="50">
        <v>8624.1</v>
      </c>
      <c r="M27" s="51">
        <v>7.5456685335281355</v>
      </c>
      <c r="N27" s="50">
        <v>958</v>
      </c>
      <c r="O27" s="51">
        <v>22.288100208768267</v>
      </c>
      <c r="P27" s="50">
        <v>3456</v>
      </c>
      <c r="Q27" s="51">
        <v>13.18856273492035</v>
      </c>
      <c r="R27" s="50">
        <v>3115</v>
      </c>
      <c r="S27" s="51">
        <v>23.488321027287316</v>
      </c>
      <c r="T27" s="50"/>
      <c r="U27" s="51"/>
    </row>
    <row r="28" spans="1:21" ht="14.25" customHeight="1" x14ac:dyDescent="0.2">
      <c r="A28" s="49" t="s">
        <v>26</v>
      </c>
      <c r="B28" s="50">
        <f t="shared" si="3"/>
        <v>251613.19999999998</v>
      </c>
      <c r="C28" s="51">
        <f t="shared" si="0"/>
        <v>1.653770154893325</v>
      </c>
      <c r="D28" s="50"/>
      <c r="E28" s="51"/>
      <c r="F28" s="50">
        <v>225274</v>
      </c>
      <c r="G28" s="51">
        <v>0.23013362394239906</v>
      </c>
      <c r="H28" s="50">
        <f t="shared" si="1"/>
        <v>26339.199999999997</v>
      </c>
      <c r="I28" s="51">
        <f t="shared" si="2"/>
        <v>13.829853554291899</v>
      </c>
      <c r="J28" s="50">
        <v>13614.3</v>
      </c>
      <c r="K28" s="51">
        <v>12.403253931527878</v>
      </c>
      <c r="L28" s="50">
        <v>5858.9</v>
      </c>
      <c r="M28" s="51">
        <v>10.922613459864481</v>
      </c>
      <c r="N28" s="50">
        <v>893</v>
      </c>
      <c r="O28" s="51">
        <v>20.319148936170212</v>
      </c>
      <c r="P28" s="50">
        <v>3436</v>
      </c>
      <c r="Q28" s="51">
        <v>15.705657374041074</v>
      </c>
      <c r="R28" s="50">
        <v>2537</v>
      </c>
      <c r="S28" s="51"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 t="shared" si="3"/>
        <v>267424.90000000002</v>
      </c>
      <c r="C29" s="51">
        <f t="shared" si="0"/>
        <v>1.5579662067471733</v>
      </c>
      <c r="D29" s="50"/>
      <c r="E29" s="51"/>
      <c r="F29" s="50">
        <v>241762.6</v>
      </c>
      <c r="G29" s="51">
        <v>0.11046812037924808</v>
      </c>
      <c r="H29" s="50">
        <f t="shared" si="1"/>
        <v>25662.3</v>
      </c>
      <c r="I29" s="51">
        <f t="shared" si="2"/>
        <v>15.194736911451516</v>
      </c>
      <c r="J29" s="50">
        <v>10980</v>
      </c>
      <c r="K29" s="51">
        <v>12.833606557377049</v>
      </c>
      <c r="L29" s="50">
        <v>1873.5</v>
      </c>
      <c r="M29" s="51">
        <v>17.579663730984787</v>
      </c>
      <c r="N29" s="50">
        <v>5808.8</v>
      </c>
      <c r="O29" s="51">
        <v>14.76187852912822</v>
      </c>
      <c r="P29" s="50">
        <v>3480</v>
      </c>
      <c r="Q29" s="51">
        <v>14.2446112191788</v>
      </c>
      <c r="R29" s="50">
        <v>3520</v>
      </c>
      <c r="S29" s="51"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 t="shared" si="3"/>
        <v>279967.5</v>
      </c>
      <c r="C30" s="51">
        <f t="shared" si="0"/>
        <v>1.410491493797849</v>
      </c>
      <c r="D30" s="50"/>
      <c r="E30" s="51"/>
      <c r="F30" s="50">
        <v>254242</v>
      </c>
      <c r="G30" s="51">
        <v>8.3435034337363614E-2</v>
      </c>
      <c r="H30" s="50">
        <f t="shared" si="1"/>
        <v>25725.5</v>
      </c>
      <c r="I30" s="51">
        <f t="shared" si="2"/>
        <v>14.525629717200804</v>
      </c>
      <c r="J30" s="50">
        <v>6795</v>
      </c>
      <c r="K30" s="51">
        <v>4.4550404709345104</v>
      </c>
      <c r="L30" s="50">
        <v>5037.5</v>
      </c>
      <c r="M30" s="51">
        <v>19.028069478908186</v>
      </c>
      <c r="N30" s="50">
        <v>7035</v>
      </c>
      <c r="O30" s="51">
        <v>17.744136460554373</v>
      </c>
      <c r="P30" s="50">
        <v>5372</v>
      </c>
      <c r="Q30" s="51">
        <v>16.883821163412005</v>
      </c>
      <c r="R30" s="50">
        <v>1486</v>
      </c>
      <c r="S30" s="51">
        <v>21.55</v>
      </c>
      <c r="T30" s="50"/>
      <c r="U30" s="51"/>
    </row>
    <row r="31" spans="1:21" ht="14.25" customHeight="1" x14ac:dyDescent="0.2">
      <c r="A31" s="49" t="s">
        <v>29</v>
      </c>
      <c r="B31" s="50">
        <f t="shared" si="3"/>
        <v>252961.3</v>
      </c>
      <c r="C31" s="51">
        <f t="shared" si="0"/>
        <v>1.4807788459196145</v>
      </c>
      <c r="D31" s="50"/>
      <c r="E31" s="51"/>
      <c r="F31" s="50">
        <v>230639.8</v>
      </c>
      <c r="G31" s="51">
        <v>0.13384873295935915</v>
      </c>
      <c r="H31" s="50">
        <f t="shared" si="1"/>
        <v>22321.5</v>
      </c>
      <c r="I31" s="51">
        <f t="shared" si="2"/>
        <v>15.398109306109594</v>
      </c>
      <c r="J31" s="50">
        <v>5644.6</v>
      </c>
      <c r="K31" s="51">
        <v>3.540658328313786</v>
      </c>
      <c r="L31" s="50">
        <v>5100.3</v>
      </c>
      <c r="M31" s="51">
        <v>24.164911867929337</v>
      </c>
      <c r="N31" s="50">
        <v>5811.2</v>
      </c>
      <c r="O31" s="51">
        <v>15.512665198237885</v>
      </c>
      <c r="P31" s="50">
        <v>4244.3999999999996</v>
      </c>
      <c r="Q31" s="51">
        <v>18.267608348959886</v>
      </c>
      <c r="R31" s="50">
        <v>1521</v>
      </c>
      <c r="S31" s="51">
        <v>21.56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3"/>
        <v>298954.59999999992</v>
      </c>
      <c r="C32" s="54">
        <f t="shared" si="0"/>
        <v>1.6167807012271962</v>
      </c>
      <c r="D32" s="53"/>
      <c r="E32" s="54"/>
      <c r="F32" s="53">
        <v>272147.09999999998</v>
      </c>
      <c r="G32" s="54">
        <v>0.17827802684651062</v>
      </c>
      <c r="H32" s="53">
        <f t="shared" si="1"/>
        <v>26807.5</v>
      </c>
      <c r="I32" s="54">
        <f t="shared" si="2"/>
        <v>16.220318187936055</v>
      </c>
      <c r="J32" s="53">
        <v>7078.1</v>
      </c>
      <c r="K32" s="54">
        <v>7.8406400022604936</v>
      </c>
      <c r="L32" s="53">
        <v>7164.6</v>
      </c>
      <c r="M32" s="54">
        <v>21.884976132652206</v>
      </c>
      <c r="N32" s="53">
        <v>6811.8</v>
      </c>
      <c r="O32" s="54">
        <v>16.132710884054141</v>
      </c>
      <c r="P32" s="53">
        <v>4229</v>
      </c>
      <c r="Q32" s="54">
        <v>18.882678132678134</v>
      </c>
      <c r="R32" s="53">
        <v>1524</v>
      </c>
      <c r="S32" s="54"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 t="shared" si="3"/>
        <v>288948.89999999997</v>
      </c>
      <c r="C33" s="51">
        <f t="shared" si="0"/>
        <v>1.5389671181790501</v>
      </c>
      <c r="D33" s="50"/>
      <c r="E33" s="51"/>
      <c r="F33" s="50">
        <v>264647</v>
      </c>
      <c r="G33" s="51">
        <v>0.20360129531035681</v>
      </c>
      <c r="H33" s="50">
        <f t="shared" si="1"/>
        <v>24301.9</v>
      </c>
      <c r="I33" s="51">
        <f t="shared" si="2"/>
        <v>16.081062959439649</v>
      </c>
      <c r="J33" s="50">
        <v>6966.2</v>
      </c>
      <c r="K33" s="51">
        <v>7.9369527145359022</v>
      </c>
      <c r="L33" s="50">
        <v>5037.5</v>
      </c>
      <c r="M33" s="51">
        <v>19.432512158808933</v>
      </c>
      <c r="N33" s="50">
        <v>6259.6</v>
      </c>
      <c r="O33" s="51">
        <v>17.774298677231769</v>
      </c>
      <c r="P33" s="50">
        <v>4469.6000000000004</v>
      </c>
      <c r="Q33" s="51">
        <v>21.952010008503322</v>
      </c>
      <c r="R33" s="50">
        <v>1569</v>
      </c>
      <c r="S33" s="51">
        <v>18</v>
      </c>
      <c r="T33" s="50"/>
      <c r="U33" s="51"/>
    </row>
    <row r="34" spans="1:21" ht="14.25" customHeight="1" x14ac:dyDescent="0.2">
      <c r="A34" s="49" t="s">
        <v>20</v>
      </c>
      <c r="B34" s="50">
        <f t="shared" si="3"/>
        <v>340063.3</v>
      </c>
      <c r="C34" s="51">
        <f t="shared" si="0"/>
        <v>1.2747697261944682</v>
      </c>
      <c r="D34" s="50"/>
      <c r="E34" s="51"/>
      <c r="F34" s="50">
        <v>315786</v>
      </c>
      <c r="G34" s="51">
        <v>0.27773748994572273</v>
      </c>
      <c r="H34" s="50">
        <f t="shared" si="1"/>
        <v>24277.3</v>
      </c>
      <c r="I34" s="51">
        <f t="shared" si="2"/>
        <v>14.243626302339523</v>
      </c>
      <c r="J34" s="50">
        <v>6863.2</v>
      </c>
      <c r="K34" s="51">
        <v>7.9254283716050828</v>
      </c>
      <c r="L34" s="50">
        <v>3281.8</v>
      </c>
      <c r="M34" s="51">
        <v>15.751295021025046</v>
      </c>
      <c r="N34" s="50">
        <v>8069.0000000000009</v>
      </c>
      <c r="O34" s="51">
        <v>17.055471557813856</v>
      </c>
      <c r="P34" s="50">
        <v>4523.3</v>
      </c>
      <c r="Q34" s="51">
        <v>16.441489361702128</v>
      </c>
      <c r="R34" s="50">
        <v>1540</v>
      </c>
      <c r="S34" s="51">
        <v>18</v>
      </c>
      <c r="T34" s="50"/>
      <c r="U34" s="51"/>
    </row>
    <row r="35" spans="1:21" ht="14.25" customHeight="1" x14ac:dyDescent="0.2">
      <c r="A35" s="49" t="s">
        <v>21</v>
      </c>
      <c r="B35" s="50">
        <f t="shared" si="3"/>
        <v>355358.1</v>
      </c>
      <c r="C35" s="51">
        <f t="shared" si="0"/>
        <v>1.8431866503113339</v>
      </c>
      <c r="D35" s="50"/>
      <c r="E35" s="51"/>
      <c r="F35" s="50">
        <v>321527.09999999998</v>
      </c>
      <c r="G35" s="51">
        <v>0.38819560155271521</v>
      </c>
      <c r="H35" s="50">
        <f t="shared" si="1"/>
        <v>33831</v>
      </c>
      <c r="I35" s="51">
        <f t="shared" si="2"/>
        <v>15.671304424935711</v>
      </c>
      <c r="J35" s="50">
        <v>14220.7</v>
      </c>
      <c r="K35" s="51">
        <v>12.435316123678861</v>
      </c>
      <c r="L35" s="50">
        <v>3026</v>
      </c>
      <c r="M35" s="51">
        <v>14.801057501652346</v>
      </c>
      <c r="N35" s="50">
        <v>9295</v>
      </c>
      <c r="O35" s="51">
        <v>17.847552447552449</v>
      </c>
      <c r="P35" s="50">
        <v>5706.3</v>
      </c>
      <c r="Q35" s="51">
        <v>20</v>
      </c>
      <c r="R35" s="50">
        <v>1583</v>
      </c>
      <c r="S35" s="51"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 t="shared" si="3"/>
        <v>333729.60000000009</v>
      </c>
      <c r="C36" s="51">
        <f t="shared" si="0"/>
        <v>1.8655705307530401</v>
      </c>
      <c r="D36" s="50"/>
      <c r="E36" s="51"/>
      <c r="F36" s="50">
        <v>301954.40000000002</v>
      </c>
      <c r="G36" s="51">
        <v>0.39788372019086327</v>
      </c>
      <c r="H36" s="50">
        <f t="shared" si="1"/>
        <v>31775.199999999997</v>
      </c>
      <c r="I36" s="51">
        <f t="shared" si="2"/>
        <v>15.812752303683377</v>
      </c>
      <c r="J36" s="50">
        <v>13246.4</v>
      </c>
      <c r="K36" s="51">
        <v>12.438639932358981</v>
      </c>
      <c r="L36" s="50">
        <v>2004.9</v>
      </c>
      <c r="M36" s="51">
        <v>13.226245698039801</v>
      </c>
      <c r="N36" s="50">
        <v>8106</v>
      </c>
      <c r="O36" s="51">
        <v>16.493807056501357</v>
      </c>
      <c r="P36" s="50">
        <v>6774.9</v>
      </c>
      <c r="Q36" s="51">
        <v>21.83</v>
      </c>
      <c r="R36" s="50">
        <v>1643</v>
      </c>
      <c r="S36" s="51">
        <v>18</v>
      </c>
      <c r="T36" s="50"/>
      <c r="U36" s="51"/>
    </row>
    <row r="37" spans="1:21" ht="14.25" customHeight="1" x14ac:dyDescent="0.2">
      <c r="A37" s="49" t="s">
        <v>23</v>
      </c>
      <c r="B37" s="50">
        <f t="shared" si="3"/>
        <v>379849.89999999997</v>
      </c>
      <c r="C37" s="51">
        <f t="shared" si="0"/>
        <v>3.9888749608727028</v>
      </c>
      <c r="D37" s="50"/>
      <c r="E37" s="51"/>
      <c r="F37" s="50">
        <v>311392.09999999998</v>
      </c>
      <c r="G37" s="51">
        <v>0.65256617621320512</v>
      </c>
      <c r="H37" s="50">
        <f t="shared" si="1"/>
        <v>68457.8</v>
      </c>
      <c r="I37" s="51">
        <f t="shared" si="2"/>
        <v>19.164650383155756</v>
      </c>
      <c r="J37" s="50">
        <v>0.3</v>
      </c>
      <c r="K37" s="51">
        <v>0</v>
      </c>
      <c r="L37" s="50">
        <v>1540.4</v>
      </c>
      <c r="M37" s="51">
        <v>12.569332640872499</v>
      </c>
      <c r="N37" s="50">
        <v>59448</v>
      </c>
      <c r="O37" s="51">
        <v>19.114349347328758</v>
      </c>
      <c r="P37" s="50">
        <v>5706.1</v>
      </c>
      <c r="Q37" s="51">
        <v>21.83</v>
      </c>
      <c r="R37" s="50">
        <v>1763</v>
      </c>
      <c r="S37" s="51">
        <v>18</v>
      </c>
      <c r="T37" s="50"/>
      <c r="U37" s="51"/>
    </row>
    <row r="38" spans="1:21" ht="14.25" customHeight="1" x14ac:dyDescent="0.2">
      <c r="A38" s="49" t="s">
        <v>24</v>
      </c>
      <c r="B38" s="50">
        <f t="shared" si="3"/>
        <v>361133</v>
      </c>
      <c r="C38" s="51">
        <f t="shared" si="0"/>
        <v>2.7605592787144904</v>
      </c>
      <c r="D38" s="50"/>
      <c r="E38" s="51"/>
      <c r="F38" s="50">
        <v>314393</v>
      </c>
      <c r="G38" s="51">
        <v>0.59651396182484973</v>
      </c>
      <c r="H38" s="50">
        <f t="shared" si="1"/>
        <v>46740</v>
      </c>
      <c r="I38" s="51">
        <f t="shared" si="2"/>
        <v>17.316842961061191</v>
      </c>
      <c r="J38" s="50">
        <v>1</v>
      </c>
      <c r="K38" s="51">
        <v>0</v>
      </c>
      <c r="L38" s="50">
        <v>2805</v>
      </c>
      <c r="M38" s="51">
        <v>14.811408199643493</v>
      </c>
      <c r="N38" s="50">
        <v>40636</v>
      </c>
      <c r="O38" s="51">
        <v>17.281326902254158</v>
      </c>
      <c r="P38" s="50">
        <v>1628</v>
      </c>
      <c r="Q38" s="51">
        <v>21.83</v>
      </c>
      <c r="R38" s="50">
        <v>1670</v>
      </c>
      <c r="S38" s="51">
        <v>18</v>
      </c>
      <c r="T38" s="50"/>
      <c r="U38" s="51"/>
    </row>
    <row r="39" spans="1:21" ht="14.25" customHeight="1" x14ac:dyDescent="0.2">
      <c r="A39" s="49" t="s">
        <v>25</v>
      </c>
      <c r="B39" s="50">
        <f t="shared" si="3"/>
        <v>390920.5</v>
      </c>
      <c r="C39" s="51">
        <f t="shared" si="0"/>
        <v>3.8677371051147236</v>
      </c>
      <c r="D39" s="50"/>
      <c r="E39" s="51"/>
      <c r="F39" s="50">
        <v>299694.90000000002</v>
      </c>
      <c r="G39" s="51">
        <v>0.43179594981429448</v>
      </c>
      <c r="H39" s="50">
        <f t="shared" si="1"/>
        <v>91225.600000000006</v>
      </c>
      <c r="I39" s="51">
        <f t="shared" si="2"/>
        <v>15.155512038287497</v>
      </c>
      <c r="J39" s="50">
        <v>98.3</v>
      </c>
      <c r="K39" s="51">
        <v>5.9450661241098679</v>
      </c>
      <c r="L39" s="50">
        <v>9157</v>
      </c>
      <c r="M39" s="51">
        <v>10.86108987659714</v>
      </c>
      <c r="N39" s="50">
        <v>70041</v>
      </c>
      <c r="O39" s="51">
        <v>14.685941091646322</v>
      </c>
      <c r="P39" s="50">
        <v>10231.299999999999</v>
      </c>
      <c r="Q39" s="51">
        <v>21.83</v>
      </c>
      <c r="R39" s="50">
        <v>1698</v>
      </c>
      <c r="S39" s="51">
        <v>18</v>
      </c>
      <c r="T39" s="50"/>
      <c r="U39" s="51"/>
    </row>
    <row r="40" spans="1:21" ht="14.25" customHeight="1" x14ac:dyDescent="0.2">
      <c r="A40" s="49" t="s">
        <v>26</v>
      </c>
      <c r="B40" s="50">
        <f t="shared" si="3"/>
        <v>413998.5</v>
      </c>
      <c r="C40" s="51">
        <f t="shared" si="0"/>
        <v>3.5731152232387395</v>
      </c>
      <c r="D40" s="50"/>
      <c r="E40" s="51"/>
      <c r="F40" s="50">
        <v>321933.5</v>
      </c>
      <c r="G40" s="51">
        <v>0.43467637571113288</v>
      </c>
      <c r="H40" s="50">
        <f t="shared" si="1"/>
        <v>92065</v>
      </c>
      <c r="I40" s="51">
        <f t="shared" si="2"/>
        <v>14.54762891161683</v>
      </c>
      <c r="J40" s="50">
        <v>3687</v>
      </c>
      <c r="K40" s="51">
        <v>8.8757255221046911</v>
      </c>
      <c r="L40" s="50">
        <v>5914</v>
      </c>
      <c r="M40" s="51">
        <v>15.072877916807576</v>
      </c>
      <c r="N40" s="50">
        <v>77952</v>
      </c>
      <c r="O40" s="51">
        <v>15.352973624794746</v>
      </c>
      <c r="P40" s="50">
        <v>4512</v>
      </c>
      <c r="Q40" s="51">
        <v>4.5803758306745266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3"/>
        <v>445693.69999999995</v>
      </c>
      <c r="C41" s="51">
        <f t="shared" si="0"/>
        <v>4.9074373266791174</v>
      </c>
      <c r="D41" s="50"/>
      <c r="E41" s="51"/>
      <c r="F41" s="50">
        <v>335960.1</v>
      </c>
      <c r="G41" s="51">
        <v>1.4187220149059367</v>
      </c>
      <c r="H41" s="50">
        <f t="shared" si="1"/>
        <v>109733.6</v>
      </c>
      <c r="I41" s="51">
        <f t="shared" si="2"/>
        <v>15.58847891298312</v>
      </c>
      <c r="J41" s="50">
        <v>1079</v>
      </c>
      <c r="K41" s="51">
        <v>3</v>
      </c>
      <c r="L41" s="50">
        <v>46094</v>
      </c>
      <c r="M41" s="51">
        <v>10.381416236386514</v>
      </c>
      <c r="N41" s="50">
        <v>59703.6</v>
      </c>
      <c r="O41" s="51">
        <v>19.764748691871176</v>
      </c>
      <c r="P41" s="50">
        <v>2857</v>
      </c>
      <c r="Q41" s="51">
        <v>17.07919483574539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3"/>
        <v>472026.79999999993</v>
      </c>
      <c r="C42" s="51">
        <f t="shared" si="0"/>
        <v>6.1485142051256432</v>
      </c>
      <c r="D42" s="50"/>
      <c r="E42" s="51"/>
      <c r="F42" s="50">
        <v>336805.6</v>
      </c>
      <c r="G42" s="51">
        <v>1.2696005054547788</v>
      </c>
      <c r="H42" s="50">
        <f t="shared" si="1"/>
        <v>135221.20000000001</v>
      </c>
      <c r="I42" s="51">
        <f t="shared" si="2"/>
        <v>18.300791037204224</v>
      </c>
      <c r="J42" s="50">
        <v>10655.8</v>
      </c>
      <c r="K42" s="51">
        <v>12.652433416543102</v>
      </c>
      <c r="L42" s="50">
        <v>56930</v>
      </c>
      <c r="M42" s="51">
        <v>17.246091691551026</v>
      </c>
      <c r="N42" s="50">
        <v>67049.399999999994</v>
      </c>
      <c r="O42" s="51">
        <v>19.904326138638083</v>
      </c>
      <c r="P42" s="50"/>
      <c r="Q42" s="51"/>
      <c r="R42" s="50">
        <v>586</v>
      </c>
      <c r="S42" s="51">
        <v>40</v>
      </c>
      <c r="T42" s="50"/>
      <c r="U42" s="51"/>
    </row>
    <row r="43" spans="1:21" ht="14.25" customHeight="1" x14ac:dyDescent="0.2">
      <c r="A43" s="49" t="s">
        <v>29</v>
      </c>
      <c r="B43" s="50">
        <f t="shared" si="3"/>
        <v>647065.20000000007</v>
      </c>
      <c r="C43" s="51">
        <f t="shared" si="0"/>
        <v>5.9782449311135863</v>
      </c>
      <c r="D43" s="50"/>
      <c r="E43" s="51"/>
      <c r="F43" s="50">
        <v>467457.9</v>
      </c>
      <c r="G43" s="51">
        <v>1.2319913215714184</v>
      </c>
      <c r="H43" s="50">
        <f t="shared" si="1"/>
        <v>179607.3</v>
      </c>
      <c r="I43" s="51">
        <f t="shared" si="2"/>
        <v>18.331160125451468</v>
      </c>
      <c r="J43" s="50">
        <v>1825.4</v>
      </c>
      <c r="K43" s="51">
        <v>4.4144844965487016</v>
      </c>
      <c r="L43" s="50">
        <v>88916.9</v>
      </c>
      <c r="M43" s="51">
        <v>17.677130894126989</v>
      </c>
      <c r="N43" s="50">
        <v>88134</v>
      </c>
      <c r="O43" s="51">
        <v>19.099510926543669</v>
      </c>
      <c r="P43" s="50"/>
      <c r="Q43" s="51"/>
      <c r="R43" s="50">
        <v>731</v>
      </c>
      <c r="S43" s="51"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3"/>
        <v>590740.5</v>
      </c>
      <c r="C44" s="54">
        <f t="shared" si="0"/>
        <v>4.8538510244557758</v>
      </c>
      <c r="D44" s="53"/>
      <c r="E44" s="54"/>
      <c r="F44" s="53">
        <v>453272.2</v>
      </c>
      <c r="G44" s="54">
        <v>0.74043459978352955</v>
      </c>
      <c r="H44" s="53">
        <f t="shared" si="1"/>
        <v>137468.30000000002</v>
      </c>
      <c r="I44" s="54">
        <f t="shared" si="2"/>
        <v>18.416958390498152</v>
      </c>
      <c r="J44" s="53">
        <v>11446.1</v>
      </c>
      <c r="K44" s="54">
        <v>6.756126540917867</v>
      </c>
      <c r="L44" s="53">
        <v>74956.100000000006</v>
      </c>
      <c r="M44" s="54">
        <v>18.154030158986391</v>
      </c>
      <c r="N44" s="53">
        <v>47124.5</v>
      </c>
      <c r="O44" s="54">
        <v>19.948628972190686</v>
      </c>
      <c r="P44" s="53">
        <v>3203.6</v>
      </c>
      <c r="Q44" s="54">
        <v>38.728990857946556</v>
      </c>
      <c r="R44" s="53">
        <v>738</v>
      </c>
      <c r="S44" s="54">
        <v>40</v>
      </c>
      <c r="T44" s="53"/>
      <c r="U44" s="54"/>
    </row>
    <row r="45" spans="1:21" ht="14.25" customHeight="1" x14ac:dyDescent="0.2">
      <c r="A45" s="49" t="s">
        <v>33</v>
      </c>
      <c r="B45" s="50">
        <f t="shared" si="3"/>
        <v>576900.4</v>
      </c>
      <c r="C45" s="51">
        <f t="shared" si="0"/>
        <v>7.0648655088469337</v>
      </c>
      <c r="D45" s="50"/>
      <c r="E45" s="51"/>
      <c r="F45" s="50">
        <v>400110.7</v>
      </c>
      <c r="G45" s="51">
        <v>1.2573953483373477</v>
      </c>
      <c r="H45" s="50">
        <f t="shared" si="1"/>
        <v>176789.69999999998</v>
      </c>
      <c r="I45" s="51">
        <f t="shared" si="2"/>
        <v>20.208340220046757</v>
      </c>
      <c r="J45" s="50">
        <v>15947.2</v>
      </c>
      <c r="K45" s="51">
        <v>21.164304705528245</v>
      </c>
      <c r="L45" s="50">
        <v>94531.1</v>
      </c>
      <c r="M45" s="51">
        <v>20.18111187746678</v>
      </c>
      <c r="N45" s="50">
        <v>62251.5</v>
      </c>
      <c r="O45" s="51">
        <v>19.721201898749428</v>
      </c>
      <c r="P45" s="50">
        <v>3299.9</v>
      </c>
      <c r="Q45" s="51">
        <v>21</v>
      </c>
      <c r="R45" s="50">
        <v>760</v>
      </c>
      <c r="S45" s="51">
        <v>40</v>
      </c>
      <c r="T45" s="50"/>
      <c r="U45" s="51"/>
    </row>
    <row r="46" spans="1:21" ht="14.25" customHeight="1" x14ac:dyDescent="0.2">
      <c r="A46" s="49" t="s">
        <v>20</v>
      </c>
      <c r="B46" s="50">
        <f t="shared" si="3"/>
        <v>536241.30000000005</v>
      </c>
      <c r="C46" s="51">
        <f t="shared" si="0"/>
        <v>6.5913259571763669</v>
      </c>
      <c r="D46" s="50"/>
      <c r="E46" s="51"/>
      <c r="F46" s="50">
        <v>376378.8</v>
      </c>
      <c r="G46" s="51">
        <v>1.395018380418876</v>
      </c>
      <c r="H46" s="50">
        <f t="shared" si="1"/>
        <v>159862.5</v>
      </c>
      <c r="I46" s="51">
        <f t="shared" si="2"/>
        <v>18.82546473375557</v>
      </c>
      <c r="J46" s="50">
        <v>15674.1</v>
      </c>
      <c r="K46" s="51">
        <v>13.062640661983782</v>
      </c>
      <c r="L46" s="50">
        <v>96266.5</v>
      </c>
      <c r="M46" s="51">
        <v>19.321908659814163</v>
      </c>
      <c r="N46" s="50">
        <v>43582.1</v>
      </c>
      <c r="O46" s="51">
        <v>19.145919999265754</v>
      </c>
      <c r="P46" s="50">
        <v>3332.8</v>
      </c>
      <c r="Q46" s="51">
        <v>21</v>
      </c>
      <c r="R46" s="50">
        <v>1006.9999999999999</v>
      </c>
      <c r="S46" s="51">
        <v>40</v>
      </c>
      <c r="T46" s="50"/>
      <c r="U46" s="51"/>
    </row>
    <row r="47" spans="1:21" ht="14.25" customHeight="1" x14ac:dyDescent="0.2">
      <c r="A47" s="49" t="s">
        <v>21</v>
      </c>
      <c r="B47" s="50">
        <f t="shared" si="3"/>
        <v>663727.69999999995</v>
      </c>
      <c r="C47" s="51">
        <f t="shared" si="0"/>
        <v>5.5604327407158083</v>
      </c>
      <c r="D47" s="50"/>
      <c r="E47" s="51"/>
      <c r="F47" s="50">
        <v>456368.6</v>
      </c>
      <c r="G47" s="51">
        <v>0.6323426962328258</v>
      </c>
      <c r="H47" s="50">
        <f t="shared" si="1"/>
        <v>207359.1</v>
      </c>
      <c r="I47" s="51">
        <f t="shared" si="2"/>
        <v>16.406474965410247</v>
      </c>
      <c r="J47" s="50">
        <v>46171.7</v>
      </c>
      <c r="K47" s="51">
        <v>12.130146561638407</v>
      </c>
      <c r="L47" s="50">
        <v>122266.8</v>
      </c>
      <c r="M47" s="51">
        <v>18.073187774604389</v>
      </c>
      <c r="N47" s="50">
        <v>34128.9</v>
      </c>
      <c r="O47" s="51">
        <v>15.927122175048126</v>
      </c>
      <c r="P47" s="50">
        <v>3679.7</v>
      </c>
      <c r="Q47" s="51">
        <v>12</v>
      </c>
      <c r="R47" s="50">
        <v>1112</v>
      </c>
      <c r="S47" s="51">
        <v>40</v>
      </c>
      <c r="T47" s="50"/>
      <c r="U47" s="51"/>
    </row>
    <row r="48" spans="1:21" ht="14.25" customHeight="1" x14ac:dyDescent="0.2">
      <c r="A48" s="49" t="s">
        <v>22</v>
      </c>
      <c r="B48" s="50">
        <f t="shared" si="3"/>
        <v>557841.9</v>
      </c>
      <c r="C48" s="51">
        <f t="shared" si="0"/>
        <v>5.3013801042911979</v>
      </c>
      <c r="D48" s="50"/>
      <c r="E48" s="51"/>
      <c r="F48" s="50">
        <v>395344.3</v>
      </c>
      <c r="G48" s="51">
        <v>0.99131309089317843</v>
      </c>
      <c r="H48" s="50">
        <f t="shared" si="1"/>
        <v>162497.59999999998</v>
      </c>
      <c r="I48" s="51">
        <f t="shared" si="2"/>
        <v>15.78744529149969</v>
      </c>
      <c r="J48" s="50">
        <v>18558.5</v>
      </c>
      <c r="K48" s="51">
        <v>3.673163240563623</v>
      </c>
      <c r="L48" s="50">
        <v>63291</v>
      </c>
      <c r="M48" s="51">
        <v>19.703623737972226</v>
      </c>
      <c r="N48" s="50">
        <v>44698.400000000001</v>
      </c>
      <c r="O48" s="51">
        <v>16.709674619225744</v>
      </c>
      <c r="P48" s="50">
        <v>35949.699999999997</v>
      </c>
      <c r="Q48" s="51">
        <v>14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3"/>
        <v>787465.79999999993</v>
      </c>
      <c r="C49" s="51">
        <f t="shared" si="0"/>
        <v>4.2953858643765868</v>
      </c>
      <c r="D49" s="50"/>
      <c r="E49" s="51"/>
      <c r="F49" s="50">
        <v>578885.6</v>
      </c>
      <c r="G49" s="51">
        <v>0.96908485199839156</v>
      </c>
      <c r="H49" s="50">
        <f t="shared" si="1"/>
        <v>208580.19999999998</v>
      </c>
      <c r="I49" s="51">
        <f t="shared" si="2"/>
        <v>13.527075916122433</v>
      </c>
      <c r="J49" s="50">
        <v>52080.1</v>
      </c>
      <c r="K49" s="51">
        <v>7.3687243304064323</v>
      </c>
      <c r="L49" s="50">
        <v>50585.5</v>
      </c>
      <c r="M49" s="51">
        <v>21.981846576588151</v>
      </c>
      <c r="N49" s="50">
        <v>80493.7</v>
      </c>
      <c r="O49" s="51">
        <v>12.048905690755923</v>
      </c>
      <c r="P49" s="50">
        <v>25420.9</v>
      </c>
      <c r="Q49" s="51">
        <v>14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3"/>
        <v>716403.5</v>
      </c>
      <c r="C50" s="51">
        <f t="shared" si="0"/>
        <v>4.9328326983327129</v>
      </c>
      <c r="D50" s="50"/>
      <c r="E50" s="51"/>
      <c r="F50" s="50">
        <v>507135</v>
      </c>
      <c r="G50" s="51">
        <v>1.2104097922643873</v>
      </c>
      <c r="H50" s="50">
        <f t="shared" si="1"/>
        <v>209268.5</v>
      </c>
      <c r="I50" s="51">
        <f t="shared" si="2"/>
        <v>13.953640610029698</v>
      </c>
      <c r="J50" s="50">
        <v>16951.900000000001</v>
      </c>
      <c r="K50" s="51">
        <v>5.2680844035181886</v>
      </c>
      <c r="L50" s="50">
        <v>65003.7</v>
      </c>
      <c r="M50" s="51">
        <v>20.208417367011414</v>
      </c>
      <c r="N50" s="50">
        <v>95284.9</v>
      </c>
      <c r="O50" s="51">
        <v>11.216252522697721</v>
      </c>
      <c r="P50" s="50">
        <v>32028</v>
      </c>
      <c r="Q50" s="51">
        <v>14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3"/>
        <v>708622.59999999986</v>
      </c>
      <c r="C51" s="51">
        <f t="shared" si="0"/>
        <v>4.3544343024406604</v>
      </c>
      <c r="D51" s="50"/>
      <c r="E51" s="51"/>
      <c r="F51" s="50">
        <v>536713.19999999995</v>
      </c>
      <c r="G51" s="51">
        <v>1.1111300430099356</v>
      </c>
      <c r="H51" s="50">
        <f t="shared" si="1"/>
        <v>171909.4</v>
      </c>
      <c r="I51" s="51">
        <f t="shared" si="2"/>
        <v>14.480257600367903</v>
      </c>
      <c r="J51" s="50">
        <v>6600</v>
      </c>
      <c r="K51" s="51">
        <v>19.039393939393939</v>
      </c>
      <c r="L51" s="50">
        <v>44311.199999999997</v>
      </c>
      <c r="M51" s="51">
        <v>21.40260588745058</v>
      </c>
      <c r="N51" s="50">
        <v>90142.6</v>
      </c>
      <c r="O51" s="51">
        <v>11.26895368005804</v>
      </c>
      <c r="P51" s="50">
        <v>30855.599999999999</v>
      </c>
      <c r="Q51" s="51">
        <v>12.94560669456067</v>
      </c>
      <c r="R51" s="50"/>
      <c r="S51" s="51"/>
      <c r="T51" s="50"/>
      <c r="U51" s="51"/>
    </row>
    <row r="52" spans="1:21" ht="14.25" customHeight="1" x14ac:dyDescent="0.2">
      <c r="A52" s="49" t="s">
        <v>26</v>
      </c>
      <c r="B52" s="50">
        <f t="shared" si="3"/>
        <v>964006.5</v>
      </c>
      <c r="C52" s="51">
        <f t="shared" si="0"/>
        <v>4.0984443048287424</v>
      </c>
      <c r="D52" s="50"/>
      <c r="E52" s="51"/>
      <c r="F52" s="50">
        <v>583288.30000000005</v>
      </c>
      <c r="G52" s="51">
        <v>0.71167928449790607</v>
      </c>
      <c r="H52" s="50">
        <f t="shared" si="1"/>
        <v>380718.2</v>
      </c>
      <c r="I52" s="51">
        <f t="shared" si="2"/>
        <v>9.2872175528852807</v>
      </c>
      <c r="J52" s="50">
        <v>186428.3</v>
      </c>
      <c r="K52" s="51">
        <v>5.0653988691631042</v>
      </c>
      <c r="L52" s="50">
        <v>50299.5</v>
      </c>
      <c r="M52" s="51">
        <v>18.486538832393961</v>
      </c>
      <c r="N52" s="50">
        <v>141715.20000000001</v>
      </c>
      <c r="O52" s="51">
        <v>11.545573128358848</v>
      </c>
      <c r="P52" s="50">
        <v>2275.1999999999998</v>
      </c>
      <c r="Q52" s="51">
        <v>11.17799962328122</v>
      </c>
      <c r="R52" s="50"/>
      <c r="S52" s="51"/>
      <c r="T52" s="50"/>
      <c r="U52" s="51"/>
    </row>
    <row r="53" spans="1:21" ht="14.25" customHeight="1" x14ac:dyDescent="0.2">
      <c r="A53" s="49" t="s">
        <v>27</v>
      </c>
      <c r="B53" s="50">
        <f t="shared" si="3"/>
        <v>950890.6</v>
      </c>
      <c r="C53" s="51">
        <f t="shared" si="0"/>
        <v>3.7729652625575616</v>
      </c>
      <c r="D53" s="50"/>
      <c r="E53" s="51"/>
      <c r="F53" s="50">
        <v>602115.19999999995</v>
      </c>
      <c r="G53" s="51">
        <v>0.84415085186356376</v>
      </c>
      <c r="H53" s="50">
        <f t="shared" si="1"/>
        <v>348775.39999999997</v>
      </c>
      <c r="I53" s="51">
        <f t="shared" si="2"/>
        <v>8.8291810239269086</v>
      </c>
      <c r="J53" s="50">
        <v>165186.79999999999</v>
      </c>
      <c r="K53" s="51">
        <v>4.8574317015645327</v>
      </c>
      <c r="L53" s="50">
        <v>39071.199999999997</v>
      </c>
      <c r="M53" s="51">
        <v>19.802249482995148</v>
      </c>
      <c r="N53" s="50">
        <v>142213.29999999999</v>
      </c>
      <c r="O53" s="51">
        <v>9.9525298477709185</v>
      </c>
      <c r="P53" s="50">
        <v>154.1</v>
      </c>
      <c r="Q53" s="51">
        <v>12.574829931972788</v>
      </c>
      <c r="R53" s="50">
        <v>2150</v>
      </c>
      <c r="S53" s="51">
        <v>40</v>
      </c>
      <c r="T53" s="50"/>
      <c r="U53" s="51"/>
    </row>
    <row r="54" spans="1:21" ht="14.25" customHeight="1" x14ac:dyDescent="0.2">
      <c r="A54" s="49" t="s">
        <v>28</v>
      </c>
      <c r="B54" s="50">
        <f t="shared" si="3"/>
        <v>1023844.4000000001</v>
      </c>
      <c r="C54" s="51">
        <f t="shared" si="0"/>
        <v>3.5496596628029282</v>
      </c>
      <c r="D54" s="50"/>
      <c r="E54" s="51"/>
      <c r="F54" s="50">
        <v>708707.6</v>
      </c>
      <c r="G54" s="51">
        <v>0.97005967905522661</v>
      </c>
      <c r="H54" s="50">
        <f t="shared" si="1"/>
        <v>315136.80000000005</v>
      </c>
      <c r="I54" s="51">
        <f t="shared" si="2"/>
        <v>9.3508930111198278</v>
      </c>
      <c r="J54" s="50">
        <v>109141.3</v>
      </c>
      <c r="K54" s="51">
        <v>3.9810740755332761</v>
      </c>
      <c r="L54" s="50">
        <v>42382.8</v>
      </c>
      <c r="M54" s="51">
        <v>18.99500915465708</v>
      </c>
      <c r="N54" s="50">
        <v>161438.70000000001</v>
      </c>
      <c r="O54" s="51">
        <v>10.042094194266925</v>
      </c>
      <c r="P54" s="50">
        <v>33</v>
      </c>
      <c r="Q54" s="51">
        <v>12.92711111111111</v>
      </c>
      <c r="R54" s="50">
        <v>2141</v>
      </c>
      <c r="S54" s="51">
        <v>40</v>
      </c>
      <c r="T54" s="50"/>
      <c r="U54" s="51"/>
    </row>
    <row r="55" spans="1:21" ht="14.25" customHeight="1" x14ac:dyDescent="0.2">
      <c r="A55" s="49" t="s">
        <v>29</v>
      </c>
      <c r="B55" s="50">
        <f t="shared" si="3"/>
        <v>970519.10000000009</v>
      </c>
      <c r="C55" s="51">
        <f t="shared" si="0"/>
        <v>3.428776210586685</v>
      </c>
      <c r="D55" s="50"/>
      <c r="E55" s="51"/>
      <c r="F55" s="50">
        <v>696243.5</v>
      </c>
      <c r="G55" s="51">
        <v>0.86742142942806644</v>
      </c>
      <c r="H55" s="50">
        <f t="shared" si="1"/>
        <v>274275.60000000003</v>
      </c>
      <c r="I55" s="51">
        <f t="shared" si="2"/>
        <v>9.9307275966217912</v>
      </c>
      <c r="J55" s="50">
        <v>79295.600000000006</v>
      </c>
      <c r="K55" s="51">
        <v>4.5493911389787076</v>
      </c>
      <c r="L55" s="50">
        <v>24768.799999999999</v>
      </c>
      <c r="M55" s="51">
        <v>15.498659604017959</v>
      </c>
      <c r="N55" s="50">
        <v>167945.2</v>
      </c>
      <c r="O55" s="51">
        <v>11.244658198031262</v>
      </c>
      <c r="P55" s="50"/>
      <c r="Q55" s="51"/>
      <c r="R55" s="50">
        <v>2266</v>
      </c>
      <c r="S55" s="51">
        <v>40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3"/>
        <v>960109.20000000007</v>
      </c>
      <c r="C56" s="54">
        <f t="shared" si="0"/>
        <v>2.953461367226808</v>
      </c>
      <c r="D56" s="53"/>
      <c r="E56" s="54"/>
      <c r="F56" s="53">
        <v>752609.1</v>
      </c>
      <c r="G56" s="54">
        <v>0.58913668197740376</v>
      </c>
      <c r="H56" s="53">
        <f t="shared" si="1"/>
        <v>207500.1</v>
      </c>
      <c r="I56" s="54">
        <f t="shared" si="2"/>
        <v>11.528938070483035</v>
      </c>
      <c r="J56" s="53">
        <v>3602.8</v>
      </c>
      <c r="K56" s="54">
        <v>10.742144998334629</v>
      </c>
      <c r="L56" s="53">
        <v>30132</v>
      </c>
      <c r="M56" s="54">
        <v>13.356741039426524</v>
      </c>
      <c r="N56" s="53">
        <v>173706.2</v>
      </c>
      <c r="O56" s="54">
        <v>11.227165397665713</v>
      </c>
      <c r="P56" s="53">
        <v>59.1</v>
      </c>
      <c r="Q56" s="54">
        <v>14.559111997239372</v>
      </c>
      <c r="R56" s="53"/>
      <c r="S56" s="54"/>
      <c r="T56" s="53"/>
      <c r="U56" s="54"/>
    </row>
    <row r="57" spans="1:21" ht="14.25" customHeight="1" x14ac:dyDescent="0.2">
      <c r="A57" s="49" t="s">
        <v>34</v>
      </c>
      <c r="B57" s="50">
        <f t="shared" si="3"/>
        <v>968677.60000000009</v>
      </c>
      <c r="C57" s="51">
        <f t="shared" si="0"/>
        <v>3.0590473982261996</v>
      </c>
      <c r="D57" s="50"/>
      <c r="E57" s="51"/>
      <c r="F57" s="50">
        <v>747706.5</v>
      </c>
      <c r="G57" s="51">
        <v>0.66416711503778558</v>
      </c>
      <c r="H57" s="50">
        <f t="shared" si="1"/>
        <v>220971.09999999998</v>
      </c>
      <c r="I57" s="51">
        <f t="shared" si="2"/>
        <v>11.162675223140042</v>
      </c>
      <c r="J57" s="50">
        <v>4948.2999999999993</v>
      </c>
      <c r="K57" s="51">
        <v>2.6987046056221331</v>
      </c>
      <c r="L57" s="50">
        <v>48571.5</v>
      </c>
      <c r="M57" s="51">
        <v>11.5574485037522</v>
      </c>
      <c r="N57" s="50">
        <v>165051.29999999999</v>
      </c>
      <c r="O57" s="51">
        <v>10.890541383194195</v>
      </c>
      <c r="P57" s="50">
        <v>61</v>
      </c>
      <c r="Q57" s="51">
        <v>14</v>
      </c>
      <c r="R57" s="50">
        <v>2339</v>
      </c>
      <c r="S57" s="51">
        <v>40</v>
      </c>
      <c r="T57" s="50"/>
      <c r="U57" s="51"/>
    </row>
    <row r="58" spans="1:21" ht="14.25" customHeight="1" x14ac:dyDescent="0.2">
      <c r="A58" s="49" t="s">
        <v>20</v>
      </c>
      <c r="B58" s="50">
        <f t="shared" si="3"/>
        <v>914808.7</v>
      </c>
      <c r="C58" s="51">
        <f t="shared" si="0"/>
        <v>3.3816300205715142</v>
      </c>
      <c r="D58" s="50"/>
      <c r="E58" s="51"/>
      <c r="F58" s="50">
        <v>669065.89999999991</v>
      </c>
      <c r="G58" s="51">
        <v>0.74057822555296882</v>
      </c>
      <c r="H58" s="50">
        <f t="shared" si="1"/>
        <v>245742.8</v>
      </c>
      <c r="I58" s="51">
        <f t="shared" si="2"/>
        <v>10.572228061208712</v>
      </c>
      <c r="J58" s="50">
        <v>34732.9</v>
      </c>
      <c r="K58" s="51">
        <v>6.0834324228613204</v>
      </c>
      <c r="L58" s="50">
        <v>48544.3</v>
      </c>
      <c r="M58" s="51">
        <v>13.823601123097871</v>
      </c>
      <c r="N58" s="50">
        <v>162403.59999999998</v>
      </c>
      <c r="O58" s="51">
        <v>10.559055562807721</v>
      </c>
      <c r="P58" s="50">
        <v>62</v>
      </c>
      <c r="Q58" s="51">
        <v>14</v>
      </c>
      <c r="R58" s="50"/>
      <c r="S58" s="51"/>
      <c r="T58" s="50"/>
      <c r="U58" s="51"/>
    </row>
    <row r="59" spans="1:21" ht="14.25" customHeight="1" x14ac:dyDescent="0.2">
      <c r="A59" s="49" t="s">
        <v>21</v>
      </c>
      <c r="B59" s="50">
        <f t="shared" si="3"/>
        <v>934308.8</v>
      </c>
      <c r="C59" s="51">
        <f t="shared" si="0"/>
        <v>2.903755323721664</v>
      </c>
      <c r="D59" s="50"/>
      <c r="E59" s="51"/>
      <c r="F59" s="50">
        <v>725144.5</v>
      </c>
      <c r="G59" s="51">
        <v>0.66197722247083168</v>
      </c>
      <c r="H59" s="50">
        <f t="shared" si="1"/>
        <v>209164.3</v>
      </c>
      <c r="I59" s="51">
        <f t="shared" si="2"/>
        <v>10.675698529816033</v>
      </c>
      <c r="J59" s="50">
        <v>14232.300000000001</v>
      </c>
      <c r="K59" s="51">
        <v>5.7081062091158836</v>
      </c>
      <c r="L59" s="50">
        <v>49877.7</v>
      </c>
      <c r="M59" s="51">
        <v>11.468470679281522</v>
      </c>
      <c r="N59" s="50">
        <v>144992.29999999999</v>
      </c>
      <c r="O59" s="51">
        <v>10.889175425177752</v>
      </c>
      <c r="P59" s="50">
        <v>62</v>
      </c>
      <c r="Q59" s="51">
        <v>14</v>
      </c>
      <c r="R59" s="50"/>
      <c r="S59" s="51"/>
      <c r="T59" s="50"/>
      <c r="U59" s="51"/>
    </row>
    <row r="60" spans="1:21" ht="14.25" customHeight="1" x14ac:dyDescent="0.2">
      <c r="A60" s="49" t="s">
        <v>22</v>
      </c>
      <c r="B60" s="50">
        <f t="shared" si="3"/>
        <v>855378.39999999979</v>
      </c>
      <c r="C60" s="51">
        <f t="shared" si="0"/>
        <v>3.2043713285254816</v>
      </c>
      <c r="D60" s="50"/>
      <c r="E60" s="51"/>
      <c r="F60" s="50">
        <v>651773.49999999988</v>
      </c>
      <c r="G60" s="51">
        <v>0.72293552898361169</v>
      </c>
      <c r="H60" s="50">
        <f t="shared" si="1"/>
        <v>203604.90000000002</v>
      </c>
      <c r="I60" s="51">
        <f t="shared" si="2"/>
        <v>11.147864319571877</v>
      </c>
      <c r="J60" s="50">
        <v>36798.700000000004</v>
      </c>
      <c r="K60" s="51">
        <v>11.207283409468268</v>
      </c>
      <c r="L60" s="50">
        <v>35033.5</v>
      </c>
      <c r="M60" s="51">
        <v>9.7979254142463645</v>
      </c>
      <c r="N60" s="50">
        <v>131677.1</v>
      </c>
      <c r="O60" s="51">
        <v>11.489113293047918</v>
      </c>
      <c r="P60" s="50">
        <v>95.6</v>
      </c>
      <c r="Q60" s="51">
        <v>12.94560669456067</v>
      </c>
      <c r="R60" s="50"/>
      <c r="S60" s="51"/>
      <c r="T60" s="50"/>
      <c r="U60" s="51"/>
    </row>
    <row r="61" spans="1:21" ht="14.25" customHeight="1" x14ac:dyDescent="0.2">
      <c r="A61" s="49" t="s">
        <v>23</v>
      </c>
      <c r="B61" s="50">
        <f t="shared" si="3"/>
        <v>928980.10000000033</v>
      </c>
      <c r="C61" s="51">
        <f t="shared" si="0"/>
        <v>2.3777289136764059</v>
      </c>
      <c r="D61" s="50"/>
      <c r="E61" s="51"/>
      <c r="F61" s="50">
        <v>775941.80000000016</v>
      </c>
      <c r="G61" s="51">
        <v>0.57999999999999996</v>
      </c>
      <c r="H61" s="50">
        <f t="shared" si="1"/>
        <v>153038.29999999999</v>
      </c>
      <c r="I61" s="51">
        <f t="shared" si="2"/>
        <v>11.492656413459899</v>
      </c>
      <c r="J61" s="50">
        <v>1866.5</v>
      </c>
      <c r="K61" s="51">
        <v>0</v>
      </c>
      <c r="L61" s="50">
        <v>18946.3</v>
      </c>
      <c r="M61" s="51">
        <v>11.440741991840097</v>
      </c>
      <c r="N61" s="50">
        <v>131163.70000000001</v>
      </c>
      <c r="O61" s="51">
        <v>11.666246606340014</v>
      </c>
      <c r="P61" s="50">
        <v>1061.8</v>
      </c>
      <c r="Q61" s="51">
        <v>11.17799962328122</v>
      </c>
      <c r="R61" s="50"/>
      <c r="S61" s="51"/>
      <c r="T61" s="50"/>
      <c r="U61" s="51"/>
    </row>
    <row r="62" spans="1:21" ht="14.25" customHeight="1" x14ac:dyDescent="0.2">
      <c r="A62" s="49" t="s">
        <v>24</v>
      </c>
      <c r="B62" s="50">
        <f t="shared" si="3"/>
        <v>883119.79999999993</v>
      </c>
      <c r="C62" s="51">
        <f t="shared" si="0"/>
        <v>2.9717678416903346</v>
      </c>
      <c r="D62" s="50"/>
      <c r="E62" s="51"/>
      <c r="F62" s="50">
        <v>737111.7</v>
      </c>
      <c r="G62" s="51">
        <v>1.3328702149212934</v>
      </c>
      <c r="H62" s="50">
        <f t="shared" si="1"/>
        <v>146008.1</v>
      </c>
      <c r="I62" s="51">
        <f t="shared" si="2"/>
        <v>11.245628098715068</v>
      </c>
      <c r="J62" s="50">
        <v>2546.1999999999998</v>
      </c>
      <c r="K62" s="51">
        <v>0</v>
      </c>
      <c r="L62" s="50">
        <v>39054.400000000001</v>
      </c>
      <c r="M62" s="51">
        <v>10.188758500962759</v>
      </c>
      <c r="N62" s="50">
        <v>104304.6</v>
      </c>
      <c r="O62" s="51">
        <v>11.914555944800131</v>
      </c>
      <c r="P62" s="50">
        <v>102.9</v>
      </c>
      <c r="Q62" s="51">
        <v>12.574829931972788</v>
      </c>
      <c r="R62" s="50"/>
      <c r="S62" s="51"/>
      <c r="T62" s="50"/>
      <c r="U62" s="51"/>
    </row>
    <row r="63" spans="1:21" ht="14.25" customHeight="1" x14ac:dyDescent="0.2">
      <c r="A63" s="49" t="s">
        <v>25</v>
      </c>
      <c r="B63" s="50">
        <f t="shared" si="3"/>
        <v>1005866.0000000001</v>
      </c>
      <c r="C63" s="51">
        <f t="shared" si="0"/>
        <v>2.5706158434622499</v>
      </c>
      <c r="D63" s="50"/>
      <c r="E63" s="51"/>
      <c r="F63" s="50">
        <v>831626.50000000012</v>
      </c>
      <c r="G63" s="51">
        <v>0.90808080550583681</v>
      </c>
      <c r="H63" s="50">
        <f t="shared" si="1"/>
        <v>174239.5</v>
      </c>
      <c r="I63" s="51">
        <f t="shared" si="2"/>
        <v>10.505717785002828</v>
      </c>
      <c r="J63" s="50">
        <v>10378.1</v>
      </c>
      <c r="K63" s="51">
        <v>5.5479114674169638</v>
      </c>
      <c r="L63" s="50">
        <v>38899.899999999994</v>
      </c>
      <c r="M63" s="51">
        <v>10.194270165218937</v>
      </c>
      <c r="N63" s="50">
        <v>122486.5</v>
      </c>
      <c r="O63" s="51">
        <v>10.975769117412939</v>
      </c>
      <c r="P63" s="50">
        <v>2475</v>
      </c>
      <c r="Q63" s="51">
        <v>12.927111111111111</v>
      </c>
      <c r="R63" s="50"/>
      <c r="S63" s="51"/>
      <c r="T63" s="50"/>
      <c r="U63" s="51"/>
    </row>
    <row r="64" spans="1:21" ht="14.25" customHeight="1" x14ac:dyDescent="0.2">
      <c r="A64" s="49" t="s">
        <v>26</v>
      </c>
      <c r="B64" s="50">
        <f t="shared" si="3"/>
        <v>1167759.0999999999</v>
      </c>
      <c r="C64" s="51">
        <f t="shared" si="0"/>
        <v>2.0331603444580315</v>
      </c>
      <c r="D64" s="50"/>
      <c r="E64" s="51"/>
      <c r="F64" s="50">
        <v>988052.6</v>
      </c>
      <c r="G64" s="51">
        <v>0.71233626529599747</v>
      </c>
      <c r="H64" s="50">
        <f t="shared" si="1"/>
        <v>179706.5</v>
      </c>
      <c r="I64" s="51">
        <f t="shared" si="2"/>
        <v>9.2952441620086095</v>
      </c>
      <c r="J64" s="50">
        <v>17411.099999999999</v>
      </c>
      <c r="K64" s="51">
        <v>9.8000000000000007</v>
      </c>
      <c r="L64" s="50">
        <v>39343</v>
      </c>
      <c r="M64" s="51">
        <v>10.626466817477061</v>
      </c>
      <c r="N64" s="50">
        <v>102310.7</v>
      </c>
      <c r="O64" s="51">
        <v>7.5972430156376616</v>
      </c>
      <c r="P64" s="50">
        <v>20641.7</v>
      </c>
      <c r="Q64" s="51">
        <v>14.74833371282404</v>
      </c>
      <c r="R64" s="50"/>
      <c r="S64" s="51"/>
      <c r="T64" s="50"/>
      <c r="U64" s="51"/>
    </row>
    <row r="65" spans="1:21" ht="14.25" customHeight="1" x14ac:dyDescent="0.2">
      <c r="A65" s="49" t="s">
        <v>27</v>
      </c>
      <c r="B65" s="50">
        <f t="shared" si="3"/>
        <v>1079472</v>
      </c>
      <c r="C65" s="51">
        <f t="shared" si="0"/>
        <v>2.106568169438392</v>
      </c>
      <c r="D65" s="50"/>
      <c r="E65" s="51"/>
      <c r="F65" s="50">
        <v>867163.39999999991</v>
      </c>
      <c r="G65" s="51">
        <v>0.71284094785365726</v>
      </c>
      <c r="H65" s="50">
        <f t="shared" si="1"/>
        <v>212308.6</v>
      </c>
      <c r="I65" s="51">
        <f t="shared" si="2"/>
        <v>7.7991742915736806</v>
      </c>
      <c r="J65" s="50">
        <v>10118.4</v>
      </c>
      <c r="K65" s="51">
        <v>6.9037812302340296</v>
      </c>
      <c r="L65" s="50">
        <v>42234.5</v>
      </c>
      <c r="M65" s="51">
        <v>9.8336216126626326</v>
      </c>
      <c r="N65" s="50">
        <v>46391</v>
      </c>
      <c r="O65" s="51">
        <v>8.5617016878273819</v>
      </c>
      <c r="P65" s="50">
        <v>20864.8</v>
      </c>
      <c r="Q65" s="51">
        <v>14.559111997239372</v>
      </c>
      <c r="R65" s="50">
        <v>92699.900000000009</v>
      </c>
      <c r="S65" s="51">
        <v>5.0668835672961885</v>
      </c>
      <c r="T65" s="50"/>
      <c r="U65" s="51"/>
    </row>
    <row r="66" spans="1:21" ht="14.25" customHeight="1" x14ac:dyDescent="0.2">
      <c r="A66" s="49" t="s">
        <v>28</v>
      </c>
      <c r="B66" s="50">
        <f t="shared" si="3"/>
        <v>1168624.7</v>
      </c>
      <c r="C66" s="51">
        <f t="shared" si="0"/>
        <v>1.9342565769831834</v>
      </c>
      <c r="D66" s="50"/>
      <c r="E66" s="51"/>
      <c r="F66" s="50">
        <v>935090.6</v>
      </c>
      <c r="G66" s="51">
        <v>0.61872872211526886</v>
      </c>
      <c r="H66" s="50">
        <f t="shared" si="1"/>
        <v>233534.10000000003</v>
      </c>
      <c r="I66" s="51">
        <f t="shared" si="2"/>
        <v>7.2017431287336615</v>
      </c>
      <c r="J66" s="50">
        <v>157.5</v>
      </c>
      <c r="K66" s="51">
        <v>0</v>
      </c>
      <c r="L66" s="50">
        <v>26969.1</v>
      </c>
      <c r="M66" s="51">
        <v>8.3465514236663445</v>
      </c>
      <c r="N66" s="50">
        <v>49669.5</v>
      </c>
      <c r="O66" s="51">
        <v>10.787034095370398</v>
      </c>
      <c r="P66" s="50">
        <v>20961.8</v>
      </c>
      <c r="Q66" s="51">
        <v>14.7479314753504</v>
      </c>
      <c r="R66" s="50">
        <v>135776.20000000001</v>
      </c>
      <c r="S66" s="51">
        <v>4.5061199238158078</v>
      </c>
      <c r="T66" s="50"/>
      <c r="U66" s="51"/>
    </row>
    <row r="67" spans="1:21" ht="14.25" customHeight="1" x14ac:dyDescent="0.2">
      <c r="A67" s="49" t="s">
        <v>29</v>
      </c>
      <c r="B67" s="50">
        <f t="shared" si="3"/>
        <v>1285913.7</v>
      </c>
      <c r="C67" s="51">
        <f t="shared" si="0"/>
        <v>1.8498339771945818</v>
      </c>
      <c r="D67" s="50"/>
      <c r="E67" s="51"/>
      <c r="F67" s="50">
        <v>1022424.3</v>
      </c>
      <c r="G67" s="51">
        <v>0.37809848024934456</v>
      </c>
      <c r="H67" s="50">
        <f t="shared" si="1"/>
        <v>263489.40000000002</v>
      </c>
      <c r="I67" s="51">
        <f t="shared" si="2"/>
        <v>7.5606448684463201</v>
      </c>
      <c r="J67" s="50">
        <v>3340.5</v>
      </c>
      <c r="K67" s="51">
        <v>0.42029636281993715</v>
      </c>
      <c r="L67" s="50">
        <v>35649.5</v>
      </c>
      <c r="M67" s="51">
        <v>10.100842929073339</v>
      </c>
      <c r="N67" s="50">
        <v>43184</v>
      </c>
      <c r="O67" s="51">
        <v>9.7619539644312709</v>
      </c>
      <c r="P67" s="50">
        <v>2905.2</v>
      </c>
      <c r="Q67" s="51">
        <v>12.135811648079306</v>
      </c>
      <c r="R67" s="50">
        <v>178410.2</v>
      </c>
      <c r="S67" s="51">
        <v>6.5794366017189603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3"/>
        <v>1123856.8</v>
      </c>
      <c r="C68" s="54">
        <f t="shared" si="0"/>
        <v>1.7242359391338826</v>
      </c>
      <c r="D68" s="53"/>
      <c r="E68" s="54"/>
      <c r="F68" s="53">
        <v>911220.1</v>
      </c>
      <c r="G68" s="54">
        <v>0.37418732861577575</v>
      </c>
      <c r="H68" s="53">
        <f t="shared" si="1"/>
        <v>212636.7</v>
      </c>
      <c r="I68" s="54">
        <f t="shared" si="2"/>
        <v>7.5096503566881916</v>
      </c>
      <c r="J68" s="53">
        <v>8671</v>
      </c>
      <c r="K68" s="54">
        <v>7.3401914427401689</v>
      </c>
      <c r="L68" s="53">
        <v>39689.300000000003</v>
      </c>
      <c r="M68" s="54">
        <v>9.8029383234272203</v>
      </c>
      <c r="N68" s="53">
        <v>41345.199999999997</v>
      </c>
      <c r="O68" s="54">
        <v>9.6093024099532727</v>
      </c>
      <c r="P68" s="53">
        <v>14508</v>
      </c>
      <c r="Q68" s="54">
        <v>5.6398952302178111</v>
      </c>
      <c r="R68" s="53">
        <v>108423.2</v>
      </c>
      <c r="S68" s="54">
        <v>6.1332498948564513</v>
      </c>
      <c r="T68" s="53"/>
      <c r="U68" s="54"/>
    </row>
    <row r="69" spans="1:21" ht="14.25" customHeight="1" x14ac:dyDescent="0.2">
      <c r="A69" s="49" t="s">
        <v>35</v>
      </c>
      <c r="B69" s="50">
        <f t="shared" si="3"/>
        <v>1079685.2</v>
      </c>
      <c r="C69" s="51">
        <f t="shared" si="0"/>
        <v>1.6800614966288323</v>
      </c>
      <c r="D69" s="50"/>
      <c r="E69" s="51"/>
      <c r="F69" s="50">
        <v>842234.4</v>
      </c>
      <c r="G69" s="51">
        <v>0.30777870744771291</v>
      </c>
      <c r="H69" s="50">
        <f t="shared" si="1"/>
        <v>237450.8</v>
      </c>
      <c r="I69" s="51">
        <f t="shared" si="2"/>
        <v>6.547527816288679</v>
      </c>
      <c r="J69" s="50">
        <v>5714.6</v>
      </c>
      <c r="K69" s="51">
        <v>8.4868932208728527</v>
      </c>
      <c r="L69" s="50">
        <v>40631.599999999999</v>
      </c>
      <c r="M69" s="51">
        <v>9.0749596373266126</v>
      </c>
      <c r="N69" s="50">
        <v>38840.400000000001</v>
      </c>
      <c r="O69" s="51">
        <v>7.2486302921700085</v>
      </c>
      <c r="P69" s="50">
        <v>39174.299999999996</v>
      </c>
      <c r="Q69" s="51">
        <v>4.6387541832272685</v>
      </c>
      <c r="R69" s="50">
        <v>113089.9</v>
      </c>
      <c r="S69" s="51">
        <v>5.9618652063535293</v>
      </c>
      <c r="T69" s="50"/>
      <c r="U69" s="51"/>
    </row>
    <row r="70" spans="1:21" ht="14.25" customHeight="1" x14ac:dyDescent="0.2">
      <c r="A70" s="49" t="s">
        <v>20</v>
      </c>
      <c r="B70" s="50">
        <f t="shared" si="3"/>
        <v>1024766.4</v>
      </c>
      <c r="C70" s="51">
        <f t="shared" si="0"/>
        <v>1.6071569745065801</v>
      </c>
      <c r="D70" s="50"/>
      <c r="E70" s="51"/>
      <c r="F70" s="50">
        <v>759220.5</v>
      </c>
      <c r="G70" s="51">
        <v>0.56040166987061069</v>
      </c>
      <c r="H70" s="50">
        <f t="shared" si="1"/>
        <v>265545.90000000002</v>
      </c>
      <c r="I70" s="51">
        <f t="shared" si="2"/>
        <v>4.5999280388060964</v>
      </c>
      <c r="J70" s="50">
        <v>719.4</v>
      </c>
      <c r="K70" s="51">
        <v>2.7314428690575481</v>
      </c>
      <c r="L70" s="50">
        <v>24890</v>
      </c>
      <c r="M70" s="51">
        <v>6.470795098433106</v>
      </c>
      <c r="N70" s="50">
        <v>78321.7</v>
      </c>
      <c r="O70" s="51">
        <v>4.4043543104912173</v>
      </c>
      <c r="P70" s="50">
        <v>39354.300000000003</v>
      </c>
      <c r="Q70" s="51">
        <v>3.9332410435454319</v>
      </c>
      <c r="R70" s="50">
        <v>122260.5</v>
      </c>
      <c r="S70" s="51">
        <v>4.5699344923339922</v>
      </c>
      <c r="T70" s="50"/>
      <c r="U70" s="51"/>
    </row>
    <row r="71" spans="1:21" ht="14.25" customHeight="1" x14ac:dyDescent="0.2">
      <c r="A71" s="49" t="s">
        <v>21</v>
      </c>
      <c r="B71" s="50">
        <f t="shared" si="3"/>
        <v>1000467.3999999999</v>
      </c>
      <c r="C71" s="51">
        <f t="shared" si="0"/>
        <v>1.7142643008657754</v>
      </c>
      <c r="D71" s="50"/>
      <c r="E71" s="51"/>
      <c r="F71" s="50">
        <v>779882.29999999993</v>
      </c>
      <c r="G71" s="51">
        <v>0.49074106951779778</v>
      </c>
      <c r="H71" s="50">
        <f t="shared" si="1"/>
        <v>220585.1</v>
      </c>
      <c r="I71" s="51">
        <f t="shared" si="2"/>
        <v>6.0400510913928454</v>
      </c>
      <c r="J71" s="50">
        <v>665.69999999999993</v>
      </c>
      <c r="K71" s="51">
        <v>1.1897251013970258</v>
      </c>
      <c r="L71" s="50">
        <v>22809.800000000003</v>
      </c>
      <c r="M71" s="51">
        <v>8.397374900262168</v>
      </c>
      <c r="N71" s="50">
        <v>21466.2</v>
      </c>
      <c r="O71" s="51">
        <v>12.432517818710343</v>
      </c>
      <c r="P71" s="50">
        <v>40701.699999999997</v>
      </c>
      <c r="Q71" s="51">
        <v>4.427378659859416</v>
      </c>
      <c r="R71" s="50">
        <v>134941.70000000001</v>
      </c>
      <c r="S71" s="51">
        <v>5.135032980909533</v>
      </c>
      <c r="T71" s="50"/>
      <c r="U71" s="51"/>
    </row>
    <row r="72" spans="1:21" ht="14.25" customHeight="1" x14ac:dyDescent="0.2">
      <c r="A72" s="49" t="s">
        <v>22</v>
      </c>
      <c r="B72" s="50">
        <f t="shared" si="3"/>
        <v>997964</v>
      </c>
      <c r="C72" s="51">
        <f t="shared" si="0"/>
        <v>1.7576438659109948</v>
      </c>
      <c r="D72" s="50"/>
      <c r="E72" s="51"/>
      <c r="F72" s="50">
        <v>765662.9</v>
      </c>
      <c r="G72" s="51">
        <v>0.20219813575922249</v>
      </c>
      <c r="H72" s="50">
        <f t="shared" si="1"/>
        <v>232301.09999999998</v>
      </c>
      <c r="I72" s="51">
        <f t="shared" si="2"/>
        <v>6.8843827773523252</v>
      </c>
      <c r="J72" s="50">
        <v>9.9</v>
      </c>
      <c r="K72" s="51">
        <v>0</v>
      </c>
      <c r="L72" s="50">
        <v>23237</v>
      </c>
      <c r="M72" s="51">
        <v>8.2620123940267689</v>
      </c>
      <c r="N72" s="50">
        <v>22275.199999999997</v>
      </c>
      <c r="O72" s="51">
        <v>12.35923412584399</v>
      </c>
      <c r="P72" s="50">
        <v>42895.7</v>
      </c>
      <c r="Q72" s="51">
        <v>4.7026426425026289</v>
      </c>
      <c r="R72" s="50">
        <v>143883.29999999999</v>
      </c>
      <c r="S72" s="51">
        <v>6.4652239002024565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932455.8</v>
      </c>
      <c r="C73" s="51">
        <f t="shared" ref="C73:C136" si="5">(D73*E73+F73*G73+J73*K73+L73*M73+N73*O73+P73*Q73+R73*S73+T73*U73)/(D73+F73+J73+L73+N73+P73+R73+T73)</f>
        <v>2.0823139960092476</v>
      </c>
      <c r="D73" s="50"/>
      <c r="E73" s="51"/>
      <c r="F73" s="50">
        <v>717412</v>
      </c>
      <c r="G73" s="51">
        <v>0.4093443613990288</v>
      </c>
      <c r="H73" s="50">
        <f t="shared" ref="H73:H136" si="6">J73+L73+N73+P73+R73+T73</f>
        <v>215043.8</v>
      </c>
      <c r="I73" s="51">
        <f t="shared" ref="I73:I136" si="7">(J73*K73+L73*M73+N73*O73+P73*Q73+R73*S73+T73*U73)/(J73+L73+N73+P73+R73+T73)</f>
        <v>7.663542059803631</v>
      </c>
      <c r="J73" s="50">
        <v>254.8</v>
      </c>
      <c r="K73" s="51">
        <v>0</v>
      </c>
      <c r="L73" s="50">
        <v>20329.5</v>
      </c>
      <c r="M73" s="51">
        <v>7.7612400698492339</v>
      </c>
      <c r="N73" s="50">
        <v>21587.899999999998</v>
      </c>
      <c r="O73" s="51">
        <v>12.504782771830518</v>
      </c>
      <c r="P73" s="50">
        <v>35657.599999999999</v>
      </c>
      <c r="Q73" s="51">
        <v>4.8133793637261064</v>
      </c>
      <c r="R73" s="50">
        <v>137214</v>
      </c>
      <c r="S73" s="51">
        <v>7.6422924774439931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865578.29999999993</v>
      </c>
      <c r="C74" s="51">
        <f t="shared" si="5"/>
        <v>2.2031385941630006</v>
      </c>
      <c r="D74" s="50"/>
      <c r="E74" s="51"/>
      <c r="F74" s="50">
        <v>639721</v>
      </c>
      <c r="G74" s="51">
        <v>0.40512464652559466</v>
      </c>
      <c r="H74" s="50">
        <f t="shared" si="6"/>
        <v>225857.3</v>
      </c>
      <c r="I74" s="51">
        <f t="shared" si="7"/>
        <v>7.2958554582915847</v>
      </c>
      <c r="J74" s="50">
        <v>394.6</v>
      </c>
      <c r="K74" s="51">
        <v>0.97567156614292949</v>
      </c>
      <c r="L74" s="50">
        <v>15737.099999999999</v>
      </c>
      <c r="M74" s="51">
        <v>6.8710995037205089</v>
      </c>
      <c r="N74" s="50">
        <v>18953</v>
      </c>
      <c r="O74" s="51">
        <v>13.131308499973619</v>
      </c>
      <c r="P74" s="50">
        <v>33854.400000000001</v>
      </c>
      <c r="Q74" s="51">
        <v>4.675846152937285</v>
      </c>
      <c r="R74" s="50">
        <v>156918.19999999998</v>
      </c>
      <c r="S74" s="51">
        <v>7.2147805608272337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940047.6</v>
      </c>
      <c r="C75" s="51">
        <f t="shared" si="5"/>
        <v>1.7924338171811727</v>
      </c>
      <c r="D75" s="50"/>
      <c r="E75" s="51"/>
      <c r="F75" s="50">
        <v>740945.20000000007</v>
      </c>
      <c r="G75" s="51">
        <v>0.2089820542733794</v>
      </c>
      <c r="H75" s="50">
        <f t="shared" si="6"/>
        <v>199102.40000000002</v>
      </c>
      <c r="I75" s="51">
        <f t="shared" si="7"/>
        <v>7.6851351766729072</v>
      </c>
      <c r="J75" s="50">
        <v>486.9</v>
      </c>
      <c r="K75" s="51">
        <v>0.7845553501745739</v>
      </c>
      <c r="L75" s="50">
        <v>15725.699999999999</v>
      </c>
      <c r="M75" s="51">
        <v>6.8294409787799584</v>
      </c>
      <c r="N75" s="50">
        <v>18373.2</v>
      </c>
      <c r="O75" s="51">
        <v>13.176231902989137</v>
      </c>
      <c r="P75" s="50">
        <v>13981</v>
      </c>
      <c r="Q75" s="51">
        <v>5.4061413346684786</v>
      </c>
      <c r="R75" s="50">
        <v>150535.6</v>
      </c>
      <c r="S75" s="51">
        <v>7.3383061016796036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1020800.2</v>
      </c>
      <c r="C76" s="51">
        <f t="shared" si="5"/>
        <v>1.5255412596901921</v>
      </c>
      <c r="D76" s="50"/>
      <c r="E76" s="51"/>
      <c r="F76" s="50">
        <v>835656.9</v>
      </c>
      <c r="G76" s="51">
        <v>0.17771480137362594</v>
      </c>
      <c r="H76" s="50">
        <f t="shared" si="6"/>
        <v>185143.3</v>
      </c>
      <c r="I76" s="51">
        <f t="shared" si="7"/>
        <v>7.6090478186356183</v>
      </c>
      <c r="J76" s="50">
        <v>105.5</v>
      </c>
      <c r="K76" s="51">
        <v>0</v>
      </c>
      <c r="L76" s="50">
        <v>17760.7</v>
      </c>
      <c r="M76" s="51">
        <v>6.8209792406830818</v>
      </c>
      <c r="N76" s="50">
        <v>5275.5</v>
      </c>
      <c r="O76" s="51">
        <v>8.0824945502795931</v>
      </c>
      <c r="P76" s="50">
        <v>10501.1</v>
      </c>
      <c r="Q76" s="51">
        <v>4.4955646551313668</v>
      </c>
      <c r="R76" s="50">
        <v>151500.5</v>
      </c>
      <c r="S76" s="51">
        <v>7.9060549833168858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862340.70000000007</v>
      </c>
      <c r="C77" s="51">
        <f t="shared" si="5"/>
        <v>1.5619921348951751</v>
      </c>
      <c r="D77" s="50"/>
      <c r="E77" s="51"/>
      <c r="F77" s="50">
        <v>741251.4</v>
      </c>
      <c r="G77" s="51">
        <v>0.21848965141920812</v>
      </c>
      <c r="H77" s="50">
        <f t="shared" si="6"/>
        <v>121089.3</v>
      </c>
      <c r="I77" s="51">
        <f t="shared" si="7"/>
        <v>9.7862786472462862</v>
      </c>
      <c r="J77" s="50">
        <v>104.9</v>
      </c>
      <c r="K77" s="51">
        <v>0</v>
      </c>
      <c r="L77" s="50">
        <v>18087</v>
      </c>
      <c r="M77" s="51">
        <v>6.861323381434179</v>
      </c>
      <c r="N77" s="50">
        <v>7963.9</v>
      </c>
      <c r="O77" s="51">
        <v>7.1032157611220637</v>
      </c>
      <c r="P77" s="50">
        <v>10454.700000000001</v>
      </c>
      <c r="Q77" s="51">
        <v>4.4413974576028004</v>
      </c>
      <c r="R77" s="50">
        <v>84478.8</v>
      </c>
      <c r="S77" s="51">
        <v>11.339058994682688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922177.80000000016</v>
      </c>
      <c r="C78" s="51">
        <f t="shared" si="5"/>
        <v>1.4841687589963668</v>
      </c>
      <c r="D78" s="50"/>
      <c r="E78" s="51"/>
      <c r="F78" s="50">
        <v>800523.10000000009</v>
      </c>
      <c r="G78" s="51">
        <v>0.211119951441751</v>
      </c>
      <c r="H78" s="50">
        <f t="shared" si="6"/>
        <v>121654.70000000001</v>
      </c>
      <c r="I78" s="51">
        <f t="shared" si="7"/>
        <v>9.8611979890624841</v>
      </c>
      <c r="J78" s="50">
        <v>9.6</v>
      </c>
      <c r="K78" s="51">
        <v>0</v>
      </c>
      <c r="L78" s="50">
        <v>18455.5</v>
      </c>
      <c r="M78" s="51">
        <v>6.8140247080816003</v>
      </c>
      <c r="N78" s="50">
        <v>7280.9</v>
      </c>
      <c r="O78" s="51">
        <v>7.158180032688267</v>
      </c>
      <c r="P78" s="50">
        <v>10938.8</v>
      </c>
      <c r="Q78" s="51">
        <v>4.0374264087468461</v>
      </c>
      <c r="R78" s="50">
        <v>84969.900000000009</v>
      </c>
      <c r="S78" s="51">
        <v>11.505512622705215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971493.6</v>
      </c>
      <c r="C79" s="51">
        <f t="shared" si="5"/>
        <v>1.6068690334141162</v>
      </c>
      <c r="D79" s="50"/>
      <c r="E79" s="51"/>
      <c r="F79" s="50">
        <v>839481.9</v>
      </c>
      <c r="G79" s="51">
        <v>0.37591008454142966</v>
      </c>
      <c r="H79" s="50">
        <f t="shared" si="6"/>
        <v>132011.70000000001</v>
      </c>
      <c r="I79" s="51">
        <f t="shared" si="7"/>
        <v>9.4347188165897418</v>
      </c>
      <c r="J79" s="50">
        <v>122.6</v>
      </c>
      <c r="K79" s="51">
        <v>0</v>
      </c>
      <c r="L79" s="50">
        <v>16620</v>
      </c>
      <c r="M79" s="51">
        <v>6.4599664861612514</v>
      </c>
      <c r="N79" s="50">
        <v>18303.7</v>
      </c>
      <c r="O79" s="51">
        <v>8.7596385430268189</v>
      </c>
      <c r="P79" s="50">
        <v>10921.9</v>
      </c>
      <c r="Q79" s="51">
        <v>4.0662320658493494</v>
      </c>
      <c r="R79" s="50">
        <v>86043.5</v>
      </c>
      <c r="S79" s="51">
        <v>10.847813617530669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1076436.8999999999</v>
      </c>
      <c r="C80" s="54">
        <f t="shared" si="5"/>
        <v>1.51858658412769</v>
      </c>
      <c r="D80" s="53"/>
      <c r="E80" s="54"/>
      <c r="F80" s="53">
        <v>925796.1</v>
      </c>
      <c r="G80" s="54">
        <v>0.23092995315059114</v>
      </c>
      <c r="H80" s="53">
        <f t="shared" si="6"/>
        <v>150640.79999999999</v>
      </c>
      <c r="I80" s="54">
        <f t="shared" si="7"/>
        <v>9.4321630328569697</v>
      </c>
      <c r="J80" s="53">
        <v>5470.7</v>
      </c>
      <c r="K80" s="54">
        <v>0</v>
      </c>
      <c r="L80" s="53">
        <v>13408.6</v>
      </c>
      <c r="M80" s="54">
        <v>5.8189535074504413</v>
      </c>
      <c r="N80" s="53">
        <v>20583.900000000001</v>
      </c>
      <c r="O80" s="54">
        <v>8.8234030480132528</v>
      </c>
      <c r="P80" s="53">
        <v>6156.7000000000007</v>
      </c>
      <c r="Q80" s="54">
        <v>1.8355856221677194</v>
      </c>
      <c r="R80" s="53">
        <v>105020.9</v>
      </c>
      <c r="S80" s="54">
        <v>10.949471667068174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1160370.6000000001</v>
      </c>
      <c r="C81" s="51">
        <f t="shared" si="5"/>
        <v>1.3967137662743263</v>
      </c>
      <c r="D81" s="50"/>
      <c r="E81" s="51"/>
      <c r="F81" s="50">
        <v>958079.8</v>
      </c>
      <c r="G81" s="51">
        <v>0.16921996998579869</v>
      </c>
      <c r="H81" s="50">
        <f t="shared" si="6"/>
        <v>202290.8</v>
      </c>
      <c r="I81" s="51">
        <f t="shared" si="7"/>
        <v>7.2103098905140524</v>
      </c>
      <c r="J81" s="50">
        <v>39437.800000000003</v>
      </c>
      <c r="K81" s="51">
        <v>0.93576315108854957</v>
      </c>
      <c r="L81" s="50">
        <v>19920.5</v>
      </c>
      <c r="M81" s="51">
        <v>5.3969875254135191</v>
      </c>
      <c r="N81" s="50">
        <v>20035.599999999999</v>
      </c>
      <c r="O81" s="51">
        <v>8.7491734712212281</v>
      </c>
      <c r="P81" s="50">
        <v>11055.400000000001</v>
      </c>
      <c r="Q81" s="51">
        <v>1.5349950250556288</v>
      </c>
      <c r="R81" s="50">
        <v>111841.5</v>
      </c>
      <c r="S81" s="51">
        <v>10.031153927656549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1113981.7</v>
      </c>
      <c r="C82" s="51">
        <f t="shared" si="5"/>
        <v>1.4380116244279417</v>
      </c>
      <c r="D82" s="50"/>
      <c r="E82" s="51"/>
      <c r="F82" s="50">
        <v>969449.1</v>
      </c>
      <c r="G82" s="51">
        <v>0.21993909014924043</v>
      </c>
      <c r="H82" s="50">
        <f t="shared" si="6"/>
        <v>144532.6</v>
      </c>
      <c r="I82" s="51">
        <f t="shared" si="7"/>
        <v>9.6082052146021031</v>
      </c>
      <c r="J82" s="50">
        <v>7523.7999999999993</v>
      </c>
      <c r="K82" s="51">
        <v>2.3343204231904093</v>
      </c>
      <c r="L82" s="50">
        <v>5052.7</v>
      </c>
      <c r="M82" s="51">
        <v>1.9096324737269181</v>
      </c>
      <c r="N82" s="50">
        <v>19901.399999999998</v>
      </c>
      <c r="O82" s="51">
        <v>8.8034777955319736</v>
      </c>
      <c r="P82" s="50">
        <v>10980.9</v>
      </c>
      <c r="Q82" s="51">
        <v>1.5349780072671639</v>
      </c>
      <c r="R82" s="50">
        <v>101073.8</v>
      </c>
      <c r="S82" s="51">
        <v>11.570062152605324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1212542.7999999998</v>
      </c>
      <c r="C83" s="51">
        <f t="shared" si="5"/>
        <v>1.3737403900299439</v>
      </c>
      <c r="D83" s="50"/>
      <c r="E83" s="51"/>
      <c r="F83" s="50">
        <v>1023914.1</v>
      </c>
      <c r="G83" s="51">
        <v>0.11129126164001454</v>
      </c>
      <c r="H83" s="50">
        <f t="shared" si="6"/>
        <v>188628.7</v>
      </c>
      <c r="I83" s="51">
        <f t="shared" si="7"/>
        <v>8.2265653476909932</v>
      </c>
      <c r="J83" s="50">
        <v>11812.099999999999</v>
      </c>
      <c r="K83" s="51">
        <v>0.91066237163586494</v>
      </c>
      <c r="L83" s="50">
        <v>30248</v>
      </c>
      <c r="M83" s="51">
        <v>4.559751719121925</v>
      </c>
      <c r="N83" s="50">
        <v>38178.5</v>
      </c>
      <c r="O83" s="51">
        <v>7.2108990924211271</v>
      </c>
      <c r="P83" s="50">
        <v>13399.400000000001</v>
      </c>
      <c r="Q83" s="51">
        <v>2.6924621251697833</v>
      </c>
      <c r="R83" s="50">
        <v>94990.700000000012</v>
      </c>
      <c r="S83" s="51">
        <v>11.492782282897167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1167867.6000000001</v>
      </c>
      <c r="C84" s="51">
        <f t="shared" si="5"/>
        <v>1.4571667199261287</v>
      </c>
      <c r="D84" s="50"/>
      <c r="E84" s="51"/>
      <c r="F84" s="50">
        <v>976933.00000000012</v>
      </c>
      <c r="G84" s="51">
        <v>0.18501462126880755</v>
      </c>
      <c r="H84" s="50">
        <f t="shared" si="6"/>
        <v>190934.59999999998</v>
      </c>
      <c r="I84" s="51">
        <f t="shared" si="7"/>
        <v>7.9662403304587031</v>
      </c>
      <c r="J84" s="50">
        <v>53.2</v>
      </c>
      <c r="K84" s="51">
        <v>0</v>
      </c>
      <c r="L84" s="50">
        <v>44654.100000000006</v>
      </c>
      <c r="M84" s="51">
        <v>3.1534915718825367</v>
      </c>
      <c r="N84" s="50">
        <v>39609.699999999997</v>
      </c>
      <c r="O84" s="51">
        <v>7.240315402540288</v>
      </c>
      <c r="P84" s="50">
        <v>13429.5</v>
      </c>
      <c r="Q84" s="51">
        <v>2.6924362038795189</v>
      </c>
      <c r="R84" s="50">
        <v>93188.099999999991</v>
      </c>
      <c r="S84" s="51">
        <v>11.345545085692274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1316913.1999999995</v>
      </c>
      <c r="C85" s="51">
        <f t="shared" si="5"/>
        <v>1.3812137360305909</v>
      </c>
      <c r="D85" s="50"/>
      <c r="E85" s="51"/>
      <c r="F85" s="50">
        <v>1106005.0999999999</v>
      </c>
      <c r="G85" s="51">
        <v>0.24996497032427792</v>
      </c>
      <c r="H85" s="50">
        <f t="shared" si="6"/>
        <v>210908.09999999998</v>
      </c>
      <c r="I85" s="51">
        <f t="shared" si="7"/>
        <v>7.3134984810920027</v>
      </c>
      <c r="J85" s="50">
        <v>15374.4</v>
      </c>
      <c r="K85" s="51">
        <v>0.49968779269434904</v>
      </c>
      <c r="L85" s="50">
        <v>47401.7</v>
      </c>
      <c r="M85" s="51">
        <v>3.3801037937457941</v>
      </c>
      <c r="N85" s="50">
        <v>28611.9</v>
      </c>
      <c r="O85" s="51">
        <v>6.2049314096582187</v>
      </c>
      <c r="P85" s="50">
        <v>32366.7</v>
      </c>
      <c r="Q85" s="51">
        <v>5.8062453076773348</v>
      </c>
      <c r="R85" s="50">
        <v>87153.4</v>
      </c>
      <c r="S85" s="51">
        <v>11.578517028595558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1021339.6000000001</v>
      </c>
      <c r="C86" s="51">
        <f t="shared" si="5"/>
        <v>1.1113327584674089</v>
      </c>
      <c r="D86" s="50"/>
      <c r="E86" s="51"/>
      <c r="F86" s="50">
        <v>923361.5</v>
      </c>
      <c r="G86" s="51">
        <v>0.21850835561153456</v>
      </c>
      <c r="H86" s="50">
        <f t="shared" si="6"/>
        <v>97978.1</v>
      </c>
      <c r="I86" s="51">
        <f t="shared" si="7"/>
        <v>9.5254546883436202</v>
      </c>
      <c r="J86" s="50">
        <v>9.1999999999999993</v>
      </c>
      <c r="K86" s="51">
        <v>0</v>
      </c>
      <c r="L86" s="50">
        <v>6607.7999999999993</v>
      </c>
      <c r="M86" s="51">
        <v>5.8589243015829782</v>
      </c>
      <c r="N86" s="50">
        <v>6313.3</v>
      </c>
      <c r="O86" s="51">
        <v>3.3163321876039471</v>
      </c>
      <c r="P86" s="50">
        <v>12968.100000000002</v>
      </c>
      <c r="Q86" s="51">
        <v>2.7224342810434834</v>
      </c>
      <c r="R86" s="50">
        <v>72079.700000000012</v>
      </c>
      <c r="S86" s="51">
        <v>11.630591581263516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1116313.6000000001</v>
      </c>
      <c r="C87" s="51">
        <f t="shared" si="5"/>
        <v>1.0553155976958446</v>
      </c>
      <c r="D87" s="50"/>
      <c r="E87" s="51"/>
      <c r="F87" s="50">
        <v>1004965.7000000001</v>
      </c>
      <c r="G87" s="51">
        <v>0.21496461222507396</v>
      </c>
      <c r="H87" s="50">
        <f t="shared" si="6"/>
        <v>111347.9</v>
      </c>
      <c r="I87" s="51">
        <f t="shared" si="7"/>
        <v>8.6398674065698611</v>
      </c>
      <c r="J87" s="50">
        <v>1444.3</v>
      </c>
      <c r="K87" s="51">
        <v>1.9871217891019872</v>
      </c>
      <c r="L87" s="50">
        <v>11364</v>
      </c>
      <c r="M87" s="51">
        <v>6.9612900387187615</v>
      </c>
      <c r="N87" s="50">
        <v>19367.599999999999</v>
      </c>
      <c r="O87" s="51">
        <v>4.7085433404242139</v>
      </c>
      <c r="P87" s="50">
        <v>11015.8</v>
      </c>
      <c r="Q87" s="51">
        <v>1.7695673487172972</v>
      </c>
      <c r="R87" s="50">
        <v>68156.2</v>
      </c>
      <c r="S87" s="51">
        <v>11.288284968938997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1316800.5999999999</v>
      </c>
      <c r="C88" s="51">
        <f t="shared" si="5"/>
        <v>1.0725442933425153</v>
      </c>
      <c r="D88" s="50"/>
      <c r="E88" s="51"/>
      <c r="F88" s="50">
        <v>1185146.2</v>
      </c>
      <c r="G88" s="51">
        <v>0.24683412054985288</v>
      </c>
      <c r="H88" s="50">
        <f t="shared" si="6"/>
        <v>131654.39999999999</v>
      </c>
      <c r="I88" s="51">
        <f t="shared" si="7"/>
        <v>8.5055451925647745</v>
      </c>
      <c r="J88" s="50">
        <v>9.1999999999999993</v>
      </c>
      <c r="K88" s="51">
        <v>0</v>
      </c>
      <c r="L88" s="50">
        <v>28732.9</v>
      </c>
      <c r="M88" s="51">
        <v>9.3499250684755086</v>
      </c>
      <c r="N88" s="50">
        <v>25319.9</v>
      </c>
      <c r="O88" s="51">
        <v>4.68817364997492</v>
      </c>
      <c r="P88" s="50">
        <v>12336.599999999999</v>
      </c>
      <c r="Q88" s="51">
        <v>1.3216202195094273</v>
      </c>
      <c r="R88" s="50">
        <v>65255.799999999988</v>
      </c>
      <c r="S88" s="51">
        <v>10.974252081807288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1380092.7</v>
      </c>
      <c r="C89" s="51">
        <f t="shared" si="5"/>
        <v>0.84666285750225334</v>
      </c>
      <c r="D89" s="50"/>
      <c r="E89" s="51"/>
      <c r="F89" s="50">
        <v>1204927.1000000001</v>
      </c>
      <c r="G89" s="51">
        <v>0.14625985588671711</v>
      </c>
      <c r="H89" s="50">
        <f t="shared" si="6"/>
        <v>175165.59999999998</v>
      </c>
      <c r="I89" s="51">
        <f t="shared" si="7"/>
        <v>5.6645869109003151</v>
      </c>
      <c r="J89" s="50">
        <v>9.1999999999999993</v>
      </c>
      <c r="K89" s="51">
        <v>0</v>
      </c>
      <c r="L89" s="50">
        <v>8915</v>
      </c>
      <c r="M89" s="51">
        <v>8.1408861469433536</v>
      </c>
      <c r="N89" s="50">
        <v>36144.199999999997</v>
      </c>
      <c r="O89" s="51">
        <v>4.151915383381013</v>
      </c>
      <c r="P89" s="50">
        <v>3014.3</v>
      </c>
      <c r="Q89" s="51">
        <v>3.7861447102146437</v>
      </c>
      <c r="R89" s="50">
        <v>127082.9</v>
      </c>
      <c r="S89" s="51">
        <v>5.9660625387050512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1458414.6999999997</v>
      </c>
      <c r="C90" s="51">
        <f t="shared" si="5"/>
        <v>1.0012899513423721</v>
      </c>
      <c r="D90" s="50"/>
      <c r="E90" s="51"/>
      <c r="F90" s="50">
        <v>1201840.8999999999</v>
      </c>
      <c r="G90" s="51">
        <v>0.12922991221217384</v>
      </c>
      <c r="H90" s="50">
        <f t="shared" si="6"/>
        <v>256573.80000000002</v>
      </c>
      <c r="I90" s="51">
        <f t="shared" si="7"/>
        <v>5.0861864695459937</v>
      </c>
      <c r="J90" s="50">
        <v>9.1999999999999993</v>
      </c>
      <c r="K90" s="51">
        <v>0</v>
      </c>
      <c r="L90" s="50">
        <v>6742</v>
      </c>
      <c r="M90" s="51">
        <v>7.6047167012755859</v>
      </c>
      <c r="N90" s="50">
        <v>63497</v>
      </c>
      <c r="O90" s="51">
        <v>4.0618328424964965</v>
      </c>
      <c r="P90" s="50">
        <v>3581.7000000000003</v>
      </c>
      <c r="Q90" s="51">
        <v>4.9677281737722314</v>
      </c>
      <c r="R90" s="50">
        <v>182743.90000000002</v>
      </c>
      <c r="S90" s="51">
        <v>5.3517741385622157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1498028.7000000002</v>
      </c>
      <c r="C91" s="51">
        <f t="shared" si="5"/>
        <v>1.0381234111202273</v>
      </c>
      <c r="D91" s="50"/>
      <c r="E91" s="51"/>
      <c r="F91" s="50">
        <v>1192539.2000000002</v>
      </c>
      <c r="G91" s="51">
        <v>0.1508886592574902</v>
      </c>
      <c r="H91" s="50">
        <f t="shared" si="6"/>
        <v>305489.5</v>
      </c>
      <c r="I91" s="51">
        <f t="shared" si="7"/>
        <v>4.5016212439380077</v>
      </c>
      <c r="J91" s="50">
        <v>9.1999999999999993</v>
      </c>
      <c r="K91" s="51">
        <v>0</v>
      </c>
      <c r="L91" s="50">
        <v>2755</v>
      </c>
      <c r="M91" s="51">
        <v>6.8323049001814882</v>
      </c>
      <c r="N91" s="50">
        <v>76640.3</v>
      </c>
      <c r="O91" s="51">
        <v>4.4831135186057463</v>
      </c>
      <c r="P91" s="50">
        <v>16296.8</v>
      </c>
      <c r="Q91" s="51">
        <v>5.9102169751116787</v>
      </c>
      <c r="R91" s="50">
        <v>209788.2</v>
      </c>
      <c r="S91" s="51">
        <v>4.3685499661086746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1666434.7999999998</v>
      </c>
      <c r="C92" s="54">
        <f t="shared" si="5"/>
        <v>0.96246769390557629</v>
      </c>
      <c r="D92" s="53"/>
      <c r="E92" s="54"/>
      <c r="F92" s="53">
        <v>1274670.3999999999</v>
      </c>
      <c r="G92" s="54">
        <v>0.13364861614422049</v>
      </c>
      <c r="H92" s="53">
        <f t="shared" si="6"/>
        <v>391764.4</v>
      </c>
      <c r="I92" s="54">
        <f t="shared" si="7"/>
        <v>3.6591679182692451</v>
      </c>
      <c r="J92" s="53">
        <v>4618.7</v>
      </c>
      <c r="K92" s="54">
        <v>7.9840647801329379</v>
      </c>
      <c r="L92" s="53">
        <v>3661.6</v>
      </c>
      <c r="M92" s="54">
        <v>6.691610225038235</v>
      </c>
      <c r="N92" s="53">
        <v>19228.7</v>
      </c>
      <c r="O92" s="54">
        <v>9.8961708279810896</v>
      </c>
      <c r="P92" s="53">
        <v>15765</v>
      </c>
      <c r="Q92" s="54">
        <v>5.7784078655248976</v>
      </c>
      <c r="R92" s="53">
        <v>348490.4</v>
      </c>
      <c r="S92" s="54">
        <v>3.1299761026415647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1835776.4999999998</v>
      </c>
      <c r="C93" s="51">
        <f t="shared" si="5"/>
        <v>0.78341397713719518</v>
      </c>
      <c r="D93" s="50"/>
      <c r="E93" s="51"/>
      <c r="F93" s="50">
        <v>1436738.2</v>
      </c>
      <c r="G93" s="51">
        <v>0.14777350668340275</v>
      </c>
      <c r="H93" s="50">
        <f t="shared" si="6"/>
        <v>399038.3</v>
      </c>
      <c r="I93" s="51">
        <f t="shared" si="7"/>
        <v>3.0720387667048503</v>
      </c>
      <c r="J93" s="50">
        <v>9.3000000000000007</v>
      </c>
      <c r="K93" s="51">
        <v>0</v>
      </c>
      <c r="L93" s="50">
        <v>11928.2</v>
      </c>
      <c r="M93" s="51">
        <v>5.855405677302528</v>
      </c>
      <c r="N93" s="50">
        <v>27696.2</v>
      </c>
      <c r="O93" s="51">
        <v>9.8647021974133633</v>
      </c>
      <c r="P93" s="50">
        <v>16820.400000000001</v>
      </c>
      <c r="Q93" s="51">
        <v>5.8295997717057872</v>
      </c>
      <c r="R93" s="50">
        <v>342584.2</v>
      </c>
      <c r="S93" s="51">
        <v>2.2906652204042102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1669124</v>
      </c>
      <c r="C94" s="51">
        <f t="shared" si="5"/>
        <v>0.96581461053822226</v>
      </c>
      <c r="D94" s="50"/>
      <c r="E94" s="51"/>
      <c r="F94" s="50">
        <v>1309219.8999999999</v>
      </c>
      <c r="G94" s="51">
        <v>0.19232513804594625</v>
      </c>
      <c r="H94" s="50">
        <f t="shared" si="6"/>
        <v>359904.1</v>
      </c>
      <c r="I94" s="51">
        <f t="shared" si="7"/>
        <v>3.7795302915415521</v>
      </c>
      <c r="J94" s="50">
        <v>9.1999999999999993</v>
      </c>
      <c r="K94" s="51">
        <v>0</v>
      </c>
      <c r="L94" s="50">
        <v>5785.6</v>
      </c>
      <c r="M94" s="51">
        <v>8.8152551161504427</v>
      </c>
      <c r="N94" s="50">
        <v>28130.1</v>
      </c>
      <c r="O94" s="51">
        <v>7.020442017625248</v>
      </c>
      <c r="P94" s="50">
        <v>16014.4</v>
      </c>
      <c r="Q94" s="51">
        <v>6.0470701368768109</v>
      </c>
      <c r="R94" s="50">
        <v>309964.79999999999</v>
      </c>
      <c r="S94" s="51">
        <v>3.2743749354765441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1656494.2000000002</v>
      </c>
      <c r="C95" s="51">
        <f t="shared" si="5"/>
        <v>1.0205399463517588</v>
      </c>
      <c r="D95" s="50"/>
      <c r="E95" s="51"/>
      <c r="F95" s="50">
        <v>1190512.8</v>
      </c>
      <c r="G95" s="51">
        <v>0.16826475952211517</v>
      </c>
      <c r="H95" s="50">
        <f t="shared" si="6"/>
        <v>465981.4</v>
      </c>
      <c r="I95" s="51">
        <f t="shared" si="7"/>
        <v>3.1979756101852987</v>
      </c>
      <c r="J95" s="50">
        <v>9.1</v>
      </c>
      <c r="K95" s="51">
        <v>0</v>
      </c>
      <c r="L95" s="50">
        <v>16592</v>
      </c>
      <c r="M95" s="51">
        <v>2.0404333413693343</v>
      </c>
      <c r="N95" s="50">
        <v>28127.1</v>
      </c>
      <c r="O95" s="51">
        <v>6.9407916208923073</v>
      </c>
      <c r="P95" s="50">
        <v>15511.2</v>
      </c>
      <c r="Q95" s="51">
        <v>6.0480362576718756</v>
      </c>
      <c r="R95" s="50">
        <v>405742</v>
      </c>
      <c r="S95" s="51">
        <v>2.8769652685696818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1725757.8999999997</v>
      </c>
      <c r="C96" s="51">
        <f t="shared" si="5"/>
        <v>1.0975247715800693</v>
      </c>
      <c r="D96" s="50"/>
      <c r="E96" s="51"/>
      <c r="F96" s="50">
        <v>1226231.7</v>
      </c>
      <c r="G96" s="51">
        <v>0.1992740075142406</v>
      </c>
      <c r="H96" s="50">
        <f t="shared" si="6"/>
        <v>499526.19999999995</v>
      </c>
      <c r="I96" s="51">
        <f t="shared" si="7"/>
        <v>3.3025413682005071</v>
      </c>
      <c r="J96" s="50">
        <v>16832.7</v>
      </c>
      <c r="K96" s="51">
        <v>8.3043421435657976</v>
      </c>
      <c r="L96" s="50">
        <v>45140.7</v>
      </c>
      <c r="M96" s="51">
        <v>1.6732160555773394</v>
      </c>
      <c r="N96" s="50">
        <v>42304.4</v>
      </c>
      <c r="O96" s="51">
        <v>9.8600875086279434</v>
      </c>
      <c r="P96" s="50">
        <v>204873.9</v>
      </c>
      <c r="Q96" s="51">
        <v>2.7775012336856966</v>
      </c>
      <c r="R96" s="50">
        <v>190374.5</v>
      </c>
      <c r="S96" s="51">
        <v>2.3544576610838113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1957896.6</v>
      </c>
      <c r="C97" s="51">
        <f t="shared" si="5"/>
        <v>1.0133758978896024</v>
      </c>
      <c r="D97" s="50"/>
      <c r="E97" s="51"/>
      <c r="F97" s="50">
        <v>1258320</v>
      </c>
      <c r="G97" s="51">
        <v>0.2012670346175853</v>
      </c>
      <c r="H97" s="50">
        <f t="shared" si="6"/>
        <v>699576.60000000009</v>
      </c>
      <c r="I97" s="51">
        <f t="shared" si="7"/>
        <v>2.4741063237392442</v>
      </c>
      <c r="J97" s="50">
        <v>58748.5</v>
      </c>
      <c r="K97" s="51">
        <v>2.4608348298254423</v>
      </c>
      <c r="L97" s="50">
        <v>7629.9</v>
      </c>
      <c r="M97" s="51">
        <v>6.807458682289413</v>
      </c>
      <c r="N97" s="50">
        <v>60468.6</v>
      </c>
      <c r="O97" s="51">
        <v>9.7189457999689086</v>
      </c>
      <c r="P97" s="50">
        <v>239372.2</v>
      </c>
      <c r="Q97" s="51">
        <v>2.3095696158534698</v>
      </c>
      <c r="R97" s="50">
        <v>333357.40000000002</v>
      </c>
      <c r="S97" s="51">
        <v>1.1812502137345682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1506947.5</v>
      </c>
      <c r="C98" s="51">
        <f t="shared" si="5"/>
        <v>1.1756504184784142</v>
      </c>
      <c r="D98" s="50"/>
      <c r="E98" s="51"/>
      <c r="F98" s="50">
        <v>976327.8</v>
      </c>
      <c r="G98" s="51">
        <v>0.13038307216080502</v>
      </c>
      <c r="H98" s="50">
        <f t="shared" si="6"/>
        <v>530619.69999999995</v>
      </c>
      <c r="I98" s="51">
        <f t="shared" si="7"/>
        <v>3.0989178143970153</v>
      </c>
      <c r="J98" s="50">
        <v>3047.7</v>
      </c>
      <c r="K98" s="51">
        <v>3.1044978180267089</v>
      </c>
      <c r="L98" s="50">
        <v>12244.4</v>
      </c>
      <c r="M98" s="51">
        <v>7.4104594753519972</v>
      </c>
      <c r="N98" s="50">
        <v>58087</v>
      </c>
      <c r="O98" s="51">
        <v>9.1986655878251593</v>
      </c>
      <c r="P98" s="50">
        <v>21661.5</v>
      </c>
      <c r="Q98" s="51">
        <v>6.5454813840223443</v>
      </c>
      <c r="R98" s="50">
        <v>351569.1</v>
      </c>
      <c r="S98" s="51">
        <v>2.1894674475088967</v>
      </c>
      <c r="T98" s="50">
        <v>84010</v>
      </c>
      <c r="U98" s="51">
        <v>1.17</v>
      </c>
    </row>
    <row r="99" spans="1:21" ht="14.25" customHeight="1" x14ac:dyDescent="0.2">
      <c r="A99" s="49" t="s">
        <v>25</v>
      </c>
      <c r="B99" s="50">
        <f t="shared" si="4"/>
        <v>1815131</v>
      </c>
      <c r="C99" s="51">
        <f t="shared" si="5"/>
        <v>1.111058827709956</v>
      </c>
      <c r="D99" s="50"/>
      <c r="E99" s="51"/>
      <c r="F99" s="50">
        <v>1251879.3</v>
      </c>
      <c r="G99" s="51">
        <v>0.22259674155487671</v>
      </c>
      <c r="H99" s="50">
        <f t="shared" si="6"/>
        <v>563251.69999999995</v>
      </c>
      <c r="I99" s="51">
        <f t="shared" si="7"/>
        <v>3.0857484637862611</v>
      </c>
      <c r="J99" s="50">
        <v>12050.8</v>
      </c>
      <c r="K99" s="51">
        <v>3.7514940086965183</v>
      </c>
      <c r="L99" s="50">
        <v>65419.199999999997</v>
      </c>
      <c r="M99" s="51">
        <v>9.4964673215202886</v>
      </c>
      <c r="N99" s="50">
        <v>13908</v>
      </c>
      <c r="O99" s="51">
        <v>2.2030167529479439</v>
      </c>
      <c r="P99" s="50">
        <v>19182.099999999999</v>
      </c>
      <c r="Q99" s="51">
        <v>7.8030633767939905</v>
      </c>
      <c r="R99" s="50">
        <v>391897.59999999998</v>
      </c>
      <c r="S99" s="51">
        <v>2.0803446359457167</v>
      </c>
      <c r="T99" s="50">
        <v>60794</v>
      </c>
      <c r="U99" s="51">
        <v>1.25</v>
      </c>
    </row>
    <row r="100" spans="1:21" ht="14.25" customHeight="1" x14ac:dyDescent="0.2">
      <c r="A100" s="49" t="s">
        <v>26</v>
      </c>
      <c r="B100" s="50">
        <f t="shared" si="4"/>
        <v>1913398.9</v>
      </c>
      <c r="C100" s="51">
        <f t="shared" si="5"/>
        <v>0.91569401654824834</v>
      </c>
      <c r="D100" s="50"/>
      <c r="E100" s="51"/>
      <c r="F100" s="50">
        <v>1356431.8</v>
      </c>
      <c r="G100" s="51">
        <v>0.19818784254394509</v>
      </c>
      <c r="H100" s="50">
        <f t="shared" si="6"/>
        <v>556967.10000000009</v>
      </c>
      <c r="I100" s="51">
        <f t="shared" si="7"/>
        <v>2.6631009838821718</v>
      </c>
      <c r="J100" s="50">
        <v>33691</v>
      </c>
      <c r="K100" s="51">
        <v>3.5891833427324804</v>
      </c>
      <c r="L100" s="50">
        <v>38607.300000000003</v>
      </c>
      <c r="M100" s="51">
        <v>7.8216460617551613</v>
      </c>
      <c r="N100" s="50">
        <v>25324.9</v>
      </c>
      <c r="O100" s="51">
        <v>1.7625547188735196</v>
      </c>
      <c r="P100" s="50">
        <v>18599.2</v>
      </c>
      <c r="Q100" s="51">
        <v>7.8030346466514695</v>
      </c>
      <c r="R100" s="50">
        <v>381535.7</v>
      </c>
      <c r="S100" s="51">
        <v>2.0878409176388999</v>
      </c>
      <c r="T100" s="50">
        <v>59209</v>
      </c>
      <c r="U100" s="51">
        <v>1.25</v>
      </c>
    </row>
    <row r="101" spans="1:21" ht="14.25" customHeight="1" x14ac:dyDescent="0.2">
      <c r="A101" s="49" t="s">
        <v>27</v>
      </c>
      <c r="B101" s="50">
        <f t="shared" si="4"/>
        <v>1994083.9</v>
      </c>
      <c r="C101" s="51">
        <f t="shared" si="5"/>
        <v>1.0219496927887539</v>
      </c>
      <c r="D101" s="50"/>
      <c r="E101" s="51"/>
      <c r="F101" s="50">
        <v>1372693.2</v>
      </c>
      <c r="G101" s="51">
        <v>0.17481516044517451</v>
      </c>
      <c r="H101" s="50">
        <f t="shared" si="6"/>
        <v>621390.69999999995</v>
      </c>
      <c r="I101" s="51">
        <f t="shared" si="7"/>
        <v>2.8933259654513659</v>
      </c>
      <c r="J101" s="50">
        <v>56672</v>
      </c>
      <c r="K101" s="51">
        <v>9.486365365612647</v>
      </c>
      <c r="L101" s="50">
        <v>47775.7</v>
      </c>
      <c r="M101" s="51">
        <v>2.5018953149823031</v>
      </c>
      <c r="N101" s="50">
        <v>14268.7</v>
      </c>
      <c r="O101" s="51">
        <v>3.3259498763026767</v>
      </c>
      <c r="P101" s="50">
        <v>16709.3</v>
      </c>
      <c r="Q101" s="51">
        <v>7.6455367968735972</v>
      </c>
      <c r="R101" s="50">
        <v>485965</v>
      </c>
      <c r="S101" s="51">
        <v>1.9868430854073853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1973867.0999999999</v>
      </c>
      <c r="C102" s="51">
        <f t="shared" si="5"/>
        <v>0.99392752024693054</v>
      </c>
      <c r="D102" s="50"/>
      <c r="E102" s="51"/>
      <c r="F102" s="50">
        <v>1349168.8</v>
      </c>
      <c r="G102" s="51">
        <v>0.18133163544843311</v>
      </c>
      <c r="H102" s="50">
        <f t="shared" si="6"/>
        <v>624698.30000000005</v>
      </c>
      <c r="I102" s="51">
        <f t="shared" si="7"/>
        <v>2.7489011047412806</v>
      </c>
      <c r="J102" s="50">
        <v>34123.9</v>
      </c>
      <c r="K102" s="51">
        <v>6.5543741483241957</v>
      </c>
      <c r="L102" s="50">
        <v>64483.4</v>
      </c>
      <c r="M102" s="51">
        <v>3.6737160571557954</v>
      </c>
      <c r="N102" s="50">
        <v>36830.400000000001</v>
      </c>
      <c r="O102" s="51">
        <v>5.14873900364916</v>
      </c>
      <c r="P102" s="50">
        <v>6476.6</v>
      </c>
      <c r="Q102" s="51">
        <v>7.7151591884630806</v>
      </c>
      <c r="R102" s="50">
        <v>482784</v>
      </c>
      <c r="S102" s="51">
        <v>2.1067003463246503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1993314.3000000003</v>
      </c>
      <c r="C103" s="51">
        <f t="shared" si="5"/>
        <v>1.0409477577118669</v>
      </c>
      <c r="D103" s="50"/>
      <c r="E103" s="51"/>
      <c r="F103" s="50">
        <v>1337034.6000000001</v>
      </c>
      <c r="G103" s="51">
        <v>0.14938051117001755</v>
      </c>
      <c r="H103" s="50">
        <f t="shared" si="6"/>
        <v>656279.70000000007</v>
      </c>
      <c r="I103" s="51">
        <f t="shared" si="7"/>
        <v>2.8573322304499129</v>
      </c>
      <c r="J103" s="50">
        <v>41081</v>
      </c>
      <c r="K103" s="51">
        <v>5.8627224264258402</v>
      </c>
      <c r="L103" s="50">
        <v>40600.5</v>
      </c>
      <c r="M103" s="51">
        <v>6.6637898548047438</v>
      </c>
      <c r="N103" s="50">
        <v>31618.1</v>
      </c>
      <c r="O103" s="51">
        <v>5.7575682283249154</v>
      </c>
      <c r="P103" s="50">
        <v>17810.8</v>
      </c>
      <c r="Q103" s="51">
        <v>8.2477463673726064</v>
      </c>
      <c r="R103" s="50">
        <v>525169.30000000005</v>
      </c>
      <c r="S103" s="51">
        <v>1.9705399953881537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2313058.2999999998</v>
      </c>
      <c r="C104" s="54">
        <f t="shared" si="5"/>
        <v>1.4207014423285398</v>
      </c>
      <c r="D104" s="53"/>
      <c r="E104" s="54"/>
      <c r="F104" s="53">
        <v>1688503.7</v>
      </c>
      <c r="G104" s="54">
        <v>0.18793371965960165</v>
      </c>
      <c r="H104" s="53">
        <f t="shared" si="6"/>
        <v>624554.6</v>
      </c>
      <c r="I104" s="54">
        <f t="shared" si="7"/>
        <v>4.7535291261964927</v>
      </c>
      <c r="J104" s="53">
        <v>26449.4</v>
      </c>
      <c r="K104" s="54">
        <v>5.7325723834945217</v>
      </c>
      <c r="L104" s="53">
        <v>31967.1</v>
      </c>
      <c r="M104" s="54">
        <v>4.3561330242655725</v>
      </c>
      <c r="N104" s="53">
        <v>37473.4</v>
      </c>
      <c r="O104" s="54">
        <v>7.1683722320365915</v>
      </c>
      <c r="P104" s="53">
        <v>19259.8</v>
      </c>
      <c r="Q104" s="54">
        <v>6.4987301010394702</v>
      </c>
      <c r="R104" s="53">
        <v>509404.9</v>
      </c>
      <c r="S104" s="54">
        <v>4.4840065731601717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2193652.5</v>
      </c>
      <c r="C105" s="51">
        <f t="shared" si="5"/>
        <v>1.2361753003267382</v>
      </c>
      <c r="D105" s="50"/>
      <c r="E105" s="51"/>
      <c r="F105" s="50">
        <v>1601716.9</v>
      </c>
      <c r="G105" s="51">
        <v>0.13159268532410442</v>
      </c>
      <c r="H105" s="50">
        <f t="shared" si="6"/>
        <v>591935.6</v>
      </c>
      <c r="I105" s="51">
        <f t="shared" si="7"/>
        <v>4.2250623378624299</v>
      </c>
      <c r="J105" s="50">
        <v>22518.799999999999</v>
      </c>
      <c r="K105" s="51">
        <v>5.3573147769863407</v>
      </c>
      <c r="L105" s="50">
        <v>66538.100000000006</v>
      </c>
      <c r="M105" s="51">
        <v>4.6439952448296538</v>
      </c>
      <c r="N105" s="50">
        <v>13626.3</v>
      </c>
      <c r="O105" s="51">
        <v>4.6250192642169914</v>
      </c>
      <c r="P105" s="50">
        <v>47429.3</v>
      </c>
      <c r="Q105" s="51">
        <v>9.174291840697629</v>
      </c>
      <c r="R105" s="50">
        <v>441823.1</v>
      </c>
      <c r="S105" s="51">
        <v>3.560632637813641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2402404.9000000004</v>
      </c>
      <c r="C106" s="51">
        <f t="shared" si="5"/>
        <v>1.1302628287180065</v>
      </c>
      <c r="D106" s="50"/>
      <c r="E106" s="51"/>
      <c r="F106" s="50">
        <v>1767730</v>
      </c>
      <c r="G106" s="51">
        <v>0.10439024851080199</v>
      </c>
      <c r="H106" s="50">
        <f t="shared" si="6"/>
        <v>634674.9</v>
      </c>
      <c r="I106" s="51">
        <f t="shared" si="7"/>
        <v>3.9875772367868971</v>
      </c>
      <c r="J106" s="50">
        <v>26638.799999999999</v>
      </c>
      <c r="K106" s="51">
        <v>2.6302742616033759</v>
      </c>
      <c r="L106" s="50">
        <v>56588.6</v>
      </c>
      <c r="M106" s="51">
        <v>5.9253704102946525</v>
      </c>
      <c r="N106" s="50">
        <v>30947.7</v>
      </c>
      <c r="O106" s="51">
        <v>3.284344813992639</v>
      </c>
      <c r="P106" s="50">
        <v>46345.3</v>
      </c>
      <c r="Q106" s="51">
        <v>9.380774317999883</v>
      </c>
      <c r="R106" s="50">
        <v>474154.5</v>
      </c>
      <c r="S106" s="51">
        <v>3.3513162903652716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2320703.1</v>
      </c>
      <c r="C107" s="51">
        <f t="shared" si="5"/>
        <v>1.2691540904133753</v>
      </c>
      <c r="D107" s="50"/>
      <c r="E107" s="51"/>
      <c r="F107" s="50">
        <v>1628294.9</v>
      </c>
      <c r="G107" s="51">
        <v>9.5832254955782278E-2</v>
      </c>
      <c r="H107" s="50">
        <f t="shared" si="6"/>
        <v>692408.2</v>
      </c>
      <c r="I107" s="51">
        <f t="shared" si="7"/>
        <v>4.028384788048438</v>
      </c>
      <c r="J107" s="50">
        <v>63500.3</v>
      </c>
      <c r="K107" s="51">
        <v>4.4657244139004062</v>
      </c>
      <c r="L107" s="50">
        <v>68055.5</v>
      </c>
      <c r="M107" s="51">
        <v>3.5119527444512206</v>
      </c>
      <c r="N107" s="50">
        <v>2235</v>
      </c>
      <c r="O107" s="51">
        <v>5.0987919463087241</v>
      </c>
      <c r="P107" s="50">
        <v>47217.2</v>
      </c>
      <c r="Q107" s="51">
        <v>9.3774429656989398</v>
      </c>
      <c r="R107" s="50">
        <v>511400.2</v>
      </c>
      <c r="S107" s="51">
        <v>3.5442530526972811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2539096</v>
      </c>
      <c r="C108" s="51">
        <f t="shared" si="5"/>
        <v>1.0510459293386307</v>
      </c>
      <c r="D108" s="50"/>
      <c r="E108" s="51"/>
      <c r="F108" s="50">
        <v>1877867.5</v>
      </c>
      <c r="G108" s="51">
        <v>8.480152087407658E-2</v>
      </c>
      <c r="H108" s="50">
        <f t="shared" si="6"/>
        <v>661228.5</v>
      </c>
      <c r="I108" s="51">
        <f t="shared" si="7"/>
        <v>3.7951487193912543</v>
      </c>
      <c r="J108" s="50">
        <v>15770.2</v>
      </c>
      <c r="K108" s="51">
        <v>0.85952556086796605</v>
      </c>
      <c r="L108" s="50">
        <v>89741.1</v>
      </c>
      <c r="M108" s="51">
        <v>3.6615486103914479</v>
      </c>
      <c r="N108" s="50">
        <v>14477.1</v>
      </c>
      <c r="O108" s="51">
        <v>5.4061293352950521</v>
      </c>
      <c r="P108" s="50">
        <v>50547.1</v>
      </c>
      <c r="Q108" s="51">
        <v>9.337363765675974</v>
      </c>
      <c r="R108" s="50">
        <v>490693</v>
      </c>
      <c r="S108" s="51">
        <v>3.2954871375788937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2920868.0999999996</v>
      </c>
      <c r="C109" s="51">
        <f t="shared" si="5"/>
        <v>1.3520758896986826</v>
      </c>
      <c r="D109" s="50"/>
      <c r="E109" s="51"/>
      <c r="F109" s="50">
        <v>2175890.9</v>
      </c>
      <c r="G109" s="51">
        <v>0.62</v>
      </c>
      <c r="H109" s="50">
        <f t="shared" si="6"/>
        <v>744977.2</v>
      </c>
      <c r="I109" s="51">
        <f t="shared" si="7"/>
        <v>3.4902853094027577</v>
      </c>
      <c r="J109" s="50">
        <v>109689.3</v>
      </c>
      <c r="K109" s="51">
        <v>3.09</v>
      </c>
      <c r="L109" s="50">
        <v>22043</v>
      </c>
      <c r="M109" s="51">
        <v>1.52</v>
      </c>
      <c r="N109" s="50">
        <v>40109.4</v>
      </c>
      <c r="O109" s="51">
        <v>7.21</v>
      </c>
      <c r="P109" s="50">
        <v>41075.300000000003</v>
      </c>
      <c r="Q109" s="51">
        <v>9.76</v>
      </c>
      <c r="R109" s="50">
        <v>532060.19999999995</v>
      </c>
      <c r="S109" s="51">
        <v>2.89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2722815.1</v>
      </c>
      <c r="C110" s="51">
        <f t="shared" si="5"/>
        <v>1.3912011572140908</v>
      </c>
      <c r="D110" s="50"/>
      <c r="E110" s="51"/>
      <c r="F110" s="50">
        <v>2020948.4</v>
      </c>
      <c r="G110" s="51">
        <v>0.20203896645753053</v>
      </c>
      <c r="H110" s="50">
        <f t="shared" si="6"/>
        <v>701866.7</v>
      </c>
      <c r="I110" s="51">
        <f t="shared" si="7"/>
        <v>4.8152636276945469</v>
      </c>
      <c r="J110" s="50">
        <v>24458.9</v>
      </c>
      <c r="K110" s="51">
        <v>1.6964540514904594</v>
      </c>
      <c r="L110" s="50">
        <v>24052</v>
      </c>
      <c r="M110" s="51">
        <v>3.6778163978047562</v>
      </c>
      <c r="N110" s="50">
        <v>65374.1</v>
      </c>
      <c r="O110" s="51">
        <v>7.926382650009713</v>
      </c>
      <c r="P110" s="50">
        <v>34801.699999999997</v>
      </c>
      <c r="Q110" s="51">
        <v>7.4242149090418001</v>
      </c>
      <c r="R110" s="50">
        <v>553180</v>
      </c>
      <c r="S110" s="51">
        <v>4.4708151415452475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2768364.5</v>
      </c>
      <c r="C111" s="51">
        <f t="shared" si="5"/>
        <v>1.8510394035900981</v>
      </c>
      <c r="D111" s="50"/>
      <c r="E111" s="51"/>
      <c r="F111" s="50">
        <v>1997087.3</v>
      </c>
      <c r="G111" s="51">
        <v>0.55756924146480724</v>
      </c>
      <c r="H111" s="50">
        <f t="shared" si="6"/>
        <v>771277.2</v>
      </c>
      <c r="I111" s="51">
        <f t="shared" si="7"/>
        <v>5.2002539709458544</v>
      </c>
      <c r="J111" s="50">
        <v>20957.5</v>
      </c>
      <c r="K111" s="51">
        <v>0.77844685673386615</v>
      </c>
      <c r="L111" s="50">
        <v>19743.8</v>
      </c>
      <c r="M111" s="51">
        <v>3.5255011699875403</v>
      </c>
      <c r="N111" s="50">
        <v>85241.600000000006</v>
      </c>
      <c r="O111" s="51">
        <v>7.4469245298070419</v>
      </c>
      <c r="P111" s="50">
        <v>93929.3</v>
      </c>
      <c r="Q111" s="51">
        <v>8.5248665751794164</v>
      </c>
      <c r="R111" s="50">
        <v>551405</v>
      </c>
      <c r="S111" s="51">
        <v>4.5146375531596554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3325164.8</v>
      </c>
      <c r="C112" s="51">
        <f t="shared" si="5"/>
        <v>1.7786802362397194</v>
      </c>
      <c r="D112" s="50"/>
      <c r="E112" s="51"/>
      <c r="F112" s="50">
        <v>2503573.9</v>
      </c>
      <c r="G112" s="51">
        <v>0.61918754145823274</v>
      </c>
      <c r="H112" s="50">
        <f t="shared" si="6"/>
        <v>821590.9</v>
      </c>
      <c r="I112" s="51">
        <f t="shared" si="7"/>
        <v>5.3119175784444534</v>
      </c>
      <c r="J112" s="50">
        <v>17792.900000000001</v>
      </c>
      <c r="K112" s="51">
        <v>0.81027983071899479</v>
      </c>
      <c r="L112" s="50">
        <v>57765.1</v>
      </c>
      <c r="M112" s="51">
        <v>5.801189714897057</v>
      </c>
      <c r="N112" s="50">
        <v>64562.5</v>
      </c>
      <c r="O112" s="51">
        <v>6.6624718218780252</v>
      </c>
      <c r="P112" s="50">
        <v>68720.399999999994</v>
      </c>
      <c r="Q112" s="51">
        <v>7.3942540351918797</v>
      </c>
      <c r="R112" s="50">
        <v>612750</v>
      </c>
      <c r="S112" s="51">
        <v>5.0206734883720925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3330034</v>
      </c>
      <c r="C113" s="51">
        <f t="shared" si="5"/>
        <v>2.0840506799630276</v>
      </c>
      <c r="D113" s="50"/>
      <c r="E113" s="51"/>
      <c r="F113" s="50">
        <v>2364594.4</v>
      </c>
      <c r="G113" s="51">
        <v>0.67506930998398706</v>
      </c>
      <c r="H113" s="50">
        <f t="shared" si="6"/>
        <v>965439.6</v>
      </c>
      <c r="I113" s="51">
        <f t="shared" si="7"/>
        <v>5.5349858365039104</v>
      </c>
      <c r="J113" s="50">
        <v>53274.8</v>
      </c>
      <c r="K113" s="51">
        <v>2.7939588698596713</v>
      </c>
      <c r="L113" s="50">
        <v>86086.7</v>
      </c>
      <c r="M113" s="51">
        <v>6.4955619393007282</v>
      </c>
      <c r="N113" s="50">
        <v>8392.6</v>
      </c>
      <c r="O113" s="51">
        <v>11.442568929771465</v>
      </c>
      <c r="P113" s="50">
        <v>90359.3</v>
      </c>
      <c r="Q113" s="51">
        <v>6.0251138067691992</v>
      </c>
      <c r="R113" s="50">
        <v>664203.19999999995</v>
      </c>
      <c r="S113" s="51">
        <v>6.0150379432077417</v>
      </c>
      <c r="T113" s="50">
        <v>63123</v>
      </c>
      <c r="U113" s="51">
        <v>0</v>
      </c>
    </row>
    <row r="114" spans="1:21" ht="14.25" customHeight="1" x14ac:dyDescent="0.2">
      <c r="A114" s="49" t="s">
        <v>28</v>
      </c>
      <c r="B114" s="50">
        <f t="shared" si="4"/>
        <v>3124951.5999999996</v>
      </c>
      <c r="C114" s="51">
        <f t="shared" si="5"/>
        <v>1.7157634287839854</v>
      </c>
      <c r="D114" s="50"/>
      <c r="E114" s="51"/>
      <c r="F114" s="50">
        <v>2309580.4</v>
      </c>
      <c r="G114" s="51">
        <v>0.74285052514300876</v>
      </c>
      <c r="H114" s="50">
        <f t="shared" si="6"/>
        <v>815371.2</v>
      </c>
      <c r="I114" s="51">
        <f t="shared" si="7"/>
        <v>4.4715887181200413</v>
      </c>
      <c r="J114" s="50">
        <v>54678.3</v>
      </c>
      <c r="K114" s="51">
        <v>5.2066844616602932</v>
      </c>
      <c r="L114" s="50">
        <v>73299.8</v>
      </c>
      <c r="M114" s="51">
        <v>6.3634352344753999</v>
      </c>
      <c r="N114" s="50">
        <v>10555.1</v>
      </c>
      <c r="O114" s="51">
        <v>6.7383596555219745</v>
      </c>
      <c r="P114" s="50">
        <v>82169.399999999994</v>
      </c>
      <c r="Q114" s="51">
        <v>6.9719166015572691</v>
      </c>
      <c r="R114" s="50">
        <v>532227.6</v>
      </c>
      <c r="S114" s="51">
        <v>4.229151607319876</v>
      </c>
      <c r="T114" s="50">
        <v>62441</v>
      </c>
      <c r="U114" s="51">
        <v>0</v>
      </c>
    </row>
    <row r="115" spans="1:21" ht="14.25" customHeight="1" x14ac:dyDescent="0.2">
      <c r="A115" s="49" t="s">
        <v>29</v>
      </c>
      <c r="B115" s="50">
        <f t="shared" si="4"/>
        <v>3454398.8</v>
      </c>
      <c r="C115" s="51">
        <f t="shared" si="5"/>
        <v>1.4007620298501728</v>
      </c>
      <c r="D115" s="50"/>
      <c r="E115" s="51"/>
      <c r="F115" s="50">
        <v>2648564.4</v>
      </c>
      <c r="G115" s="51">
        <v>0.50633421335724382</v>
      </c>
      <c r="H115" s="50">
        <f t="shared" si="6"/>
        <v>805834.39999999991</v>
      </c>
      <c r="I115" s="51">
        <f t="shared" si="7"/>
        <v>4.3405095426554148</v>
      </c>
      <c r="J115" s="50">
        <v>30748.400000000001</v>
      </c>
      <c r="K115" s="51">
        <v>1.9111584993040287</v>
      </c>
      <c r="L115" s="50">
        <v>94630</v>
      </c>
      <c r="M115" s="51">
        <v>5.8399835147416255</v>
      </c>
      <c r="N115" s="50">
        <v>21444.3</v>
      </c>
      <c r="O115" s="51">
        <v>6.7208841510331423</v>
      </c>
      <c r="P115" s="50">
        <v>78249.7</v>
      </c>
      <c r="Q115" s="51">
        <v>6.9206575999652404</v>
      </c>
      <c r="R115" s="50">
        <v>519417</v>
      </c>
      <c r="S115" s="51">
        <v>4.2367984875350633</v>
      </c>
      <c r="T115" s="50">
        <v>61345</v>
      </c>
      <c r="U115" s="51">
        <v>0</v>
      </c>
    </row>
    <row r="116" spans="1:21" ht="14.25" customHeight="1" thickBot="1" x14ac:dyDescent="0.25">
      <c r="A116" s="52" t="s">
        <v>30</v>
      </c>
      <c r="B116" s="53">
        <f t="shared" si="4"/>
        <v>4382473.5999999996</v>
      </c>
      <c r="C116" s="54">
        <f t="shared" si="5"/>
        <v>1.4102904679220429</v>
      </c>
      <c r="D116" s="53"/>
      <c r="E116" s="54"/>
      <c r="F116" s="53">
        <v>3372710</v>
      </c>
      <c r="G116" s="54">
        <v>0.46960827050057674</v>
      </c>
      <c r="H116" s="53">
        <f t="shared" si="6"/>
        <v>1009763.6</v>
      </c>
      <c r="I116" s="54">
        <f t="shared" si="7"/>
        <v>4.5522617709729278</v>
      </c>
      <c r="J116" s="53">
        <v>138652.79999999999</v>
      </c>
      <c r="K116" s="54">
        <v>3.7403511504996656</v>
      </c>
      <c r="L116" s="53">
        <v>10851.7</v>
      </c>
      <c r="M116" s="54">
        <v>4.7904166167512923</v>
      </c>
      <c r="N116" s="53">
        <v>51025.5</v>
      </c>
      <c r="O116" s="54">
        <v>6.2104186338203453</v>
      </c>
      <c r="P116" s="53">
        <v>73328.399999999994</v>
      </c>
      <c r="Q116" s="54">
        <v>7.0622320137900205</v>
      </c>
      <c r="R116" s="53">
        <v>674443.2</v>
      </c>
      <c r="S116" s="54">
        <v>4.731846981332156</v>
      </c>
      <c r="T116" s="53">
        <v>61462</v>
      </c>
      <c r="U116" s="54">
        <v>0</v>
      </c>
    </row>
    <row r="117" spans="1:21" ht="14.25" customHeight="1" x14ac:dyDescent="0.2">
      <c r="A117" s="49" t="s">
        <v>39</v>
      </c>
      <c r="B117" s="50">
        <f t="shared" si="4"/>
        <v>4804342.9000000004</v>
      </c>
      <c r="C117" s="51">
        <f t="shared" si="5"/>
        <v>1.4519053000983755</v>
      </c>
      <c r="D117" s="50"/>
      <c r="E117" s="51"/>
      <c r="F117" s="50">
        <v>3334075.8</v>
      </c>
      <c r="G117" s="51">
        <v>0.17180530658601104</v>
      </c>
      <c r="H117" s="50">
        <f t="shared" si="6"/>
        <v>1470267.1</v>
      </c>
      <c r="I117" s="51">
        <f t="shared" si="7"/>
        <v>4.3547454778794954</v>
      </c>
      <c r="J117" s="50">
        <v>10712.2</v>
      </c>
      <c r="K117" s="51">
        <v>3.4408935606131323</v>
      </c>
      <c r="L117" s="50">
        <v>43878</v>
      </c>
      <c r="M117" s="51">
        <v>4.724057500341857</v>
      </c>
      <c r="N117" s="50">
        <v>110099.2</v>
      </c>
      <c r="O117" s="51">
        <v>9.158094245916411</v>
      </c>
      <c r="P117" s="50">
        <v>73786.399999999994</v>
      </c>
      <c r="Q117" s="51">
        <v>7.9106285169082664</v>
      </c>
      <c r="R117" s="50">
        <v>1171464.3</v>
      </c>
      <c r="S117" s="51">
        <v>3.8981141977608709</v>
      </c>
      <c r="T117" s="50">
        <v>60327</v>
      </c>
      <c r="U117" s="51">
        <v>0</v>
      </c>
    </row>
    <row r="118" spans="1:21" ht="14.25" customHeight="1" x14ac:dyDescent="0.2">
      <c r="A118" s="49" t="s">
        <v>20</v>
      </c>
      <c r="B118" s="50">
        <f t="shared" si="4"/>
        <v>4153184.4</v>
      </c>
      <c r="C118" s="51">
        <f t="shared" si="5"/>
        <v>1.8232446726901894</v>
      </c>
      <c r="D118" s="50"/>
      <c r="E118" s="51"/>
      <c r="F118" s="50">
        <v>2575293.9</v>
      </c>
      <c r="G118" s="51">
        <v>0.20863761336133327</v>
      </c>
      <c r="H118" s="50">
        <f t="shared" si="6"/>
        <v>1577890.5</v>
      </c>
      <c r="I118" s="51">
        <f t="shared" si="7"/>
        <v>4.4584641069833424</v>
      </c>
      <c r="J118" s="50">
        <v>23669.4</v>
      </c>
      <c r="K118" s="51">
        <v>2.1362086491419299</v>
      </c>
      <c r="L118" s="50">
        <v>51367.1</v>
      </c>
      <c r="M118" s="51">
        <v>4.5462745609543855</v>
      </c>
      <c r="N118" s="50">
        <v>146908.4</v>
      </c>
      <c r="O118" s="51">
        <v>8.1762365664590995</v>
      </c>
      <c r="P118" s="50">
        <v>129965.6</v>
      </c>
      <c r="Q118" s="51">
        <v>8.3750667869036128</v>
      </c>
      <c r="R118" s="50">
        <v>1165311</v>
      </c>
      <c r="S118" s="51">
        <v>3.828375455136011</v>
      </c>
      <c r="T118" s="50">
        <v>60669</v>
      </c>
      <c r="U118" s="51">
        <v>0</v>
      </c>
    </row>
    <row r="119" spans="1:21" ht="14.25" customHeight="1" x14ac:dyDescent="0.2">
      <c r="A119" s="49" t="s">
        <v>21</v>
      </c>
      <c r="B119" s="50">
        <f t="shared" si="4"/>
        <v>5055927.7</v>
      </c>
      <c r="C119" s="51">
        <f t="shared" si="5"/>
        <v>1.5974905291861667</v>
      </c>
      <c r="D119" s="50"/>
      <c r="E119" s="51"/>
      <c r="F119" s="50">
        <v>3426616.2</v>
      </c>
      <c r="G119" s="51">
        <v>0.21095643042836248</v>
      </c>
      <c r="H119" s="50">
        <f t="shared" si="6"/>
        <v>1629311.5</v>
      </c>
      <c r="I119" s="51">
        <f t="shared" si="7"/>
        <v>4.5135199100969947</v>
      </c>
      <c r="J119" s="50">
        <v>47647.199999999997</v>
      </c>
      <c r="K119" s="51">
        <v>3.6616742641750197</v>
      </c>
      <c r="L119" s="50">
        <v>40823</v>
      </c>
      <c r="M119" s="51">
        <v>4.3285142444210365</v>
      </c>
      <c r="N119" s="50">
        <v>122626</v>
      </c>
      <c r="O119" s="51">
        <v>8.8650913509369964</v>
      </c>
      <c r="P119" s="50">
        <v>128131.3</v>
      </c>
      <c r="Q119" s="51">
        <v>8.7088330485993666</v>
      </c>
      <c r="R119" s="50">
        <v>1229473</v>
      </c>
      <c r="S119" s="51">
        <v>3.9039439174345429</v>
      </c>
      <c r="T119" s="50">
        <v>60611</v>
      </c>
      <c r="U119" s="51">
        <v>0</v>
      </c>
    </row>
    <row r="120" spans="1:21" ht="14.25" customHeight="1" x14ac:dyDescent="0.2">
      <c r="A120" s="49" t="s">
        <v>22</v>
      </c>
      <c r="B120" s="50">
        <f t="shared" si="4"/>
        <v>5301912.1000000006</v>
      </c>
      <c r="C120" s="51">
        <f t="shared" si="5"/>
        <v>1.8503462448953083</v>
      </c>
      <c r="D120" s="50"/>
      <c r="E120" s="51"/>
      <c r="F120" s="50">
        <v>3507519</v>
      </c>
      <c r="G120" s="51">
        <v>0.31787515420443913</v>
      </c>
      <c r="H120" s="50">
        <f t="shared" si="6"/>
        <v>1794393.1</v>
      </c>
      <c r="I120" s="51">
        <f t="shared" si="7"/>
        <v>4.8458835480363804</v>
      </c>
      <c r="J120" s="50">
        <v>19690.900000000001</v>
      </c>
      <c r="K120" s="51">
        <v>5.5115459933268669</v>
      </c>
      <c r="L120" s="50">
        <v>190411.2</v>
      </c>
      <c r="M120" s="51">
        <v>6.7358293157125209</v>
      </c>
      <c r="N120" s="50">
        <v>54094.7</v>
      </c>
      <c r="O120" s="51">
        <v>7.9332087616716631</v>
      </c>
      <c r="P120" s="50">
        <v>86004.6</v>
      </c>
      <c r="Q120" s="51">
        <v>8.6287020694241932</v>
      </c>
      <c r="R120" s="50">
        <v>1383569.7</v>
      </c>
      <c r="S120" s="51">
        <v>4.4327819118906699</v>
      </c>
      <c r="T120" s="50">
        <v>60622</v>
      </c>
      <c r="U120" s="51">
        <v>0</v>
      </c>
    </row>
    <row r="121" spans="1:21" ht="14.25" customHeight="1" x14ac:dyDescent="0.2">
      <c r="A121" s="49" t="s">
        <v>23</v>
      </c>
      <c r="B121" s="50">
        <f t="shared" si="4"/>
        <v>5680967.3000000007</v>
      </c>
      <c r="C121" s="51">
        <f t="shared" si="5"/>
        <v>1.7185720435320935</v>
      </c>
      <c r="D121" s="50"/>
      <c r="E121" s="51"/>
      <c r="F121" s="50">
        <v>3922266.5</v>
      </c>
      <c r="G121" s="51">
        <v>0.30562166007842662</v>
      </c>
      <c r="H121" s="50">
        <f t="shared" si="6"/>
        <v>1758700.8</v>
      </c>
      <c r="I121" s="51">
        <f t="shared" si="7"/>
        <v>4.8697436101695066</v>
      </c>
      <c r="J121" s="50">
        <v>25114.9</v>
      </c>
      <c r="K121" s="51">
        <v>3.8274874277819144</v>
      </c>
      <c r="L121" s="50">
        <v>213213</v>
      </c>
      <c r="M121" s="51">
        <v>6.7096331321260898</v>
      </c>
      <c r="N121" s="50">
        <v>41625.5</v>
      </c>
      <c r="O121" s="51">
        <v>8.1677281954571104</v>
      </c>
      <c r="P121" s="50">
        <v>105213.4</v>
      </c>
      <c r="Q121" s="51">
        <v>8.3322983574335581</v>
      </c>
      <c r="R121" s="50">
        <v>1313412</v>
      </c>
      <c r="S121" s="51">
        <v>4.4320128032940156</v>
      </c>
      <c r="T121" s="50">
        <v>60122</v>
      </c>
      <c r="U121" s="51">
        <v>0</v>
      </c>
    </row>
    <row r="122" spans="1:21" ht="14.25" customHeight="1" x14ac:dyDescent="0.2">
      <c r="A122" s="49" t="s">
        <v>24</v>
      </c>
      <c r="B122" s="50">
        <f t="shared" si="4"/>
        <v>6042067.6000000006</v>
      </c>
      <c r="C122" s="51">
        <f t="shared" si="5"/>
        <v>1.3629014533038324</v>
      </c>
      <c r="D122" s="50"/>
      <c r="E122" s="51"/>
      <c r="F122" s="50">
        <v>4444196.2</v>
      </c>
      <c r="G122" s="51">
        <v>0.26236315151882816</v>
      </c>
      <c r="H122" s="50">
        <f t="shared" si="6"/>
        <v>1597871.4</v>
      </c>
      <c r="I122" s="51">
        <f t="shared" si="7"/>
        <v>4.4238537544385617</v>
      </c>
      <c r="J122" s="50">
        <v>125156</v>
      </c>
      <c r="K122" s="51">
        <v>7.9071158953625869</v>
      </c>
      <c r="L122" s="50">
        <v>103345.7</v>
      </c>
      <c r="M122" s="51">
        <v>4.4957255115597468</v>
      </c>
      <c r="N122" s="50">
        <v>68662.7</v>
      </c>
      <c r="O122" s="51">
        <v>7.7641450889638781</v>
      </c>
      <c r="P122" s="50">
        <v>82185.3</v>
      </c>
      <c r="Q122" s="51">
        <v>8.3843540146473874</v>
      </c>
      <c r="R122" s="50">
        <v>1158758.7</v>
      </c>
      <c r="S122" s="51">
        <v>3.790551630809762</v>
      </c>
      <c r="T122" s="50">
        <v>59763</v>
      </c>
      <c r="U122" s="51">
        <v>0</v>
      </c>
    </row>
    <row r="123" spans="1:21" ht="14.25" customHeight="1" x14ac:dyDescent="0.2">
      <c r="A123" s="49" t="s">
        <v>25</v>
      </c>
      <c r="B123" s="50">
        <f t="shared" si="4"/>
        <v>6475375.3000000007</v>
      </c>
      <c r="C123" s="51">
        <f t="shared" si="5"/>
        <v>1.1286785959726533</v>
      </c>
      <c r="D123" s="50"/>
      <c r="E123" s="51"/>
      <c r="F123" s="50">
        <v>4981397</v>
      </c>
      <c r="G123" s="51">
        <v>0.25092464503431461</v>
      </c>
      <c r="H123" s="50">
        <f t="shared" si="6"/>
        <v>1493978.3</v>
      </c>
      <c r="I123" s="51">
        <f t="shared" si="7"/>
        <v>4.0553883734455844</v>
      </c>
      <c r="J123" s="50">
        <v>43568.5</v>
      </c>
      <c r="K123" s="51">
        <v>4.3262953739513632</v>
      </c>
      <c r="L123" s="50">
        <v>57549.9</v>
      </c>
      <c r="M123" s="51">
        <v>6.6246047517024351</v>
      </c>
      <c r="N123" s="50">
        <v>74035.199999999997</v>
      </c>
      <c r="O123" s="51">
        <v>6.5732422820496197</v>
      </c>
      <c r="P123" s="50">
        <v>76574</v>
      </c>
      <c r="Q123" s="51">
        <v>7.696883537493143</v>
      </c>
      <c r="R123" s="50">
        <v>1181439</v>
      </c>
      <c r="S123" s="51">
        <v>3.7342846477896865</v>
      </c>
      <c r="T123" s="50">
        <v>60811.7</v>
      </c>
      <c r="U123" s="51">
        <v>1.7508143992027853E-2</v>
      </c>
    </row>
    <row r="124" spans="1:21" ht="14.25" customHeight="1" x14ac:dyDescent="0.2">
      <c r="A124" s="49" t="s">
        <v>26</v>
      </c>
      <c r="B124" s="50">
        <f t="shared" si="4"/>
        <v>6810434.0999999996</v>
      </c>
      <c r="C124" s="51">
        <f t="shared" si="5"/>
        <v>1.0838642993403313</v>
      </c>
      <c r="D124" s="50"/>
      <c r="E124" s="51"/>
      <c r="F124" s="50">
        <v>5338192.3</v>
      </c>
      <c r="G124" s="51">
        <v>0.27636056797729075</v>
      </c>
      <c r="H124" s="50">
        <f t="shared" si="6"/>
        <v>1472241.8</v>
      </c>
      <c r="I124" s="51">
        <f t="shared" si="7"/>
        <v>4.011787009443692</v>
      </c>
      <c r="J124" s="50">
        <v>5701.8</v>
      </c>
      <c r="K124" s="51">
        <v>4.087761759444386</v>
      </c>
      <c r="L124" s="50">
        <v>72423.7</v>
      </c>
      <c r="M124" s="51">
        <v>6.0537368016270916</v>
      </c>
      <c r="N124" s="50">
        <v>95635.8</v>
      </c>
      <c r="O124" s="51">
        <v>6.7780502698780163</v>
      </c>
      <c r="P124" s="50">
        <v>48352.5</v>
      </c>
      <c r="Q124" s="51">
        <v>7.565063026730777</v>
      </c>
      <c r="R124" s="50">
        <v>1189302</v>
      </c>
      <c r="S124" s="51">
        <v>3.724453452529298</v>
      </c>
      <c r="T124" s="50">
        <v>60826</v>
      </c>
      <c r="U124" s="51">
        <v>1.7508959984217275E-2</v>
      </c>
    </row>
    <row r="125" spans="1:21" ht="14.25" customHeight="1" x14ac:dyDescent="0.2">
      <c r="A125" s="49" t="s">
        <v>27</v>
      </c>
      <c r="B125" s="50">
        <f t="shared" si="4"/>
        <v>6776847.4000000004</v>
      </c>
      <c r="C125" s="51">
        <f t="shared" si="5"/>
        <v>1.1652500342563414</v>
      </c>
      <c r="D125" s="50"/>
      <c r="E125" s="51"/>
      <c r="F125" s="50">
        <v>5232108.4000000004</v>
      </c>
      <c r="G125" s="51">
        <v>0.25052749289368703</v>
      </c>
      <c r="H125" s="50">
        <f t="shared" si="6"/>
        <v>1544739</v>
      </c>
      <c r="I125" s="51">
        <f t="shared" si="7"/>
        <v>4.2634611186744165</v>
      </c>
      <c r="J125" s="50">
        <v>48338.2</v>
      </c>
      <c r="K125" s="51">
        <v>6.2195942339598913</v>
      </c>
      <c r="L125" s="50">
        <v>80097.5</v>
      </c>
      <c r="M125" s="51">
        <v>4.7002442273479197</v>
      </c>
      <c r="N125" s="50">
        <v>89448.2</v>
      </c>
      <c r="O125" s="51">
        <v>7.4069059299125088</v>
      </c>
      <c r="P125" s="50">
        <v>105096.1</v>
      </c>
      <c r="Q125" s="51">
        <v>9.2310838366028829</v>
      </c>
      <c r="R125" s="50">
        <v>1161463.8999999999</v>
      </c>
      <c r="S125" s="51">
        <v>3.6807561991380013</v>
      </c>
      <c r="T125" s="50">
        <v>60295.1</v>
      </c>
      <c r="U125" s="51">
        <v>1.7615030077070937E-2</v>
      </c>
    </row>
    <row r="126" spans="1:21" ht="14.25" customHeight="1" x14ac:dyDescent="0.2">
      <c r="A126" s="49" t="s">
        <v>28</v>
      </c>
      <c r="B126" s="50">
        <f t="shared" si="4"/>
        <v>6740993.2999999998</v>
      </c>
      <c r="C126" s="51">
        <f t="shared" si="5"/>
        <v>1.1344669691334659</v>
      </c>
      <c r="D126" s="50"/>
      <c r="E126" s="51"/>
      <c r="F126" s="50">
        <v>5373208.0999999996</v>
      </c>
      <c r="G126" s="51">
        <v>0.25049518964285045</v>
      </c>
      <c r="H126" s="50">
        <f t="shared" si="6"/>
        <v>1367785.2</v>
      </c>
      <c r="I126" s="51">
        <f t="shared" si="7"/>
        <v>4.6070621732125776</v>
      </c>
      <c r="J126" s="50">
        <v>26163.3</v>
      </c>
      <c r="K126" s="51">
        <v>4.386711920896829</v>
      </c>
      <c r="L126" s="50">
        <v>99957.2</v>
      </c>
      <c r="M126" s="51">
        <v>5.6727192838534899</v>
      </c>
      <c r="N126" s="50">
        <v>50923.5</v>
      </c>
      <c r="O126" s="51">
        <v>8.0136223943758775</v>
      </c>
      <c r="P126" s="50">
        <v>147376.5</v>
      </c>
      <c r="Q126" s="51">
        <v>9.5909893368345678</v>
      </c>
      <c r="R126" s="50">
        <v>983066.5</v>
      </c>
      <c r="S126" s="51">
        <v>3.8624458467458713</v>
      </c>
      <c r="T126" s="50">
        <v>60298.2</v>
      </c>
      <c r="U126" s="51">
        <v>1.7615782892358316E-2</v>
      </c>
    </row>
    <row r="127" spans="1:21" ht="14.25" customHeight="1" x14ac:dyDescent="0.2">
      <c r="A127" s="49" t="s">
        <v>29</v>
      </c>
      <c r="B127" s="50">
        <f t="shared" si="4"/>
        <v>6817630.1000000006</v>
      </c>
      <c r="C127" s="51">
        <f t="shared" si="5"/>
        <v>1.3196784829966062</v>
      </c>
      <c r="D127" s="50"/>
      <c r="E127" s="51"/>
      <c r="F127" s="50">
        <v>5205210.9000000004</v>
      </c>
      <c r="G127" s="51">
        <v>0.21394088662190422</v>
      </c>
      <c r="H127" s="50">
        <f t="shared" si="6"/>
        <v>1612419.2</v>
      </c>
      <c r="I127" s="51">
        <f t="shared" si="7"/>
        <v>4.8892200694459609</v>
      </c>
      <c r="J127" s="50">
        <v>59120.4</v>
      </c>
      <c r="K127" s="51">
        <v>4.5995697255092995</v>
      </c>
      <c r="L127" s="50">
        <v>161269.29999999999</v>
      </c>
      <c r="M127" s="51">
        <v>5.6533517786708325</v>
      </c>
      <c r="N127" s="50">
        <v>22815.8</v>
      </c>
      <c r="O127" s="51">
        <v>6.5496980162869578</v>
      </c>
      <c r="P127" s="50">
        <v>159713.5</v>
      </c>
      <c r="Q127" s="51">
        <v>9.6911145269498178</v>
      </c>
      <c r="R127" s="50">
        <v>1148705.3</v>
      </c>
      <c r="S127" s="51">
        <v>4.3540519113126752</v>
      </c>
      <c r="T127" s="50">
        <v>60794.9</v>
      </c>
      <c r="U127" s="51">
        <v>1.761496441313334E-2</v>
      </c>
    </row>
    <row r="128" spans="1:21" ht="14.25" customHeight="1" thickBot="1" x14ac:dyDescent="0.25">
      <c r="A128" s="52" t="s">
        <v>30</v>
      </c>
      <c r="B128" s="53">
        <f t="shared" si="4"/>
        <v>7742234.4999999991</v>
      </c>
      <c r="C128" s="54">
        <f t="shared" si="5"/>
        <v>1.0510073214651405</v>
      </c>
      <c r="D128" s="53"/>
      <c r="E128" s="54"/>
      <c r="F128" s="53">
        <v>6520394.5</v>
      </c>
      <c r="G128" s="54">
        <v>0.16112022163689638</v>
      </c>
      <c r="H128" s="53">
        <f t="shared" si="6"/>
        <v>1221840.0000000002</v>
      </c>
      <c r="I128" s="54">
        <f t="shared" si="7"/>
        <v>5.7999228516008641</v>
      </c>
      <c r="J128" s="53">
        <v>84381.6</v>
      </c>
      <c r="K128" s="54">
        <v>4.0860635493993946</v>
      </c>
      <c r="L128" s="53">
        <v>96192.5</v>
      </c>
      <c r="M128" s="54">
        <v>5.4437884450450928</v>
      </c>
      <c r="N128" s="53">
        <v>53027.6</v>
      </c>
      <c r="O128" s="54">
        <v>6.8679725275139738</v>
      </c>
      <c r="P128" s="53">
        <v>236165.7</v>
      </c>
      <c r="Q128" s="54">
        <v>9.5367849776661053</v>
      </c>
      <c r="R128" s="53">
        <v>750998.8</v>
      </c>
      <c r="S128" s="54">
        <v>4.7944286155983207</v>
      </c>
      <c r="T128" s="53">
        <v>1073.8</v>
      </c>
      <c r="U128" s="54">
        <v>1</v>
      </c>
    </row>
    <row r="129" spans="1:21" ht="14.25" customHeight="1" x14ac:dyDescent="0.2">
      <c r="A129" s="49" t="s">
        <v>40</v>
      </c>
      <c r="B129" s="50">
        <f t="shared" si="4"/>
        <v>7017232</v>
      </c>
      <c r="C129" s="51">
        <f t="shared" si="5"/>
        <v>1.1759939970632298</v>
      </c>
      <c r="D129" s="50"/>
      <c r="E129" s="51"/>
      <c r="F129" s="50">
        <v>5697783.2999999998</v>
      </c>
      <c r="G129" s="51">
        <v>0.17126364861927973</v>
      </c>
      <c r="H129" s="50">
        <f t="shared" si="6"/>
        <v>1319448.7</v>
      </c>
      <c r="I129" s="51">
        <f t="shared" si="7"/>
        <v>5.5147271364168997</v>
      </c>
      <c r="J129" s="50">
        <v>91380.800000000003</v>
      </c>
      <c r="K129" s="51">
        <v>5.5279924229159745</v>
      </c>
      <c r="L129" s="50">
        <v>70835.3</v>
      </c>
      <c r="M129" s="51">
        <v>3.7294250465516492</v>
      </c>
      <c r="N129" s="50">
        <v>72079.600000000006</v>
      </c>
      <c r="O129" s="51">
        <v>5.6087711086077068</v>
      </c>
      <c r="P129" s="50">
        <v>260384.7</v>
      </c>
      <c r="Q129" s="51">
        <v>10.134729152672948</v>
      </c>
      <c r="R129" s="50">
        <v>764135.9</v>
      </c>
      <c r="S129" s="51">
        <v>4.5316434563537724</v>
      </c>
      <c r="T129" s="50">
        <v>60632.4</v>
      </c>
      <c r="U129" s="51">
        <v>1.7719898931924188E-2</v>
      </c>
    </row>
    <row r="130" spans="1:21" ht="14.25" customHeight="1" x14ac:dyDescent="0.2">
      <c r="A130" s="49" t="s">
        <v>20</v>
      </c>
      <c r="B130" s="50">
        <f t="shared" si="4"/>
        <v>6864306.1999999983</v>
      </c>
      <c r="C130" s="51">
        <f t="shared" si="5"/>
        <v>1.0993278488946197</v>
      </c>
      <c r="D130" s="50"/>
      <c r="E130" s="51"/>
      <c r="F130" s="50">
        <v>5780537.6999999993</v>
      </c>
      <c r="G130" s="51">
        <v>0.16046829536290372</v>
      </c>
      <c r="H130" s="50">
        <f t="shared" si="6"/>
        <v>1083768.5</v>
      </c>
      <c r="I130" s="51">
        <f t="shared" si="7"/>
        <v>6.1069591319548397</v>
      </c>
      <c r="J130" s="50">
        <v>65543.100000000006</v>
      </c>
      <c r="K130" s="51">
        <v>3.1151365132256488</v>
      </c>
      <c r="L130" s="50">
        <v>76045.7</v>
      </c>
      <c r="M130" s="51">
        <v>4.1294002948227195</v>
      </c>
      <c r="N130" s="50">
        <v>82599</v>
      </c>
      <c r="O130" s="51">
        <v>5.3893123403431025</v>
      </c>
      <c r="P130" s="50">
        <v>278722.3</v>
      </c>
      <c r="Q130" s="51">
        <v>9.8332888254725219</v>
      </c>
      <c r="R130" s="50">
        <v>520015.3</v>
      </c>
      <c r="S130" s="51">
        <v>5.6024203710929275</v>
      </c>
      <c r="T130" s="50">
        <v>60843.1</v>
      </c>
      <c r="U130" s="51">
        <v>1.7719346976074524E-2</v>
      </c>
    </row>
    <row r="131" spans="1:21" ht="14.25" customHeight="1" x14ac:dyDescent="0.2">
      <c r="A131" s="49" t="s">
        <v>21</v>
      </c>
      <c r="B131" s="50">
        <f t="shared" si="4"/>
        <v>7669414.9999999991</v>
      </c>
      <c r="C131" s="51">
        <f t="shared" si="5"/>
        <v>0.97136982181822229</v>
      </c>
      <c r="D131" s="50"/>
      <c r="E131" s="51"/>
      <c r="F131" s="50">
        <v>6599214.5999999987</v>
      </c>
      <c r="G131" s="51">
        <v>0.15978402172282749</v>
      </c>
      <c r="H131" s="50">
        <f t="shared" si="6"/>
        <v>1070200.3999999999</v>
      </c>
      <c r="I131" s="51">
        <f t="shared" si="7"/>
        <v>5.975880062276187</v>
      </c>
      <c r="J131" s="50">
        <v>89782.6</v>
      </c>
      <c r="K131" s="51">
        <v>3.176360464054282</v>
      </c>
      <c r="L131" s="50">
        <v>75090.399999999994</v>
      </c>
      <c r="M131" s="51">
        <v>5.6381220635394138</v>
      </c>
      <c r="N131" s="50">
        <v>142587</v>
      </c>
      <c r="O131" s="51">
        <v>8.0688362613702527</v>
      </c>
      <c r="P131" s="50">
        <v>309251.40000000002</v>
      </c>
      <c r="Q131" s="51">
        <v>8.4030177777691524</v>
      </c>
      <c r="R131" s="50">
        <v>393143.3</v>
      </c>
      <c r="S131" s="51">
        <v>4.9259560648750718</v>
      </c>
      <c r="T131" s="50">
        <v>60345.7</v>
      </c>
      <c r="U131" s="51">
        <v>1.7825628006635105E-2</v>
      </c>
    </row>
    <row r="132" spans="1:21" ht="14.25" customHeight="1" x14ac:dyDescent="0.2">
      <c r="A132" s="49" t="s">
        <v>22</v>
      </c>
      <c r="B132" s="50">
        <f t="shared" si="4"/>
        <v>8243558.7999999998</v>
      </c>
      <c r="C132" s="51">
        <f t="shared" si="5"/>
        <v>0.87361766643794692</v>
      </c>
      <c r="D132" s="50"/>
      <c r="E132" s="51"/>
      <c r="F132" s="50">
        <v>7245012.6999999993</v>
      </c>
      <c r="G132" s="51">
        <v>0.16806098090069602</v>
      </c>
      <c r="H132" s="50">
        <f t="shared" si="6"/>
        <v>998546.10000000009</v>
      </c>
      <c r="I132" s="51">
        <f t="shared" si="7"/>
        <v>5.9928276330957599</v>
      </c>
      <c r="J132" s="50">
        <v>79144.100000000006</v>
      </c>
      <c r="K132" s="51">
        <v>2.6452757312294919</v>
      </c>
      <c r="L132" s="50">
        <v>38225.199999999997</v>
      </c>
      <c r="M132" s="51">
        <v>5.0336820212843891</v>
      </c>
      <c r="N132" s="50">
        <v>159966.1</v>
      </c>
      <c r="O132" s="51">
        <v>9.3014596217573633</v>
      </c>
      <c r="P132" s="50">
        <v>252040.4</v>
      </c>
      <c r="Q132" s="51">
        <v>7.9085963282077003</v>
      </c>
      <c r="R132" s="50">
        <v>409512.9</v>
      </c>
      <c r="S132" s="51">
        <v>5.1282286589750905</v>
      </c>
      <c r="T132" s="50">
        <v>59657.4</v>
      </c>
      <c r="U132" s="51">
        <v>1.7825114738490112E-2</v>
      </c>
    </row>
    <row r="133" spans="1:21" ht="14.25" customHeight="1" x14ac:dyDescent="0.2">
      <c r="A133" s="49" t="s">
        <v>23</v>
      </c>
      <c r="B133" s="50">
        <f t="shared" si="4"/>
        <v>8397917.5999999996</v>
      </c>
      <c r="C133" s="51">
        <f t="shared" si="5"/>
        <v>1.1562157225738916</v>
      </c>
      <c r="D133" s="50"/>
      <c r="E133" s="51"/>
      <c r="F133" s="50">
        <v>6899410.1000000006</v>
      </c>
      <c r="G133" s="51">
        <v>0.10755742335130937</v>
      </c>
      <c r="H133" s="50">
        <f t="shared" si="6"/>
        <v>1498507.5</v>
      </c>
      <c r="I133" s="51">
        <f t="shared" si="7"/>
        <v>5.9844355753975194</v>
      </c>
      <c r="J133" s="50">
        <v>143329.79999999999</v>
      </c>
      <c r="K133" s="51">
        <v>2.0336575645818247</v>
      </c>
      <c r="L133" s="50">
        <v>148054.1</v>
      </c>
      <c r="M133" s="51">
        <v>3.8700534736964389</v>
      </c>
      <c r="N133" s="50">
        <v>416395.3</v>
      </c>
      <c r="O133" s="51">
        <v>5.3955202400219209</v>
      </c>
      <c r="P133" s="50">
        <v>355441.9</v>
      </c>
      <c r="Q133" s="51">
        <v>7.4912430357816566</v>
      </c>
      <c r="R133" s="50">
        <v>375790.5</v>
      </c>
      <c r="S133" s="51">
        <v>8.4958326514374374</v>
      </c>
      <c r="T133" s="50">
        <v>59495.9</v>
      </c>
      <c r="U133" s="51">
        <v>2.0782104313070312E-2</v>
      </c>
    </row>
    <row r="134" spans="1:21" ht="14.25" customHeight="1" x14ac:dyDescent="0.2">
      <c r="A134" s="49" t="s">
        <v>24</v>
      </c>
      <c r="B134" s="50">
        <f t="shared" si="4"/>
        <v>7813040.6999999993</v>
      </c>
      <c r="C134" s="51">
        <f t="shared" si="5"/>
        <v>1.2221437398886201</v>
      </c>
      <c r="D134" s="50"/>
      <c r="E134" s="51"/>
      <c r="F134" s="50">
        <v>6410418.9999999991</v>
      </c>
      <c r="G134" s="51">
        <v>0.12185535750471228</v>
      </c>
      <c r="H134" s="50">
        <f t="shared" si="6"/>
        <v>1402621.7</v>
      </c>
      <c r="I134" s="51">
        <f t="shared" si="7"/>
        <v>6.2508051044697233</v>
      </c>
      <c r="J134" s="50">
        <v>116127.5</v>
      </c>
      <c r="K134" s="51">
        <v>2.9934562528255584</v>
      </c>
      <c r="L134" s="50">
        <v>301078</v>
      </c>
      <c r="M134" s="51">
        <v>5.074981782129548</v>
      </c>
      <c r="N134" s="50">
        <v>277958.90000000002</v>
      </c>
      <c r="O134" s="51">
        <v>6.5107681063639244</v>
      </c>
      <c r="P134" s="50">
        <v>297491.5</v>
      </c>
      <c r="Q134" s="51">
        <v>6.5715928186183463</v>
      </c>
      <c r="R134" s="50">
        <v>344801</v>
      </c>
      <c r="S134" s="51">
        <v>8.9347412855531196</v>
      </c>
      <c r="T134" s="50">
        <v>65164.800000000003</v>
      </c>
      <c r="U134" s="51">
        <v>0.7135792636515419</v>
      </c>
    </row>
    <row r="135" spans="1:21" ht="14.25" customHeight="1" x14ac:dyDescent="0.2">
      <c r="A135" s="49" t="s">
        <v>25</v>
      </c>
      <c r="B135" s="50">
        <f t="shared" si="4"/>
        <v>8205754.1000000024</v>
      </c>
      <c r="C135" s="51">
        <f t="shared" si="5"/>
        <v>1.108456926219614</v>
      </c>
      <c r="D135" s="50"/>
      <c r="E135" s="51"/>
      <c r="F135" s="50">
        <v>6799930.5000000019</v>
      </c>
      <c r="G135" s="51">
        <v>0.11456772815545684</v>
      </c>
      <c r="H135" s="50">
        <f t="shared" si="6"/>
        <v>1405823.5999999999</v>
      </c>
      <c r="I135" s="51">
        <f t="shared" si="7"/>
        <v>5.9158719330078124</v>
      </c>
      <c r="J135" s="50">
        <v>123832.3</v>
      </c>
      <c r="K135" s="51">
        <v>2.6028109386646294</v>
      </c>
      <c r="L135" s="50">
        <v>271086.2</v>
      </c>
      <c r="M135" s="51">
        <v>6.0754917218213249</v>
      </c>
      <c r="N135" s="50">
        <v>400869.4</v>
      </c>
      <c r="O135" s="51">
        <v>5.5280592307619392</v>
      </c>
      <c r="P135" s="50">
        <v>252391</v>
      </c>
      <c r="Q135" s="51">
        <v>6.1138007773652783</v>
      </c>
      <c r="R135" s="50">
        <v>289881</v>
      </c>
      <c r="S135" s="51">
        <v>8.7220744029446582</v>
      </c>
      <c r="T135" s="50">
        <v>67763.7</v>
      </c>
      <c r="U135" s="51">
        <v>0.8841993574731013</v>
      </c>
    </row>
    <row r="136" spans="1:21" ht="14.25" customHeight="1" x14ac:dyDescent="0.2">
      <c r="A136" s="49" t="s">
        <v>26</v>
      </c>
      <c r="B136" s="50">
        <f t="shared" si="4"/>
        <v>8303812.5000000009</v>
      </c>
      <c r="C136" s="51">
        <f t="shared" si="5"/>
        <v>1.0164594913481004</v>
      </c>
      <c r="D136" s="50"/>
      <c r="E136" s="51"/>
      <c r="F136" s="50">
        <v>7013616.9999999991</v>
      </c>
      <c r="G136" s="51">
        <v>9.8800398995268782E-2</v>
      </c>
      <c r="H136" s="50">
        <f t="shared" si="6"/>
        <v>1290195.4999999998</v>
      </c>
      <c r="I136" s="51">
        <f t="shared" si="7"/>
        <v>6.0049355868936152</v>
      </c>
      <c r="J136" s="50">
        <v>256245.9</v>
      </c>
      <c r="K136" s="51">
        <v>5.0458848044007736</v>
      </c>
      <c r="L136" s="50">
        <v>206337.7</v>
      </c>
      <c r="M136" s="51">
        <v>4.9604845018627231</v>
      </c>
      <c r="N136" s="50">
        <v>353203.4</v>
      </c>
      <c r="O136" s="51">
        <v>6.9772909773801723</v>
      </c>
      <c r="P136" s="50">
        <v>161460.70000000001</v>
      </c>
      <c r="Q136" s="51">
        <v>4.6082582324986827</v>
      </c>
      <c r="R136" s="50">
        <v>235816.4</v>
      </c>
      <c r="S136" s="51">
        <v>8.9169287208183992</v>
      </c>
      <c r="T136" s="50">
        <v>77131.399999999994</v>
      </c>
      <c r="U136" s="51">
        <v>1.5532596322639032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8075800.9000000004</v>
      </c>
      <c r="C137" s="51">
        <f t="shared" ref="C137:C200" si="9">(D137*E137+F137*G137+J137*K137+L137*M137+N137*O137+P137*Q137+R137*S137+T137*U137)/(D137+F137+J137+L137+N137+P137+R137+T137)</f>
        <v>1.1403297518144608</v>
      </c>
      <c r="D137" s="50"/>
      <c r="E137" s="51"/>
      <c r="F137" s="50">
        <v>6785156.8000000007</v>
      </c>
      <c r="G137" s="51">
        <v>0.1278141527989449</v>
      </c>
      <c r="H137" s="50">
        <f t="shared" ref="H137:H200" si="10">J137+L137+N137+P137+R137+T137</f>
        <v>1290644.0999999999</v>
      </c>
      <c r="I137" s="51">
        <f t="shared" ref="I137:I200" si="11">(J137*K137+L137*M137+N137*O137+P137*Q137+R137*S137+T137*U137)/(J137+L137+N137+P137+R137+T137)</f>
        <v>6.4633131379905588</v>
      </c>
      <c r="J137" s="50">
        <v>87186.4</v>
      </c>
      <c r="K137" s="51">
        <v>6.6359139498820916</v>
      </c>
      <c r="L137" s="50">
        <v>300267.8</v>
      </c>
      <c r="M137" s="51">
        <v>4.9284286859929702</v>
      </c>
      <c r="N137" s="50">
        <v>352454.6</v>
      </c>
      <c r="O137" s="51">
        <v>6.1021866390735156</v>
      </c>
      <c r="P137" s="50">
        <v>164709.4</v>
      </c>
      <c r="Q137" s="51">
        <v>6.7526050729345153</v>
      </c>
      <c r="R137" s="50">
        <v>302317.59999999998</v>
      </c>
      <c r="S137" s="51">
        <v>9.4317563714451271</v>
      </c>
      <c r="T137" s="50">
        <v>83708.3</v>
      </c>
      <c r="U137" s="51">
        <v>2.0198695947713667</v>
      </c>
    </row>
    <row r="138" spans="1:21" ht="14.25" customHeight="1" x14ac:dyDescent="0.2">
      <c r="A138" s="49" t="s">
        <v>28</v>
      </c>
      <c r="B138" s="50">
        <f t="shared" si="8"/>
        <v>9615637.1000000015</v>
      </c>
      <c r="C138" s="51">
        <f t="shared" si="9"/>
        <v>1.0023154184968148</v>
      </c>
      <c r="D138" s="50"/>
      <c r="E138" s="51"/>
      <c r="F138" s="50">
        <v>8254201.8999999985</v>
      </c>
      <c r="G138" s="51">
        <v>0.1235394054269499</v>
      </c>
      <c r="H138" s="50">
        <f t="shared" si="10"/>
        <v>1361435.2000000002</v>
      </c>
      <c r="I138" s="51">
        <f t="shared" si="11"/>
        <v>6.3302183820427143</v>
      </c>
      <c r="J138" s="50">
        <v>188304.7</v>
      </c>
      <c r="K138" s="51">
        <v>3.460626766087092</v>
      </c>
      <c r="L138" s="50">
        <v>368085.8</v>
      </c>
      <c r="M138" s="51">
        <v>5.6490251702184651</v>
      </c>
      <c r="N138" s="50">
        <v>264071.3</v>
      </c>
      <c r="O138" s="51">
        <v>5.9082247483918175</v>
      </c>
      <c r="P138" s="50">
        <v>168372.3</v>
      </c>
      <c r="Q138" s="51">
        <v>8.6774280270567079</v>
      </c>
      <c r="R138" s="50">
        <v>288690.3</v>
      </c>
      <c r="S138" s="51">
        <v>9.3432661575397571</v>
      </c>
      <c r="T138" s="50">
        <v>83910.8</v>
      </c>
      <c r="U138" s="51">
        <v>2.010021117663042</v>
      </c>
    </row>
    <row r="139" spans="1:21" ht="14.25" customHeight="1" x14ac:dyDescent="0.2">
      <c r="A139" s="49" t="s">
        <v>29</v>
      </c>
      <c r="B139" s="50">
        <f t="shared" si="8"/>
        <v>10175591.199999997</v>
      </c>
      <c r="C139" s="51">
        <f t="shared" si="9"/>
        <v>0.96572887774815497</v>
      </c>
      <c r="D139" s="50"/>
      <c r="E139" s="51"/>
      <c r="F139" s="50">
        <v>8775242.9999999963</v>
      </c>
      <c r="G139" s="51">
        <v>0.10582245118454274</v>
      </c>
      <c r="H139" s="50">
        <f t="shared" si="10"/>
        <v>1400348.2</v>
      </c>
      <c r="I139" s="51">
        <f t="shared" si="11"/>
        <v>6.3543085541153266</v>
      </c>
      <c r="J139" s="50">
        <v>357145.3</v>
      </c>
      <c r="K139" s="51">
        <v>7.1820069506724566</v>
      </c>
      <c r="L139" s="50">
        <v>433495.5</v>
      </c>
      <c r="M139" s="51">
        <v>5.2068323292860024</v>
      </c>
      <c r="N139" s="50">
        <v>178304</v>
      </c>
      <c r="O139" s="51">
        <v>4.8009200915290746</v>
      </c>
      <c r="P139" s="50">
        <v>186509.9</v>
      </c>
      <c r="Q139" s="51">
        <v>8.8611561584666543</v>
      </c>
      <c r="R139" s="50">
        <v>157556.29999999999</v>
      </c>
      <c r="S139" s="51">
        <v>8.7467286297025257</v>
      </c>
      <c r="T139" s="50">
        <v>87337.2</v>
      </c>
      <c r="U139" s="51">
        <v>2.1670872205658069</v>
      </c>
    </row>
    <row r="140" spans="1:21" ht="14.25" customHeight="1" thickBot="1" x14ac:dyDescent="0.25">
      <c r="A140" s="52" t="s">
        <v>30</v>
      </c>
      <c r="B140" s="53">
        <f t="shared" si="8"/>
        <v>8494063.2000000011</v>
      </c>
      <c r="C140" s="54">
        <f t="shared" si="9"/>
        <v>0.73043524799768378</v>
      </c>
      <c r="D140" s="53"/>
      <c r="E140" s="54"/>
      <c r="F140" s="53">
        <v>7549574.8000000007</v>
      </c>
      <c r="G140" s="54">
        <v>0.11054438337374972</v>
      </c>
      <c r="H140" s="53">
        <f t="shared" si="10"/>
        <v>944488.39999999991</v>
      </c>
      <c r="I140" s="54">
        <f t="shared" si="11"/>
        <v>5.6854060558075679</v>
      </c>
      <c r="J140" s="53">
        <v>248322</v>
      </c>
      <c r="K140" s="54">
        <v>3.9276197316387593</v>
      </c>
      <c r="L140" s="53">
        <v>255858.8</v>
      </c>
      <c r="M140" s="54">
        <v>6.2419753981492923</v>
      </c>
      <c r="N140" s="53">
        <v>104276.7</v>
      </c>
      <c r="O140" s="54">
        <v>3.5886447979270537</v>
      </c>
      <c r="P140" s="53">
        <v>93793.9</v>
      </c>
      <c r="Q140" s="54">
        <v>9.1860915262079939</v>
      </c>
      <c r="R140" s="53">
        <v>155065.79999999999</v>
      </c>
      <c r="S140" s="54">
        <v>8.8613543411893545</v>
      </c>
      <c r="T140" s="53">
        <v>87171.199999999997</v>
      </c>
      <c r="U140" s="54">
        <v>2.1511343195917916</v>
      </c>
    </row>
    <row r="141" spans="1:21" ht="14.25" customHeight="1" x14ac:dyDescent="0.2">
      <c r="A141" s="49" t="s">
        <v>41</v>
      </c>
      <c r="B141" s="50">
        <f t="shared" si="8"/>
        <v>7802541.4999999991</v>
      </c>
      <c r="C141" s="51">
        <f t="shared" si="9"/>
        <v>0.62785051242598322</v>
      </c>
      <c r="D141" s="50"/>
      <c r="E141" s="51"/>
      <c r="F141" s="50">
        <v>7067928.0999999987</v>
      </c>
      <c r="G141" s="51">
        <v>0.11412310221435333</v>
      </c>
      <c r="H141" s="50">
        <f t="shared" si="10"/>
        <v>734613.4</v>
      </c>
      <c r="I141" s="51">
        <f t="shared" si="11"/>
        <v>5.5705705858346706</v>
      </c>
      <c r="J141" s="50">
        <v>188730.1</v>
      </c>
      <c r="K141" s="51">
        <v>6.5320731033364572</v>
      </c>
      <c r="L141" s="50">
        <v>178582.39999999999</v>
      </c>
      <c r="M141" s="51">
        <v>4.2757743260254086</v>
      </c>
      <c r="N141" s="50">
        <v>76536.800000000003</v>
      </c>
      <c r="O141" s="51">
        <v>1.6940912476089935</v>
      </c>
      <c r="P141" s="50">
        <v>46123.3</v>
      </c>
      <c r="Q141" s="51">
        <v>8.6779732586350047</v>
      </c>
      <c r="R141" s="50">
        <v>154960.4</v>
      </c>
      <c r="S141" s="51">
        <v>8.8751109315670327</v>
      </c>
      <c r="T141" s="50">
        <v>89680.4</v>
      </c>
      <c r="U141" s="51">
        <v>2.1256720532022606</v>
      </c>
    </row>
    <row r="142" spans="1:21" ht="14.25" customHeight="1" x14ac:dyDescent="0.2">
      <c r="A142" s="49" t="s">
        <v>20</v>
      </c>
      <c r="B142" s="50">
        <f t="shared" si="8"/>
        <v>7969678.6999999993</v>
      </c>
      <c r="C142" s="51">
        <f t="shared" si="9"/>
        <v>0.70696757486597306</v>
      </c>
      <c r="D142" s="50"/>
      <c r="E142" s="51"/>
      <c r="F142" s="50">
        <v>7198965.8999999994</v>
      </c>
      <c r="G142" s="51">
        <v>0.11335679795343941</v>
      </c>
      <c r="H142" s="50">
        <f t="shared" si="10"/>
        <v>770712.8</v>
      </c>
      <c r="I142" s="51">
        <f t="shared" si="11"/>
        <v>6.2516837659890943</v>
      </c>
      <c r="J142" s="50">
        <v>339711.1</v>
      </c>
      <c r="K142" s="51">
        <v>6.6749139607154451</v>
      </c>
      <c r="L142" s="50">
        <v>114139.4</v>
      </c>
      <c r="M142" s="51">
        <v>3.6533275626120343</v>
      </c>
      <c r="N142" s="50">
        <v>78986.600000000006</v>
      </c>
      <c r="O142" s="51">
        <v>1.9880579743905931</v>
      </c>
      <c r="P142" s="50">
        <v>52667.4</v>
      </c>
      <c r="Q142" s="51">
        <v>8.3098981533168512</v>
      </c>
      <c r="R142" s="50">
        <v>148990.79999999999</v>
      </c>
      <c r="S142" s="51">
        <v>9.0542097901346938</v>
      </c>
      <c r="T142" s="50">
        <v>36217.5</v>
      </c>
      <c r="U142" s="51">
        <v>5.2471067853938012</v>
      </c>
    </row>
    <row r="143" spans="1:21" ht="14.25" customHeight="1" x14ac:dyDescent="0.2">
      <c r="A143" s="49" t="s">
        <v>21</v>
      </c>
      <c r="B143" s="50">
        <f t="shared" si="8"/>
        <v>7884657.5999999987</v>
      </c>
      <c r="C143" s="51">
        <f t="shared" si="9"/>
        <v>0.5193209139481213</v>
      </c>
      <c r="D143" s="50"/>
      <c r="E143" s="51"/>
      <c r="F143" s="50">
        <v>7182462.0999999996</v>
      </c>
      <c r="G143" s="51">
        <v>0.12</v>
      </c>
      <c r="H143" s="50">
        <f t="shared" si="10"/>
        <v>702195.5</v>
      </c>
      <c r="I143" s="51">
        <f t="shared" si="11"/>
        <v>4.6038064029177068</v>
      </c>
      <c r="J143" s="50">
        <v>213497.60000000001</v>
      </c>
      <c r="K143" s="51">
        <v>2.71</v>
      </c>
      <c r="L143" s="50">
        <v>99256.6</v>
      </c>
      <c r="M143" s="51">
        <v>3.26</v>
      </c>
      <c r="N143" s="50">
        <v>60611.8</v>
      </c>
      <c r="O143" s="51">
        <v>2.14</v>
      </c>
      <c r="P143" s="50">
        <v>121080.7</v>
      </c>
      <c r="Q143" s="51">
        <v>3.65</v>
      </c>
      <c r="R143" s="50">
        <v>171104.7</v>
      </c>
      <c r="S143" s="51">
        <v>9.1950955759835935</v>
      </c>
      <c r="T143" s="50">
        <v>36644.1</v>
      </c>
      <c r="U143" s="51">
        <v>5.066006533111743</v>
      </c>
    </row>
    <row r="144" spans="1:21" ht="14.25" customHeight="1" x14ac:dyDescent="0.2">
      <c r="A144" s="49" t="s">
        <v>22</v>
      </c>
      <c r="B144" s="50">
        <f t="shared" si="8"/>
        <v>8697808.3999999985</v>
      </c>
      <c r="C144" s="51">
        <f t="shared" si="9"/>
        <v>0.82446737502288514</v>
      </c>
      <c r="D144" s="50"/>
      <c r="E144" s="51"/>
      <c r="F144" s="50">
        <v>6884852.0999999996</v>
      </c>
      <c r="G144" s="51">
        <v>0.11</v>
      </c>
      <c r="H144" s="50">
        <f t="shared" si="10"/>
        <v>1812956.2999999998</v>
      </c>
      <c r="I144" s="51">
        <f t="shared" si="11"/>
        <v>3.5377165621697562</v>
      </c>
      <c r="J144" s="50">
        <v>1191991.2</v>
      </c>
      <c r="K144" s="51">
        <v>2.5499999999999998</v>
      </c>
      <c r="L144" s="50">
        <v>189517.4</v>
      </c>
      <c r="M144" s="51">
        <v>3.29</v>
      </c>
      <c r="N144" s="50">
        <v>57797.1</v>
      </c>
      <c r="O144" s="51">
        <v>8.4499999999999993</v>
      </c>
      <c r="P144" s="50">
        <v>163411.4</v>
      </c>
      <c r="Q144" s="51">
        <v>2.52</v>
      </c>
      <c r="R144" s="50">
        <v>169107.5</v>
      </c>
      <c r="S144" s="51">
        <v>9.785720030158334</v>
      </c>
      <c r="T144" s="50">
        <v>41131.699999999997</v>
      </c>
      <c r="U144" s="51">
        <v>4.7558172893413113</v>
      </c>
    </row>
    <row r="145" spans="1:21" ht="14.25" customHeight="1" x14ac:dyDescent="0.2">
      <c r="A145" s="49" t="s">
        <v>23</v>
      </c>
      <c r="B145" s="50">
        <f t="shared" si="8"/>
        <v>8442253.4000000022</v>
      </c>
      <c r="C145" s="51">
        <f t="shared" si="9"/>
        <v>0.91544008368666097</v>
      </c>
      <c r="D145" s="50"/>
      <c r="E145" s="51"/>
      <c r="F145" s="50">
        <v>6902871.700000002</v>
      </c>
      <c r="G145" s="51">
        <v>9.6258675501675606E-2</v>
      </c>
      <c r="H145" s="50">
        <f t="shared" si="10"/>
        <v>1539381.7</v>
      </c>
      <c r="I145" s="51">
        <f t="shared" si="11"/>
        <v>4.5888007321381048</v>
      </c>
      <c r="J145" s="50">
        <v>650328.4</v>
      </c>
      <c r="K145" s="51">
        <v>2.993562115694163</v>
      </c>
      <c r="L145" s="50">
        <v>301115.90000000002</v>
      </c>
      <c r="M145" s="51">
        <v>4.8067670521550001</v>
      </c>
      <c r="N145" s="50">
        <v>158311.5</v>
      </c>
      <c r="O145" s="51">
        <v>7.9626246103410043</v>
      </c>
      <c r="P145" s="50">
        <v>183964.5</v>
      </c>
      <c r="Q145" s="51">
        <v>3.304193569955074</v>
      </c>
      <c r="R145" s="50">
        <v>199044.2</v>
      </c>
      <c r="S145" s="51">
        <v>7.9161405356197267</v>
      </c>
      <c r="T145" s="50">
        <v>46617.2</v>
      </c>
      <c r="U145" s="51">
        <v>4.8401062268862143</v>
      </c>
    </row>
    <row r="146" spans="1:21" ht="14.25" customHeight="1" x14ac:dyDescent="0.2">
      <c r="A146" s="49" t="s">
        <v>24</v>
      </c>
      <c r="B146" s="50">
        <f t="shared" si="8"/>
        <v>8394812.5</v>
      </c>
      <c r="C146" s="51">
        <f t="shared" si="9"/>
        <v>0.79409213987804972</v>
      </c>
      <c r="D146" s="50"/>
      <c r="E146" s="51"/>
      <c r="F146" s="50">
        <v>7202166.9000000004</v>
      </c>
      <c r="G146" s="51">
        <v>0.11306909063715254</v>
      </c>
      <c r="H146" s="50">
        <f t="shared" si="10"/>
        <v>1192645.6000000001</v>
      </c>
      <c r="I146" s="51">
        <f t="shared" si="11"/>
        <v>4.9066647795455749</v>
      </c>
      <c r="J146" s="50">
        <v>118129.1</v>
      </c>
      <c r="K146" s="51">
        <v>2.4522577248112447</v>
      </c>
      <c r="L146" s="50">
        <v>197321.5</v>
      </c>
      <c r="M146" s="51">
        <v>6.3459728818197716</v>
      </c>
      <c r="N146" s="50">
        <v>189449.5</v>
      </c>
      <c r="O146" s="51">
        <v>6.4330113301961722</v>
      </c>
      <c r="P146" s="50">
        <v>448728.9</v>
      </c>
      <c r="Q146" s="51">
        <v>3.0496013160730233</v>
      </c>
      <c r="R146" s="50">
        <v>187948</v>
      </c>
      <c r="S146" s="51">
        <v>7.8524360461404221</v>
      </c>
      <c r="T146" s="50">
        <v>51068.6</v>
      </c>
      <c r="U146" s="51">
        <v>4.8367803307707682</v>
      </c>
    </row>
    <row r="147" spans="1:21" ht="14.25" customHeight="1" x14ac:dyDescent="0.2">
      <c r="A147" s="49" t="s">
        <v>25</v>
      </c>
      <c r="B147" s="50">
        <f t="shared" si="8"/>
        <v>8867656.299999997</v>
      </c>
      <c r="C147" s="51">
        <f t="shared" si="9"/>
        <v>0.88721588149509178</v>
      </c>
      <c r="D147" s="50"/>
      <c r="E147" s="51"/>
      <c r="F147" s="50">
        <v>7608721.8999999985</v>
      </c>
      <c r="G147" s="51">
        <v>9.7415462510201639E-2</v>
      </c>
      <c r="H147" s="50">
        <f t="shared" si="10"/>
        <v>1258934.3999999999</v>
      </c>
      <c r="I147" s="51">
        <f t="shared" si="11"/>
        <v>5.6605954512006358</v>
      </c>
      <c r="J147" s="50">
        <v>220739.3</v>
      </c>
      <c r="K147" s="51">
        <v>6.5055697105137158</v>
      </c>
      <c r="L147" s="50">
        <v>87127.1</v>
      </c>
      <c r="M147" s="51">
        <v>6.9782920583836709</v>
      </c>
      <c r="N147" s="50">
        <v>226708.3</v>
      </c>
      <c r="O147" s="51">
        <v>3.9139246070831994</v>
      </c>
      <c r="P147" s="50">
        <v>521983.8</v>
      </c>
      <c r="Q147" s="51">
        <v>6.146205309436807</v>
      </c>
      <c r="R147" s="50">
        <v>148765.20000000001</v>
      </c>
      <c r="S147" s="51">
        <v>6.1779860948662719</v>
      </c>
      <c r="T147" s="50">
        <v>53610.7</v>
      </c>
      <c r="U147" s="51">
        <v>1.262377659683608</v>
      </c>
    </row>
    <row r="148" spans="1:21" ht="14.25" customHeight="1" x14ac:dyDescent="0.2">
      <c r="A148" s="49" t="s">
        <v>26</v>
      </c>
      <c r="B148" s="50">
        <f t="shared" si="8"/>
        <v>9387824.8999999985</v>
      </c>
      <c r="C148" s="51">
        <f t="shared" si="9"/>
        <v>1.3215491565037609</v>
      </c>
      <c r="D148" s="50"/>
      <c r="E148" s="51"/>
      <c r="F148" s="50">
        <v>7664257.7000000002</v>
      </c>
      <c r="G148" s="51">
        <v>0.11532539322105517</v>
      </c>
      <c r="H148" s="50">
        <f t="shared" si="10"/>
        <v>1723567.2</v>
      </c>
      <c r="I148" s="51">
        <f t="shared" si="11"/>
        <v>6.6853143555992487</v>
      </c>
      <c r="J148" s="50">
        <v>104322.8</v>
      </c>
      <c r="K148" s="51">
        <v>7.7526734807731374</v>
      </c>
      <c r="L148" s="50">
        <v>315959.8</v>
      </c>
      <c r="M148" s="51">
        <v>6.8587762114041091</v>
      </c>
      <c r="N148" s="50">
        <v>224434.2</v>
      </c>
      <c r="O148" s="51">
        <v>2.7231058813674562</v>
      </c>
      <c r="P148" s="50">
        <v>868607.5</v>
      </c>
      <c r="Q148" s="51">
        <v>7.6798340101829652</v>
      </c>
      <c r="R148" s="50">
        <v>154102.20000000001</v>
      </c>
      <c r="S148" s="51">
        <v>6.6104343740712324</v>
      </c>
      <c r="T148" s="50">
        <v>56140.7</v>
      </c>
      <c r="U148" s="51">
        <v>4.3837784352528564</v>
      </c>
    </row>
    <row r="149" spans="1:21" ht="14.25" customHeight="1" x14ac:dyDescent="0.2">
      <c r="A149" s="49" t="s">
        <v>27</v>
      </c>
      <c r="B149" s="50">
        <f t="shared" si="8"/>
        <v>9274213.7999999989</v>
      </c>
      <c r="C149" s="51">
        <f t="shared" si="9"/>
        <v>1.4344666903193457</v>
      </c>
      <c r="D149" s="50"/>
      <c r="E149" s="51"/>
      <c r="F149" s="50">
        <v>7447969.8999999994</v>
      </c>
      <c r="G149" s="51">
        <v>0.12582915191426863</v>
      </c>
      <c r="H149" s="50">
        <f t="shared" si="10"/>
        <v>1826243.9</v>
      </c>
      <c r="I149" s="51">
        <f t="shared" si="11"/>
        <v>6.771482735137405</v>
      </c>
      <c r="J149" s="50">
        <v>157692.5</v>
      </c>
      <c r="K149" s="51">
        <v>5.0804402999508529</v>
      </c>
      <c r="L149" s="50">
        <v>306323.3</v>
      </c>
      <c r="M149" s="51">
        <v>4.6701228897703837</v>
      </c>
      <c r="N149" s="50">
        <v>155219.4</v>
      </c>
      <c r="O149" s="51">
        <v>2.6973643629597852</v>
      </c>
      <c r="P149" s="50">
        <v>1003271</v>
      </c>
      <c r="Q149" s="51">
        <v>8.5567484059640933</v>
      </c>
      <c r="R149" s="50">
        <v>142084</v>
      </c>
      <c r="S149" s="51">
        <v>5.7966849469328015</v>
      </c>
      <c r="T149" s="50">
        <v>61653.7</v>
      </c>
      <c r="U149" s="51">
        <v>4.9895993265610992</v>
      </c>
    </row>
    <row r="150" spans="1:21" ht="14.25" customHeight="1" x14ac:dyDescent="0.2">
      <c r="A150" s="49" t="s">
        <v>28</v>
      </c>
      <c r="B150" s="50">
        <f t="shared" si="8"/>
        <v>8623767.1999999993</v>
      </c>
      <c r="C150" s="51">
        <f t="shared" si="9"/>
        <v>1.4419894091064984</v>
      </c>
      <c r="D150" s="50"/>
      <c r="E150" s="51"/>
      <c r="F150" s="50">
        <v>6913935.0999999987</v>
      </c>
      <c r="G150" s="51">
        <v>0.12817444294494465</v>
      </c>
      <c r="H150" s="50">
        <f t="shared" si="10"/>
        <v>1709832.1</v>
      </c>
      <c r="I150" s="51">
        <f t="shared" si="11"/>
        <v>6.7545761885041227</v>
      </c>
      <c r="J150" s="50">
        <v>147216</v>
      </c>
      <c r="K150" s="51">
        <v>6.2517202681773707</v>
      </c>
      <c r="L150" s="50">
        <v>342854</v>
      </c>
      <c r="M150" s="51">
        <v>3.9726700023916885</v>
      </c>
      <c r="N150" s="50">
        <v>179153.3</v>
      </c>
      <c r="O150" s="51">
        <v>3.5220541011524769</v>
      </c>
      <c r="P150" s="50">
        <v>907818.8</v>
      </c>
      <c r="Q150" s="51">
        <v>8.8137777406680726</v>
      </c>
      <c r="R150" s="50">
        <v>74225.100000000006</v>
      </c>
      <c r="S150" s="51">
        <v>4.6534348892759994</v>
      </c>
      <c r="T150" s="50">
        <v>58564.9</v>
      </c>
      <c r="U150" s="51">
        <v>4.9362283552093489</v>
      </c>
    </row>
    <row r="151" spans="1:21" ht="14.25" customHeight="1" x14ac:dyDescent="0.2">
      <c r="A151" s="49" t="s">
        <v>29</v>
      </c>
      <c r="B151" s="50">
        <f t="shared" si="8"/>
        <v>7895748.799999997</v>
      </c>
      <c r="C151" s="51">
        <f t="shared" si="9"/>
        <v>1.7045710940044096</v>
      </c>
      <c r="D151" s="50"/>
      <c r="E151" s="51"/>
      <c r="F151" s="50">
        <v>6107890.299999998</v>
      </c>
      <c r="G151" s="51">
        <v>0.19483715662018364</v>
      </c>
      <c r="H151" s="50">
        <f t="shared" si="10"/>
        <v>1787858.5</v>
      </c>
      <c r="I151" s="51">
        <f t="shared" si="11"/>
        <v>6.8622998917419924</v>
      </c>
      <c r="J151" s="50">
        <v>236546.3</v>
      </c>
      <c r="K151" s="51">
        <v>2.5911420935351765</v>
      </c>
      <c r="L151" s="50">
        <v>230359.3</v>
      </c>
      <c r="M151" s="51">
        <v>5.0832866179051592</v>
      </c>
      <c r="N151" s="50">
        <v>216511.5</v>
      </c>
      <c r="O151" s="51">
        <v>4.3003036420698209</v>
      </c>
      <c r="P151" s="50">
        <v>874453.1</v>
      </c>
      <c r="Q151" s="51">
        <v>8.8984769989379657</v>
      </c>
      <c r="R151" s="50">
        <v>167379.29999999999</v>
      </c>
      <c r="S151" s="51">
        <v>8.7001257025211611</v>
      </c>
      <c r="T151" s="50">
        <v>62609</v>
      </c>
      <c r="U151" s="51">
        <v>5.0524178632464976</v>
      </c>
    </row>
    <row r="152" spans="1:21" ht="14.25" customHeight="1" thickBot="1" x14ac:dyDescent="0.25">
      <c r="A152" s="52" t="s">
        <v>30</v>
      </c>
      <c r="B152" s="53">
        <f t="shared" si="8"/>
        <v>8771679.2000000011</v>
      </c>
      <c r="C152" s="54">
        <f t="shared" si="9"/>
        <v>1.5838110764470272</v>
      </c>
      <c r="D152" s="53"/>
      <c r="E152" s="54"/>
      <c r="F152" s="53">
        <v>6924390.2000000011</v>
      </c>
      <c r="G152" s="54">
        <v>0.16562527296627505</v>
      </c>
      <c r="H152" s="53">
        <f t="shared" si="10"/>
        <v>1847289.0000000002</v>
      </c>
      <c r="I152" s="54">
        <f t="shared" si="11"/>
        <v>6.8997480410482606</v>
      </c>
      <c r="J152" s="53">
        <v>147598.1</v>
      </c>
      <c r="K152" s="54">
        <v>5.8159741351684069</v>
      </c>
      <c r="L152" s="53">
        <v>166281.1</v>
      </c>
      <c r="M152" s="54">
        <v>3.4887913058068531</v>
      </c>
      <c r="N152" s="53">
        <v>380019.9</v>
      </c>
      <c r="O152" s="54">
        <v>6.7969570040937342</v>
      </c>
      <c r="P152" s="53">
        <v>916836.8</v>
      </c>
      <c r="Q152" s="54">
        <v>7.6716145337970731</v>
      </c>
      <c r="R152" s="53">
        <v>166996.6</v>
      </c>
      <c r="S152" s="54">
        <v>7.9707691653602533</v>
      </c>
      <c r="T152" s="53">
        <v>69556.5</v>
      </c>
      <c r="U152" s="54">
        <v>5.1697983653576589</v>
      </c>
    </row>
    <row r="153" spans="1:21" ht="14.25" customHeight="1" x14ac:dyDescent="0.2">
      <c r="A153" s="49" t="s">
        <v>42</v>
      </c>
      <c r="B153" s="50">
        <f t="shared" si="8"/>
        <v>8408324</v>
      </c>
      <c r="C153" s="51">
        <f t="shared" si="9"/>
        <v>1.5875609055978339</v>
      </c>
      <c r="D153" s="50"/>
      <c r="E153" s="51"/>
      <c r="F153" s="50">
        <v>6471742.4999999981</v>
      </c>
      <c r="G153" s="51">
        <v>0.21319804411254006</v>
      </c>
      <c r="H153" s="50">
        <f t="shared" si="10"/>
        <v>1936581.5</v>
      </c>
      <c r="I153" s="51">
        <f t="shared" si="11"/>
        <v>6.1804595474035056</v>
      </c>
      <c r="J153" s="50">
        <v>93715.4</v>
      </c>
      <c r="K153" s="51">
        <v>4.7607409134464556</v>
      </c>
      <c r="L153" s="50">
        <v>248111.5</v>
      </c>
      <c r="M153" s="51">
        <v>3.2663491655969188</v>
      </c>
      <c r="N153" s="50">
        <v>409698.9</v>
      </c>
      <c r="O153" s="51">
        <v>6.6823001501834653</v>
      </c>
      <c r="P153" s="50">
        <v>1005935.2</v>
      </c>
      <c r="Q153" s="51">
        <v>6.9331974047632494</v>
      </c>
      <c r="R153" s="50">
        <v>108464.4</v>
      </c>
      <c r="S153" s="51">
        <v>5.8515027234742458</v>
      </c>
      <c r="T153" s="50">
        <v>70656.100000000006</v>
      </c>
      <c r="U153" s="51">
        <v>5.174811799688916</v>
      </c>
    </row>
    <row r="154" spans="1:21" ht="14.25" customHeight="1" x14ac:dyDescent="0.2">
      <c r="A154" s="49" t="s">
        <v>20</v>
      </c>
      <c r="B154" s="50">
        <f t="shared" si="8"/>
        <v>7996981.2000000002</v>
      </c>
      <c r="C154" s="51">
        <f t="shared" si="9"/>
        <v>1.6658797410953023</v>
      </c>
      <c r="D154" s="50"/>
      <c r="E154" s="51"/>
      <c r="F154" s="50">
        <v>6044641.5</v>
      </c>
      <c r="G154" s="51">
        <v>0.20488372288083587</v>
      </c>
      <c r="H154" s="50">
        <f t="shared" si="10"/>
        <v>1952339.7000000002</v>
      </c>
      <c r="I154" s="51">
        <f t="shared" si="11"/>
        <v>6.1892714249472061</v>
      </c>
      <c r="J154" s="50">
        <v>151902.79999999999</v>
      </c>
      <c r="K154" s="51">
        <v>2.8285212583309853</v>
      </c>
      <c r="L154" s="50">
        <v>237290.6</v>
      </c>
      <c r="M154" s="51">
        <v>5.3134020479530166</v>
      </c>
      <c r="N154" s="50">
        <v>722488.9</v>
      </c>
      <c r="O154" s="51">
        <v>8.1547306609139589</v>
      </c>
      <c r="P154" s="50">
        <v>666381.4</v>
      </c>
      <c r="Q154" s="51">
        <v>5.3426618645118253</v>
      </c>
      <c r="R154" s="50">
        <v>103426.3</v>
      </c>
      <c r="S154" s="51">
        <v>5.5433712701701596</v>
      </c>
      <c r="T154" s="50">
        <v>70849.7</v>
      </c>
      <c r="U154" s="51">
        <v>5.1912202874535822</v>
      </c>
    </row>
    <row r="155" spans="1:21" ht="14.25" customHeight="1" x14ac:dyDescent="0.2">
      <c r="A155" s="49" t="s">
        <v>21</v>
      </c>
      <c r="B155" s="50">
        <f t="shared" si="8"/>
        <v>7932999.0999999987</v>
      </c>
      <c r="C155" s="51">
        <f t="shared" si="9"/>
        <v>1.6044163777857987</v>
      </c>
      <c r="D155" s="50"/>
      <c r="E155" s="51"/>
      <c r="F155" s="50">
        <v>5922758.5999999987</v>
      </c>
      <c r="G155" s="51">
        <v>0.21510480403506574</v>
      </c>
      <c r="H155" s="50">
        <f t="shared" si="10"/>
        <v>2010240.5000000002</v>
      </c>
      <c r="I155" s="51">
        <f t="shared" si="11"/>
        <v>5.6977360932684418</v>
      </c>
      <c r="J155" s="50">
        <v>179368.9</v>
      </c>
      <c r="K155" s="51">
        <v>3.4073568160366712</v>
      </c>
      <c r="L155" s="50">
        <v>348522.4</v>
      </c>
      <c r="M155" s="51">
        <v>7.2666957991796224</v>
      </c>
      <c r="N155" s="50">
        <v>830949.7</v>
      </c>
      <c r="O155" s="51">
        <v>7.4152466184174548</v>
      </c>
      <c r="P155" s="50">
        <v>491319.1</v>
      </c>
      <c r="Q155" s="51">
        <v>3.2723424674513981</v>
      </c>
      <c r="R155" s="50">
        <v>89847.8</v>
      </c>
      <c r="S155" s="51">
        <v>1.9183873172186743</v>
      </c>
      <c r="T155" s="50">
        <v>70232.600000000006</v>
      </c>
      <c r="U155" s="51">
        <v>5.2428012062774272</v>
      </c>
    </row>
    <row r="156" spans="1:21" ht="14.25" customHeight="1" x14ac:dyDescent="0.2">
      <c r="A156" s="49" t="s">
        <v>22</v>
      </c>
      <c r="B156" s="50">
        <f t="shared" si="8"/>
        <v>8118257.6000000015</v>
      </c>
      <c r="C156" s="51">
        <f t="shared" si="9"/>
        <v>1.6109302350790149</v>
      </c>
      <c r="D156" s="50"/>
      <c r="E156" s="51"/>
      <c r="F156" s="50">
        <v>5985919.0000000009</v>
      </c>
      <c r="G156" s="51">
        <v>0.20702814338115835</v>
      </c>
      <c r="H156" s="50">
        <f t="shared" si="10"/>
        <v>2132338.6</v>
      </c>
      <c r="I156" s="51">
        <f t="shared" si="11"/>
        <v>5.5519760918833434</v>
      </c>
      <c r="J156" s="50">
        <v>133533.29999999999</v>
      </c>
      <c r="K156" s="51">
        <v>6.2002452421980152</v>
      </c>
      <c r="L156" s="50">
        <v>474332.5</v>
      </c>
      <c r="M156" s="51">
        <v>5.869302449231288</v>
      </c>
      <c r="N156" s="50">
        <v>716533.4</v>
      </c>
      <c r="O156" s="51">
        <v>7.78129535343363</v>
      </c>
      <c r="P156" s="50">
        <v>573516.19999999995</v>
      </c>
      <c r="Q156" s="51">
        <v>3.13862004072422</v>
      </c>
      <c r="R156" s="50">
        <v>162570.5</v>
      </c>
      <c r="S156" s="51">
        <v>3.5764820185704047</v>
      </c>
      <c r="T156" s="50">
        <v>71852.7</v>
      </c>
      <c r="U156" s="51">
        <v>3.7537196236188763</v>
      </c>
    </row>
    <row r="157" spans="1:21" ht="14.25" customHeight="1" x14ac:dyDescent="0.2">
      <c r="A157" s="49" t="s">
        <v>23</v>
      </c>
      <c r="B157" s="50">
        <f t="shared" si="8"/>
        <v>9450879.6000000015</v>
      </c>
      <c r="C157" s="51">
        <f t="shared" si="9"/>
        <v>1.3957157130644218</v>
      </c>
      <c r="D157" s="50"/>
      <c r="E157" s="51"/>
      <c r="F157" s="50">
        <v>7045024.8000000017</v>
      </c>
      <c r="G157" s="51">
        <v>0.20411891821871225</v>
      </c>
      <c r="H157" s="50">
        <f t="shared" si="10"/>
        <v>2405854.8000000003</v>
      </c>
      <c r="I157" s="51">
        <f t="shared" si="11"/>
        <v>4.8850488894841035</v>
      </c>
      <c r="J157" s="50">
        <v>280476.40000000002</v>
      </c>
      <c r="K157" s="51">
        <v>6.6898763746254613</v>
      </c>
      <c r="L157" s="50">
        <v>692444</v>
      </c>
      <c r="M157" s="51">
        <v>6.8013947871596825</v>
      </c>
      <c r="N157" s="50">
        <v>679366.9</v>
      </c>
      <c r="O157" s="51">
        <v>3.74336672128124</v>
      </c>
      <c r="P157" s="50">
        <v>558980.30000000005</v>
      </c>
      <c r="Q157" s="51">
        <v>3.2802486813936023</v>
      </c>
      <c r="R157" s="50">
        <v>123759.6</v>
      </c>
      <c r="S157" s="51">
        <v>4.2153070145669504</v>
      </c>
      <c r="T157" s="50">
        <v>70827.600000000006</v>
      </c>
      <c r="U157" s="51">
        <v>3.7892335473741876</v>
      </c>
    </row>
    <row r="158" spans="1:21" ht="14.25" customHeight="1" x14ac:dyDescent="0.2">
      <c r="A158" s="49" t="s">
        <v>24</v>
      </c>
      <c r="B158" s="50">
        <f t="shared" si="8"/>
        <v>9186563.0999999996</v>
      </c>
      <c r="C158" s="51">
        <f t="shared" si="9"/>
        <v>1.1892538677495175</v>
      </c>
      <c r="D158" s="50"/>
      <c r="E158" s="51"/>
      <c r="F158" s="50">
        <v>6938885.7000000002</v>
      </c>
      <c r="G158" s="51">
        <v>0.15383610354037103</v>
      </c>
      <c r="H158" s="50">
        <f t="shared" si="10"/>
        <v>2247677.4</v>
      </c>
      <c r="I158" s="51">
        <f t="shared" si="11"/>
        <v>4.3857292683549689</v>
      </c>
      <c r="J158" s="50">
        <v>274374.09999999998</v>
      </c>
      <c r="K158" s="51">
        <v>2.756140568661547</v>
      </c>
      <c r="L158" s="50">
        <v>880559.1</v>
      </c>
      <c r="M158" s="51">
        <v>6.6665726570766219</v>
      </c>
      <c r="N158" s="50">
        <v>663730.4</v>
      </c>
      <c r="O158" s="51">
        <v>2.1842441283388561</v>
      </c>
      <c r="P158" s="50">
        <v>193115</v>
      </c>
      <c r="Q158" s="51">
        <v>4.8103547471713748</v>
      </c>
      <c r="R158" s="50">
        <v>166496.9</v>
      </c>
      <c r="S158" s="51">
        <v>3.5273176857947499</v>
      </c>
      <c r="T158" s="50">
        <v>69401.899999999994</v>
      </c>
      <c r="U158" s="51">
        <v>3.821097203390686</v>
      </c>
    </row>
    <row r="159" spans="1:21" ht="14.25" customHeight="1" x14ac:dyDescent="0.2">
      <c r="A159" s="49" t="s">
        <v>25</v>
      </c>
      <c r="B159" s="50">
        <f t="shared" si="8"/>
        <v>9633342.7999999989</v>
      </c>
      <c r="C159" s="51">
        <f t="shared" si="9"/>
        <v>1.0385164169596459</v>
      </c>
      <c r="D159" s="50"/>
      <c r="E159" s="51"/>
      <c r="F159" s="50">
        <v>7466657.8999999994</v>
      </c>
      <c r="G159" s="51">
        <v>0.13592203414060258</v>
      </c>
      <c r="H159" s="50">
        <f t="shared" si="10"/>
        <v>2166684.9</v>
      </c>
      <c r="I159" s="51">
        <f t="shared" si="11"/>
        <v>4.1489656931656285</v>
      </c>
      <c r="J159" s="50">
        <v>387670.8</v>
      </c>
      <c r="K159" s="51">
        <v>9.3013651685914951</v>
      </c>
      <c r="L159" s="50">
        <v>624693.80000000005</v>
      </c>
      <c r="M159" s="51">
        <v>3.3444635964051517</v>
      </c>
      <c r="N159" s="50">
        <v>606757.69999999995</v>
      </c>
      <c r="O159" s="51">
        <v>2.5075699228868462</v>
      </c>
      <c r="P159" s="50">
        <v>174356.4</v>
      </c>
      <c r="Q159" s="51">
        <v>4.9605984064823554</v>
      </c>
      <c r="R159" s="50">
        <v>305082.7</v>
      </c>
      <c r="S159" s="51">
        <v>2.1159920572356286</v>
      </c>
      <c r="T159" s="50">
        <v>68123.5</v>
      </c>
      <c r="U159" s="51">
        <v>3.8520622105440849</v>
      </c>
    </row>
    <row r="160" spans="1:21" ht="14.25" customHeight="1" x14ac:dyDescent="0.2">
      <c r="A160" s="49" t="s">
        <v>26</v>
      </c>
      <c r="B160" s="50">
        <f t="shared" si="8"/>
        <v>9014756.3999999985</v>
      </c>
      <c r="C160" s="51">
        <f t="shared" si="9"/>
        <v>0.99911229259617063</v>
      </c>
      <c r="D160" s="50"/>
      <c r="E160" s="51"/>
      <c r="F160" s="50">
        <v>7010840.1999999993</v>
      </c>
      <c r="G160" s="51">
        <v>8.6155994398503064E-2</v>
      </c>
      <c r="H160" s="50">
        <f t="shared" si="10"/>
        <v>2003916.2</v>
      </c>
      <c r="I160" s="51">
        <f t="shared" si="11"/>
        <v>4.193153398829752</v>
      </c>
      <c r="J160" s="50">
        <v>451731.7</v>
      </c>
      <c r="K160" s="51">
        <v>4.3815427033347447</v>
      </c>
      <c r="L160" s="50">
        <v>467328.5</v>
      </c>
      <c r="M160" s="51">
        <v>6.3223564944145281</v>
      </c>
      <c r="N160" s="50">
        <v>521889.7</v>
      </c>
      <c r="O160" s="51">
        <v>3.2727978804716784</v>
      </c>
      <c r="P160" s="50">
        <v>147868.70000000001</v>
      </c>
      <c r="Q160" s="51">
        <v>5.0789417909266792</v>
      </c>
      <c r="R160" s="50">
        <v>347473.5</v>
      </c>
      <c r="S160" s="51">
        <v>2.1473378545414255</v>
      </c>
      <c r="T160" s="50">
        <v>67624.100000000006</v>
      </c>
      <c r="U160" s="51">
        <v>3.8984606079785165</v>
      </c>
    </row>
    <row r="161" spans="1:21" ht="14.25" customHeight="1" x14ac:dyDescent="0.2">
      <c r="A161" s="49" t="s">
        <v>27</v>
      </c>
      <c r="B161" s="50">
        <f t="shared" si="8"/>
        <v>9106343.9000000004</v>
      </c>
      <c r="C161" s="51">
        <f t="shared" si="9"/>
        <v>0.56479522072519139</v>
      </c>
      <c r="D161" s="50"/>
      <c r="E161" s="51"/>
      <c r="F161" s="50">
        <v>7107726.1000000006</v>
      </c>
      <c r="G161" s="51">
        <v>0.12398301589027186</v>
      </c>
      <c r="H161" s="50">
        <f t="shared" si="10"/>
        <v>1998617.7999999998</v>
      </c>
      <c r="I161" s="51">
        <f t="shared" si="11"/>
        <v>2.1324648439536569</v>
      </c>
      <c r="J161" s="50">
        <v>207892.9</v>
      </c>
      <c r="K161" s="51">
        <v>0.54485997357293114</v>
      </c>
      <c r="L161" s="50">
        <v>723229.2</v>
      </c>
      <c r="M161" s="51">
        <v>2.4619646621015856</v>
      </c>
      <c r="N161" s="50">
        <v>371158.6</v>
      </c>
      <c r="O161" s="51">
        <v>2.7318206340901168</v>
      </c>
      <c r="P161" s="50">
        <v>92910.7</v>
      </c>
      <c r="Q161" s="51">
        <v>1.8343421156013247</v>
      </c>
      <c r="R161" s="50">
        <v>531401.5</v>
      </c>
      <c r="S161" s="51">
        <v>1.6940203254977639</v>
      </c>
      <c r="T161" s="50">
        <v>72024.899999999994</v>
      </c>
      <c r="U161" s="51">
        <v>3.9371282431492443</v>
      </c>
    </row>
    <row r="162" spans="1:21" ht="14.25" customHeight="1" x14ac:dyDescent="0.2">
      <c r="A162" s="49" t="s">
        <v>28</v>
      </c>
      <c r="B162" s="50">
        <f t="shared" si="8"/>
        <v>9865144.7999999989</v>
      </c>
      <c r="C162" s="51">
        <f t="shared" si="9"/>
        <v>0.58496120036677013</v>
      </c>
      <c r="D162" s="50"/>
      <c r="E162" s="51"/>
      <c r="F162" s="50">
        <v>7770217.9999999991</v>
      </c>
      <c r="G162" s="51">
        <v>9.4656736143052894E-2</v>
      </c>
      <c r="H162" s="50">
        <f t="shared" si="10"/>
        <v>2094926.8</v>
      </c>
      <c r="I162" s="51">
        <f t="shared" si="11"/>
        <v>2.4035319367722057</v>
      </c>
      <c r="J162" s="50">
        <v>167284.1</v>
      </c>
      <c r="K162" s="51">
        <v>3.3633824434001798</v>
      </c>
      <c r="L162" s="50">
        <v>689530.4</v>
      </c>
      <c r="M162" s="51">
        <v>2.0480502803067129</v>
      </c>
      <c r="N162" s="50">
        <v>477744.5</v>
      </c>
      <c r="O162" s="51">
        <v>2.7140160504202555</v>
      </c>
      <c r="P162" s="50">
        <v>131659.79999999999</v>
      </c>
      <c r="Q162" s="51">
        <v>3.8748197247755196</v>
      </c>
      <c r="R162" s="50">
        <v>554597.19999999995</v>
      </c>
      <c r="S162" s="51">
        <v>1.728488722986701</v>
      </c>
      <c r="T162" s="50">
        <v>74110.8</v>
      </c>
      <c r="U162" s="51">
        <v>3.980673505076183</v>
      </c>
    </row>
    <row r="163" spans="1:21" ht="14.25" customHeight="1" x14ac:dyDescent="0.2">
      <c r="A163" s="49" t="s">
        <v>29</v>
      </c>
      <c r="B163" s="50">
        <f t="shared" si="8"/>
        <v>12875584.699999997</v>
      </c>
      <c r="C163" s="51">
        <f t="shared" si="9"/>
        <v>0.53074778072020301</v>
      </c>
      <c r="D163" s="50"/>
      <c r="E163" s="51"/>
      <c r="F163" s="50">
        <v>10712926.5</v>
      </c>
      <c r="G163" s="51">
        <v>7.6841270310218229E-2</v>
      </c>
      <c r="H163" s="50">
        <f t="shared" si="10"/>
        <v>2162658.2000000002</v>
      </c>
      <c r="I163" s="51">
        <f t="shared" si="11"/>
        <v>2.7792154691850981</v>
      </c>
      <c r="J163" s="50">
        <v>748592.2</v>
      </c>
      <c r="K163" s="51">
        <v>3.206100660680141</v>
      </c>
      <c r="L163" s="50">
        <v>240456.6</v>
      </c>
      <c r="M163" s="51">
        <v>2.3565593874320774</v>
      </c>
      <c r="N163" s="50">
        <v>460456.6</v>
      </c>
      <c r="O163" s="51">
        <v>2.4963820889960098</v>
      </c>
      <c r="P163" s="50">
        <v>97334</v>
      </c>
      <c r="Q163" s="51">
        <v>5.518412743748331</v>
      </c>
      <c r="R163" s="50">
        <v>539799.1</v>
      </c>
      <c r="S163" s="51">
        <v>1.9523603021939089</v>
      </c>
      <c r="T163" s="50">
        <v>76019.7</v>
      </c>
      <c r="U163" s="51">
        <v>3.9896735977647899</v>
      </c>
    </row>
    <row r="164" spans="1:21" ht="14.25" customHeight="1" thickBot="1" x14ac:dyDescent="0.25">
      <c r="A164" s="52" t="s">
        <v>30</v>
      </c>
      <c r="B164" s="53">
        <f t="shared" si="8"/>
        <v>13282586.900000002</v>
      </c>
      <c r="C164" s="54">
        <f t="shared" si="9"/>
        <v>0.59485360167302936</v>
      </c>
      <c r="D164" s="53"/>
      <c r="E164" s="54"/>
      <c r="F164" s="53">
        <v>11285467.400000002</v>
      </c>
      <c r="G164" s="54">
        <v>6.6088107347685027E-2</v>
      </c>
      <c r="H164" s="53">
        <f t="shared" si="10"/>
        <v>1997119.5</v>
      </c>
      <c r="I164" s="54">
        <f t="shared" si="11"/>
        <v>3.5828399231993879</v>
      </c>
      <c r="J164" s="53">
        <v>365438.8</v>
      </c>
      <c r="K164" s="54">
        <v>3.455491671929745</v>
      </c>
      <c r="L164" s="53">
        <v>399379.6</v>
      </c>
      <c r="M164" s="54">
        <v>2.8004225979494195</v>
      </c>
      <c r="N164" s="53">
        <v>377895.3</v>
      </c>
      <c r="O164" s="54">
        <v>3.0929815163088814</v>
      </c>
      <c r="P164" s="53">
        <v>157943.6</v>
      </c>
      <c r="Q164" s="54">
        <v>6.4653154733715068</v>
      </c>
      <c r="R164" s="53">
        <v>621127</v>
      </c>
      <c r="S164" s="54">
        <v>3.667690739574998</v>
      </c>
      <c r="T164" s="53">
        <v>75335.199999999997</v>
      </c>
      <c r="U164" s="54">
        <v>4.0628678758402446</v>
      </c>
    </row>
    <row r="165" spans="1:21" ht="14.25" customHeight="1" x14ac:dyDescent="0.2">
      <c r="A165" s="49" t="s">
        <v>43</v>
      </c>
      <c r="B165" s="50">
        <f t="shared" si="8"/>
        <v>13743021.399999999</v>
      </c>
      <c r="C165" s="51">
        <f t="shared" si="9"/>
        <v>0.67887731638109794</v>
      </c>
      <c r="D165" s="50"/>
      <c r="E165" s="51"/>
      <c r="F165" s="50">
        <v>11615076.299999997</v>
      </c>
      <c r="G165" s="51">
        <v>8.5882218440528041E-2</v>
      </c>
      <c r="H165" s="50">
        <f t="shared" si="10"/>
        <v>2127945.1</v>
      </c>
      <c r="I165" s="51">
        <f t="shared" si="11"/>
        <v>3.9156541054560101</v>
      </c>
      <c r="J165" s="50">
        <v>324262.3</v>
      </c>
      <c r="K165" s="51">
        <v>4.2788018280262623</v>
      </c>
      <c r="L165" s="50">
        <v>653339.9</v>
      </c>
      <c r="M165" s="51">
        <v>2.7853772286064262</v>
      </c>
      <c r="N165" s="50">
        <v>314516</v>
      </c>
      <c r="O165" s="51">
        <v>3.3389489437739259</v>
      </c>
      <c r="P165" s="50">
        <v>292986.7</v>
      </c>
      <c r="Q165" s="51">
        <v>6.9691643579725628</v>
      </c>
      <c r="R165" s="50">
        <v>466713.8</v>
      </c>
      <c r="S165" s="51">
        <v>3.6854615055307987</v>
      </c>
      <c r="T165" s="50">
        <v>76126.399999999994</v>
      </c>
      <c r="U165" s="51">
        <v>4.1111058450156577</v>
      </c>
    </row>
    <row r="166" spans="1:21" ht="14.25" customHeight="1" x14ac:dyDescent="0.2">
      <c r="A166" s="49" t="s">
        <v>20</v>
      </c>
      <c r="B166" s="50">
        <f t="shared" si="8"/>
        <v>13718704.800000001</v>
      </c>
      <c r="C166" s="51">
        <f t="shared" si="9"/>
        <v>0.67722204380401863</v>
      </c>
      <c r="D166" s="50"/>
      <c r="E166" s="51"/>
      <c r="F166" s="50">
        <v>11713127.5</v>
      </c>
      <c r="G166" s="51">
        <v>9.7224729347477862E-2</v>
      </c>
      <c r="H166" s="50">
        <f t="shared" si="10"/>
        <v>2005577.3</v>
      </c>
      <c r="I166" s="51">
        <f t="shared" si="11"/>
        <v>4.0645671707592621</v>
      </c>
      <c r="J166" s="50">
        <v>309179.2</v>
      </c>
      <c r="K166" s="51">
        <v>2.7204188024291418</v>
      </c>
      <c r="L166" s="50">
        <v>687105.5</v>
      </c>
      <c r="M166" s="51">
        <v>3.0772442004903175</v>
      </c>
      <c r="N166" s="50">
        <v>201207</v>
      </c>
      <c r="O166" s="51">
        <v>5.5255840005566403</v>
      </c>
      <c r="P166" s="50">
        <v>298476.40000000002</v>
      </c>
      <c r="Q166" s="51">
        <v>6.9789314130028357</v>
      </c>
      <c r="R166" s="50">
        <v>432577.4</v>
      </c>
      <c r="S166" s="51">
        <v>3.8893577334368374</v>
      </c>
      <c r="T166" s="50">
        <v>77031.8</v>
      </c>
      <c r="U166" s="51">
        <v>4.1415956527044679</v>
      </c>
    </row>
    <row r="167" spans="1:21" ht="14.25" customHeight="1" x14ac:dyDescent="0.2">
      <c r="A167" s="49" t="s">
        <v>21</v>
      </c>
      <c r="B167" s="50">
        <f t="shared" si="8"/>
        <v>13811799.6</v>
      </c>
      <c r="C167" s="51">
        <f t="shared" si="9"/>
        <v>0.5501790772434898</v>
      </c>
      <c r="D167" s="50"/>
      <c r="E167" s="51"/>
      <c r="F167" s="50">
        <v>12276416.5</v>
      </c>
      <c r="G167" s="51">
        <v>9.4088968470563056E-2</v>
      </c>
      <c r="H167" s="50">
        <f t="shared" si="10"/>
        <v>1535383.1</v>
      </c>
      <c r="I167" s="51">
        <f t="shared" si="11"/>
        <v>4.1969250501715178</v>
      </c>
      <c r="J167" s="50">
        <v>405088.2</v>
      </c>
      <c r="K167" s="51">
        <v>1.5389828289246639</v>
      </c>
      <c r="L167" s="50">
        <v>453090.9</v>
      </c>
      <c r="M167" s="51">
        <v>4.1953820458543749</v>
      </c>
      <c r="N167" s="50">
        <v>109800.7</v>
      </c>
      <c r="O167" s="51">
        <v>4.26923977715989</v>
      </c>
      <c r="P167" s="50">
        <v>261569.6</v>
      </c>
      <c r="Q167" s="51">
        <v>5.168984587658505</v>
      </c>
      <c r="R167" s="50">
        <v>227049.8</v>
      </c>
      <c r="S167" s="51">
        <v>8.1765623312594862</v>
      </c>
      <c r="T167" s="50">
        <v>78783.899999999994</v>
      </c>
      <c r="U167" s="51">
        <v>3.0751586808980012</v>
      </c>
    </row>
    <row r="168" spans="1:21" ht="14.25" customHeight="1" x14ac:dyDescent="0.2">
      <c r="A168" s="49" t="s">
        <v>22</v>
      </c>
      <c r="B168" s="50">
        <f t="shared" si="8"/>
        <v>14079398.700000001</v>
      </c>
      <c r="C168" s="51">
        <f t="shared" si="9"/>
        <v>0.63370950238095025</v>
      </c>
      <c r="D168" s="50"/>
      <c r="E168" s="51"/>
      <c r="F168" s="50">
        <v>12562930.299999999</v>
      </c>
      <c r="G168" s="51">
        <v>7.4389261635878057E-2</v>
      </c>
      <c r="H168" s="50">
        <f t="shared" si="10"/>
        <v>1516468.4</v>
      </c>
      <c r="I168" s="51">
        <f t="shared" si="11"/>
        <v>5.2673050325348019</v>
      </c>
      <c r="J168" s="50">
        <v>397962.8</v>
      </c>
      <c r="K168" s="51">
        <v>3.437354868344479</v>
      </c>
      <c r="L168" s="50">
        <v>448757.1</v>
      </c>
      <c r="M168" s="51">
        <v>4.6252593485428974</v>
      </c>
      <c r="N168" s="50">
        <v>91964.4</v>
      </c>
      <c r="O168" s="51">
        <v>8.6130837367503066</v>
      </c>
      <c r="P168" s="50">
        <v>332865.8</v>
      </c>
      <c r="Q168" s="51">
        <v>5.3361086720233795</v>
      </c>
      <c r="R168" s="50">
        <v>167029.79999999999</v>
      </c>
      <c r="S168" s="51">
        <v>10.363501494942819</v>
      </c>
      <c r="T168" s="50">
        <v>77888.5</v>
      </c>
      <c r="U168" s="51">
        <v>3.1432824229507563</v>
      </c>
    </row>
    <row r="169" spans="1:21" ht="14.25" customHeight="1" x14ac:dyDescent="0.2">
      <c r="A169" s="49" t="s">
        <v>23</v>
      </c>
      <c r="B169" s="50">
        <f t="shared" si="8"/>
        <v>14417502.200000001</v>
      </c>
      <c r="C169" s="51">
        <f t="shared" si="9"/>
        <v>0.65492407623839322</v>
      </c>
      <c r="D169" s="50"/>
      <c r="E169" s="51"/>
      <c r="F169" s="50">
        <v>12944903.200000001</v>
      </c>
      <c r="G169" s="51">
        <v>9.5746684687452899E-2</v>
      </c>
      <c r="H169" s="50">
        <f t="shared" si="10"/>
        <v>1472599</v>
      </c>
      <c r="I169" s="51">
        <f t="shared" si="11"/>
        <v>5.5703811730145141</v>
      </c>
      <c r="J169" s="50">
        <v>213305</v>
      </c>
      <c r="K169" s="51">
        <v>3.4108090340123298</v>
      </c>
      <c r="L169" s="50">
        <v>390744.7</v>
      </c>
      <c r="M169" s="51">
        <v>4.2218708686259863</v>
      </c>
      <c r="N169" s="50">
        <v>79547.399999999994</v>
      </c>
      <c r="O169" s="51">
        <v>8.2467593158293031</v>
      </c>
      <c r="P169" s="50">
        <v>460780.5</v>
      </c>
      <c r="Q169" s="51">
        <v>6.19478885282689</v>
      </c>
      <c r="R169" s="50">
        <v>253279.5</v>
      </c>
      <c r="S169" s="51">
        <v>8.2004512248326442</v>
      </c>
      <c r="T169" s="50">
        <v>74941.899999999994</v>
      </c>
      <c r="U169" s="51">
        <v>3.1793843630866045</v>
      </c>
    </row>
    <row r="170" spans="1:21" ht="14.25" customHeight="1" x14ac:dyDescent="0.2">
      <c r="A170" s="49" t="s">
        <v>24</v>
      </c>
      <c r="B170" s="50">
        <f t="shared" si="8"/>
        <v>14766721.9</v>
      </c>
      <c r="C170" s="51">
        <f t="shared" si="9"/>
        <v>0.60396677335678683</v>
      </c>
      <c r="D170" s="50"/>
      <c r="E170" s="51"/>
      <c r="F170" s="50">
        <v>13455845.700000001</v>
      </c>
      <c r="G170" s="51">
        <v>7.2848988525485242E-2</v>
      </c>
      <c r="H170" s="50">
        <f t="shared" si="10"/>
        <v>1310876.1999999997</v>
      </c>
      <c r="I170" s="51">
        <f t="shared" si="11"/>
        <v>6.0557698965012889</v>
      </c>
      <c r="J170" s="50">
        <v>230528.3</v>
      </c>
      <c r="K170" s="51">
        <v>2.3782247602572006</v>
      </c>
      <c r="L170" s="50">
        <v>81887.199999999997</v>
      </c>
      <c r="M170" s="51">
        <v>6.5575504596566985</v>
      </c>
      <c r="N170" s="50">
        <v>267519.2</v>
      </c>
      <c r="O170" s="51">
        <v>6.549626479146168</v>
      </c>
      <c r="P170" s="50">
        <v>380616.2</v>
      </c>
      <c r="Q170" s="51">
        <v>6.5750691904338296</v>
      </c>
      <c r="R170" s="50">
        <v>275946.90000000002</v>
      </c>
      <c r="S170" s="51">
        <v>8.553482285903554</v>
      </c>
      <c r="T170" s="50">
        <v>74378.399999999994</v>
      </c>
      <c r="U170" s="51">
        <v>3.2012179073494456</v>
      </c>
    </row>
    <row r="171" spans="1:21" ht="14.25" customHeight="1" x14ac:dyDescent="0.2">
      <c r="A171" s="49" t="s">
        <v>25</v>
      </c>
      <c r="B171" s="50">
        <f t="shared" si="8"/>
        <v>14922890.9</v>
      </c>
      <c r="C171" s="51">
        <f t="shared" si="9"/>
        <v>0.68792918468632624</v>
      </c>
      <c r="D171" s="50"/>
      <c r="E171" s="51"/>
      <c r="F171" s="50">
        <v>13559166</v>
      </c>
      <c r="G171" s="51">
        <v>9.8931828403015329E-2</v>
      </c>
      <c r="H171" s="50">
        <f t="shared" si="10"/>
        <v>1363724.9</v>
      </c>
      <c r="I171" s="51">
        <f t="shared" si="11"/>
        <v>6.5441784380412793</v>
      </c>
      <c r="J171" s="50">
        <v>150327.20000000001</v>
      </c>
      <c r="K171" s="51">
        <v>3.086158033941961</v>
      </c>
      <c r="L171" s="50">
        <v>168889</v>
      </c>
      <c r="M171" s="51">
        <v>5.2966511022032234</v>
      </c>
      <c r="N171" s="50">
        <v>282501.5</v>
      </c>
      <c r="O171" s="51">
        <v>6.895732723543059</v>
      </c>
      <c r="P171" s="50">
        <v>445257</v>
      </c>
      <c r="Q171" s="51">
        <v>7.4830258300262518</v>
      </c>
      <c r="R171" s="50">
        <v>243437.3</v>
      </c>
      <c r="S171" s="51">
        <v>8.4106190628962771</v>
      </c>
      <c r="T171" s="50">
        <v>73312.899999999994</v>
      </c>
      <c r="U171" s="51">
        <v>3.2544970394023425</v>
      </c>
    </row>
    <row r="172" spans="1:21" ht="14.25" customHeight="1" x14ac:dyDescent="0.2">
      <c r="A172" s="49" t="s">
        <v>26</v>
      </c>
      <c r="B172" s="50">
        <f t="shared" si="8"/>
        <v>15258526</v>
      </c>
      <c r="C172" s="51">
        <f t="shared" si="9"/>
        <v>0.88361913018334803</v>
      </c>
      <c r="D172" s="50"/>
      <c r="E172" s="51"/>
      <c r="F172" s="50">
        <v>13626907.800000001</v>
      </c>
      <c r="G172" s="51">
        <v>8.0670098538422635E-2</v>
      </c>
      <c r="H172" s="50">
        <f t="shared" si="10"/>
        <v>1631618.2</v>
      </c>
      <c r="I172" s="51">
        <f t="shared" si="11"/>
        <v>7.589668635101031</v>
      </c>
      <c r="J172" s="50">
        <v>46208.9</v>
      </c>
      <c r="K172" s="51">
        <v>5.9474997024382752</v>
      </c>
      <c r="L172" s="50">
        <v>302962.09999999998</v>
      </c>
      <c r="M172" s="51">
        <v>5.1451584439109714</v>
      </c>
      <c r="N172" s="50">
        <v>360217</v>
      </c>
      <c r="O172" s="51">
        <v>7.4437264010304913</v>
      </c>
      <c r="P172" s="50">
        <v>595499.5</v>
      </c>
      <c r="Q172" s="51">
        <v>8.0681572495023079</v>
      </c>
      <c r="R172" s="50">
        <v>232833.5</v>
      </c>
      <c r="S172" s="51">
        <v>11.273815511943084</v>
      </c>
      <c r="T172" s="50">
        <v>93897.2</v>
      </c>
      <c r="U172" s="51">
        <v>4.6749394657135683</v>
      </c>
    </row>
    <row r="173" spans="1:21" ht="14.25" customHeight="1" x14ac:dyDescent="0.2">
      <c r="A173" s="49" t="s">
        <v>27</v>
      </c>
      <c r="B173" s="50">
        <f t="shared" si="8"/>
        <v>17318594.5</v>
      </c>
      <c r="C173" s="51">
        <f t="shared" si="9"/>
        <v>1.1025347742855229</v>
      </c>
      <c r="D173" s="50"/>
      <c r="E173" s="51"/>
      <c r="F173" s="50">
        <v>14144563.999999998</v>
      </c>
      <c r="G173" s="51">
        <v>0.13842266866620984</v>
      </c>
      <c r="H173" s="50">
        <f t="shared" si="10"/>
        <v>3174030.5</v>
      </c>
      <c r="I173" s="51">
        <f t="shared" si="11"/>
        <v>5.3989476099867346</v>
      </c>
      <c r="J173" s="50">
        <v>292140.40000000002</v>
      </c>
      <c r="K173" s="51">
        <v>4.4152778355886424</v>
      </c>
      <c r="L173" s="50">
        <v>899651.3</v>
      </c>
      <c r="M173" s="51">
        <v>4.0264974940846523</v>
      </c>
      <c r="N173" s="50">
        <v>1284300</v>
      </c>
      <c r="O173" s="51">
        <v>4.613006789690882</v>
      </c>
      <c r="P173" s="50">
        <v>478384.8</v>
      </c>
      <c r="Q173" s="51">
        <v>8.02970076390387</v>
      </c>
      <c r="R173" s="50">
        <v>165453.70000000001</v>
      </c>
      <c r="S173" s="51">
        <v>11.064854518212648</v>
      </c>
      <c r="T173" s="50">
        <v>54100.3</v>
      </c>
      <c r="U173" s="51">
        <v>11.600806465028848</v>
      </c>
    </row>
    <row r="174" spans="1:21" ht="14.25" customHeight="1" x14ac:dyDescent="0.2">
      <c r="A174" s="49" t="s">
        <v>28</v>
      </c>
      <c r="B174" s="50">
        <f t="shared" si="8"/>
        <v>15811738</v>
      </c>
      <c r="C174" s="51">
        <f t="shared" si="9"/>
        <v>1.0062429921998453</v>
      </c>
      <c r="D174" s="50"/>
      <c r="E174" s="51"/>
      <c r="F174" s="50">
        <v>13634034.9</v>
      </c>
      <c r="G174" s="51">
        <v>0.14777879063519192</v>
      </c>
      <c r="H174" s="50">
        <f t="shared" si="10"/>
        <v>2177703.1</v>
      </c>
      <c r="I174" s="51">
        <f t="shared" si="11"/>
        <v>6.3808649434351254</v>
      </c>
      <c r="J174" s="50">
        <v>79033</v>
      </c>
      <c r="K174" s="51">
        <v>5.2348995356370125</v>
      </c>
      <c r="L174" s="50">
        <v>1098445.7</v>
      </c>
      <c r="M174" s="51">
        <v>4.1788605663438805</v>
      </c>
      <c r="N174" s="50">
        <v>524034.3</v>
      </c>
      <c r="O174" s="51">
        <v>7.2308301155096153</v>
      </c>
      <c r="P174" s="50">
        <v>248529.2</v>
      </c>
      <c r="Q174" s="51">
        <v>9.5608791763704222</v>
      </c>
      <c r="R174" s="50">
        <v>208424.3</v>
      </c>
      <c r="S174" s="51">
        <v>11.909995053359902</v>
      </c>
      <c r="T174" s="50">
        <v>19236.599999999999</v>
      </c>
      <c r="U174" s="51">
        <v>12.681820072154123</v>
      </c>
    </row>
    <row r="175" spans="1:21" ht="14.25" customHeight="1" x14ac:dyDescent="0.2">
      <c r="A175" s="49" t="s">
        <v>29</v>
      </c>
      <c r="B175" s="50">
        <f t="shared" si="8"/>
        <v>17842391.000000004</v>
      </c>
      <c r="C175" s="51">
        <f t="shared" si="9"/>
        <v>0.97244112002701866</v>
      </c>
      <c r="D175" s="50"/>
      <c r="E175" s="51"/>
      <c r="F175" s="50">
        <v>15521931.1</v>
      </c>
      <c r="G175" s="51">
        <v>0.13298525961115754</v>
      </c>
      <c r="H175" s="50">
        <f t="shared" si="10"/>
        <v>2320459.9000000004</v>
      </c>
      <c r="I175" s="51">
        <f t="shared" si="11"/>
        <v>6.587696969467129</v>
      </c>
      <c r="J175" s="50">
        <v>925226.1</v>
      </c>
      <c r="K175" s="51">
        <v>3.6913142733435649</v>
      </c>
      <c r="L175" s="50">
        <v>317535.3</v>
      </c>
      <c r="M175" s="51">
        <v>6.6803038496822245</v>
      </c>
      <c r="N175" s="50">
        <v>642285.6</v>
      </c>
      <c r="O175" s="51">
        <v>8.0713570645208286</v>
      </c>
      <c r="P175" s="50">
        <v>137285.1</v>
      </c>
      <c r="Q175" s="51">
        <v>7.1060562799604607</v>
      </c>
      <c r="R175" s="50">
        <v>291978.7</v>
      </c>
      <c r="S175" s="51">
        <v>12.043662065075294</v>
      </c>
      <c r="T175" s="50">
        <v>6149.1</v>
      </c>
      <c r="U175" s="51">
        <v>12</v>
      </c>
    </row>
    <row r="176" spans="1:21" ht="14.25" customHeight="1" thickBot="1" x14ac:dyDescent="0.25">
      <c r="A176" s="52" t="s">
        <v>30</v>
      </c>
      <c r="B176" s="53">
        <f t="shared" si="8"/>
        <v>19149606.800000001</v>
      </c>
      <c r="C176" s="54">
        <f t="shared" si="9"/>
        <v>0.86991372026500291</v>
      </c>
      <c r="D176" s="53"/>
      <c r="E176" s="54"/>
      <c r="F176" s="53">
        <v>16963164.399999999</v>
      </c>
      <c r="G176" s="54">
        <v>8.5045696249928471E-2</v>
      </c>
      <c r="H176" s="53">
        <f t="shared" si="10"/>
        <v>2186442.4</v>
      </c>
      <c r="I176" s="54">
        <f t="shared" si="11"/>
        <v>6.9591870181441768</v>
      </c>
      <c r="J176" s="53">
        <v>396991.3</v>
      </c>
      <c r="K176" s="54">
        <v>4.7294381690480378</v>
      </c>
      <c r="L176" s="53">
        <v>701504.2</v>
      </c>
      <c r="M176" s="54">
        <v>4.7550767778724623</v>
      </c>
      <c r="N176" s="53">
        <v>571395.6</v>
      </c>
      <c r="O176" s="54">
        <v>7.5292765555072503</v>
      </c>
      <c r="P176" s="53">
        <v>188053.6</v>
      </c>
      <c r="Q176" s="54">
        <v>9.8224188476051513</v>
      </c>
      <c r="R176" s="53">
        <v>322324.90000000002</v>
      </c>
      <c r="S176" s="54">
        <v>11.724812783622983</v>
      </c>
      <c r="T176" s="53">
        <v>6172.8</v>
      </c>
      <c r="U176" s="54">
        <v>12</v>
      </c>
    </row>
    <row r="177" spans="1:21" ht="14.25" customHeight="1" x14ac:dyDescent="0.2">
      <c r="A177" s="49" t="s">
        <v>44</v>
      </c>
      <c r="B177" s="50">
        <f t="shared" si="8"/>
        <v>10335403.999999996</v>
      </c>
      <c r="C177" s="51">
        <f t="shared" si="9"/>
        <v>1.5882718020505056</v>
      </c>
      <c r="D177" s="50">
        <v>7442088.0999999996</v>
      </c>
      <c r="E177" s="51">
        <v>0.207279048201539</v>
      </c>
      <c r="F177" s="50">
        <v>888749.8</v>
      </c>
      <c r="G177" s="51">
        <v>1.17000480675214</v>
      </c>
      <c r="H177" s="50">
        <f t="shared" si="10"/>
        <v>2004566.0999999999</v>
      </c>
      <c r="I177" s="51">
        <f t="shared" si="11"/>
        <v>6.9007453832527643</v>
      </c>
      <c r="J177" s="50">
        <v>141138</v>
      </c>
      <c r="K177" s="51">
        <v>6.6651956737377596</v>
      </c>
      <c r="L177" s="50">
        <v>966774.7</v>
      </c>
      <c r="M177" s="51">
        <v>4.6129458300884396</v>
      </c>
      <c r="N177" s="50">
        <v>355156.1</v>
      </c>
      <c r="O177" s="51">
        <v>8.3357704598062714</v>
      </c>
      <c r="P177" s="50">
        <v>319410.10000000003</v>
      </c>
      <c r="Q177" s="51">
        <v>8.26726050303356</v>
      </c>
      <c r="R177" s="50">
        <v>222087.2</v>
      </c>
      <c r="S177" s="51">
        <v>12.749326935546001</v>
      </c>
      <c r="T177" s="50"/>
      <c r="U177" s="51"/>
    </row>
    <row r="178" spans="1:21" ht="14.25" customHeight="1" x14ac:dyDescent="0.2">
      <c r="A178" s="49" t="s">
        <v>20</v>
      </c>
      <c r="B178" s="50">
        <f t="shared" si="8"/>
        <v>8877932.9999999981</v>
      </c>
      <c r="C178" s="51">
        <f t="shared" si="9"/>
        <v>1.797110875921232</v>
      </c>
      <c r="D178" s="50">
        <v>5696773.0999999996</v>
      </c>
      <c r="E178" s="51">
        <v>0.13719294630147702</v>
      </c>
      <c r="F178" s="50">
        <v>1059646.5</v>
      </c>
      <c r="G178" s="51">
        <v>0.99743694052686405</v>
      </c>
      <c r="H178" s="50">
        <f t="shared" si="10"/>
        <v>2121513.4</v>
      </c>
      <c r="I178" s="51">
        <f t="shared" si="11"/>
        <v>6.6538077492227989</v>
      </c>
      <c r="J178" s="50">
        <v>707721.4</v>
      </c>
      <c r="K178" s="51">
        <v>3.9834749789959698</v>
      </c>
      <c r="L178" s="50">
        <v>515495.5</v>
      </c>
      <c r="M178" s="51">
        <v>7.4505427845635896</v>
      </c>
      <c r="N178" s="50">
        <v>268223.59999999998</v>
      </c>
      <c r="O178" s="51">
        <v>4.8907719044856597</v>
      </c>
      <c r="P178" s="50">
        <v>411555.7</v>
      </c>
      <c r="Q178" s="51">
        <v>8.2006697270867601</v>
      </c>
      <c r="R178" s="50">
        <v>218517.2</v>
      </c>
      <c r="S178" s="51">
        <v>12.6734999212877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9436497.1999999993</v>
      </c>
      <c r="C179" s="51">
        <f t="shared" si="9"/>
        <v>1.805965416065614</v>
      </c>
      <c r="D179" s="50">
        <v>6037758.7999999998</v>
      </c>
      <c r="E179" s="51">
        <v>0.176673893962111</v>
      </c>
      <c r="F179" s="50">
        <v>1071824.5</v>
      </c>
      <c r="G179" s="51">
        <v>0.77893048722062186</v>
      </c>
      <c r="H179" s="50">
        <f t="shared" si="10"/>
        <v>2326913.9</v>
      </c>
      <c r="I179" s="51">
        <f t="shared" si="11"/>
        <v>6.5066423188240856</v>
      </c>
      <c r="J179" s="50">
        <v>462059</v>
      </c>
      <c r="K179" s="51">
        <v>5.2239541378914796</v>
      </c>
      <c r="L179" s="50">
        <v>285484</v>
      </c>
      <c r="M179" s="51">
        <v>7.7658551477490896</v>
      </c>
      <c r="N179" s="50">
        <v>237426.3</v>
      </c>
      <c r="O179" s="51">
        <v>5.7702975702354795</v>
      </c>
      <c r="P179" s="50">
        <v>1103435.5</v>
      </c>
      <c r="Q179" s="51">
        <v>5.6795388973800494</v>
      </c>
      <c r="R179" s="50">
        <v>238509.1</v>
      </c>
      <c r="S179" s="51">
        <v>12.043854062591301</v>
      </c>
      <c r="T179" s="50"/>
      <c r="U179" s="51"/>
    </row>
    <row r="180" spans="1:21" ht="14.25" customHeight="1" x14ac:dyDescent="0.2">
      <c r="A180" s="49" t="s">
        <v>22</v>
      </c>
      <c r="B180" s="50">
        <f t="shared" si="8"/>
        <v>7881885.8999999994</v>
      </c>
      <c r="C180" s="51">
        <f t="shared" si="9"/>
        <v>2.1868102132764951</v>
      </c>
      <c r="D180" s="50">
        <v>4500996.0999999996</v>
      </c>
      <c r="E180" s="51">
        <v>0.23087950065097801</v>
      </c>
      <c r="F180" s="50">
        <v>1019057.1</v>
      </c>
      <c r="G180" s="51">
        <v>0.73683061331892008</v>
      </c>
      <c r="H180" s="50">
        <f t="shared" si="10"/>
        <v>2361832.6999999997</v>
      </c>
      <c r="I180" s="51">
        <f t="shared" si="11"/>
        <v>6.5398909863514056</v>
      </c>
      <c r="J180" s="50">
        <v>209702.39999999999</v>
      </c>
      <c r="K180" s="51">
        <v>9.1002640837682396</v>
      </c>
      <c r="L180" s="50">
        <v>206866.4</v>
      </c>
      <c r="M180" s="51">
        <v>5.2193356291790307</v>
      </c>
      <c r="N180" s="50">
        <v>181979.3</v>
      </c>
      <c r="O180" s="51">
        <v>4.4912860473691198</v>
      </c>
      <c r="P180" s="50">
        <v>1547797.8</v>
      </c>
      <c r="Q180" s="51">
        <v>5.9901565030005894</v>
      </c>
      <c r="R180" s="50">
        <v>215486.8</v>
      </c>
      <c r="S180" s="51">
        <v>10.9946588236495</v>
      </c>
      <c r="T180" s="50"/>
      <c r="U180" s="51"/>
    </row>
    <row r="181" spans="1:21" ht="14.25" customHeight="1" x14ac:dyDescent="0.2">
      <c r="A181" s="49" t="s">
        <v>23</v>
      </c>
      <c r="B181" s="50">
        <f t="shared" si="8"/>
        <v>8075746.5000000009</v>
      </c>
      <c r="C181" s="51">
        <f t="shared" si="9"/>
        <v>1.984505561188677</v>
      </c>
      <c r="D181" s="50">
        <v>4738830.7</v>
      </c>
      <c r="E181" s="51">
        <v>0.25822399394854906</v>
      </c>
      <c r="F181" s="50">
        <v>1028339</v>
      </c>
      <c r="G181" s="51">
        <v>0.86871564143730795</v>
      </c>
      <c r="H181" s="50">
        <f t="shared" si="10"/>
        <v>2308576.7999999998</v>
      </c>
      <c r="I181" s="51">
        <f t="shared" si="11"/>
        <v>6.0250756552695135</v>
      </c>
      <c r="J181" s="50">
        <v>113358.9</v>
      </c>
      <c r="K181" s="51">
        <v>3.0997253413715198</v>
      </c>
      <c r="L181" s="50">
        <v>245238.9</v>
      </c>
      <c r="M181" s="51">
        <v>4.5367243981276992</v>
      </c>
      <c r="N181" s="50">
        <v>100390.39999999999</v>
      </c>
      <c r="O181" s="51">
        <v>6.8844802590685994</v>
      </c>
      <c r="P181" s="50">
        <v>1703972.3</v>
      </c>
      <c r="Q181" s="51">
        <v>5.8692516087262687</v>
      </c>
      <c r="R181" s="50">
        <v>145616.30000000002</v>
      </c>
      <c r="S181" s="51">
        <v>12.039924307924299</v>
      </c>
      <c r="T181" s="50"/>
      <c r="U181" s="51"/>
    </row>
    <row r="182" spans="1:21" ht="14.25" customHeight="1" x14ac:dyDescent="0.2">
      <c r="A182" s="49" t="s">
        <v>24</v>
      </c>
      <c r="B182" s="50">
        <f t="shared" si="8"/>
        <v>7868276.2999999998</v>
      </c>
      <c r="C182" s="51">
        <f t="shared" si="9"/>
        <v>1.849620194832253</v>
      </c>
      <c r="D182" s="50">
        <v>5035482.2</v>
      </c>
      <c r="E182" s="51">
        <v>0.29754733081967799</v>
      </c>
      <c r="F182" s="50">
        <v>1074521</v>
      </c>
      <c r="G182" s="51">
        <v>0.8635201191972981</v>
      </c>
      <c r="H182" s="50">
        <f t="shared" si="10"/>
        <v>1758273.1</v>
      </c>
      <c r="I182" s="51">
        <f t="shared" si="11"/>
        <v>6.8971981389011745</v>
      </c>
      <c r="J182" s="50">
        <v>147175.70000000001</v>
      </c>
      <c r="K182" s="51">
        <v>4.9154293813448797</v>
      </c>
      <c r="L182" s="50">
        <v>173889.6</v>
      </c>
      <c r="M182" s="51">
        <v>3.5025112312639699</v>
      </c>
      <c r="N182" s="50">
        <v>220881</v>
      </c>
      <c r="O182" s="51">
        <v>7.8270138626681298</v>
      </c>
      <c r="P182" s="50">
        <v>1064778.3</v>
      </c>
      <c r="Q182" s="51">
        <v>6.8077750851984895</v>
      </c>
      <c r="R182" s="50">
        <v>151548.5</v>
      </c>
      <c r="S182" s="51">
        <v>11.989997162624499</v>
      </c>
      <c r="T182" s="50"/>
      <c r="U182" s="51"/>
    </row>
    <row r="183" spans="1:21" ht="14.25" customHeight="1" x14ac:dyDescent="0.2">
      <c r="A183" s="49" t="s">
        <v>25</v>
      </c>
      <c r="B183" s="50">
        <f t="shared" si="8"/>
        <v>8137127.1000000006</v>
      </c>
      <c r="C183" s="51">
        <f t="shared" si="9"/>
        <v>1.5300870935148598</v>
      </c>
      <c r="D183" s="50">
        <v>4948667.2</v>
      </c>
      <c r="E183" s="51">
        <v>0.17277047100682</v>
      </c>
      <c r="F183" s="50">
        <v>1576115.6</v>
      </c>
      <c r="G183" s="51">
        <v>0.56676914180660409</v>
      </c>
      <c r="H183" s="50">
        <f t="shared" si="10"/>
        <v>1612344.3</v>
      </c>
      <c r="I183" s="51">
        <f t="shared" si="11"/>
        <v>6.6376864451345776</v>
      </c>
      <c r="J183" s="50">
        <v>146031.5</v>
      </c>
      <c r="K183" s="51">
        <v>3.6640849268822095</v>
      </c>
      <c r="L183" s="50">
        <v>213152</v>
      </c>
      <c r="M183" s="51">
        <v>3.3142919372091302</v>
      </c>
      <c r="N183" s="50">
        <v>287195.60000000003</v>
      </c>
      <c r="O183" s="51">
        <v>8.1541158847837494</v>
      </c>
      <c r="P183" s="50">
        <v>812547.4</v>
      </c>
      <c r="Q183" s="51">
        <v>6.5235798526953594</v>
      </c>
      <c r="R183" s="50">
        <v>153417.80000000002</v>
      </c>
      <c r="S183" s="51">
        <v>11.851115581112502</v>
      </c>
      <c r="T183" s="50"/>
      <c r="U183" s="51"/>
    </row>
    <row r="184" spans="1:21" ht="14.25" customHeight="1" x14ac:dyDescent="0.2">
      <c r="A184" s="49" t="s">
        <v>26</v>
      </c>
      <c r="B184" s="50">
        <f t="shared" si="8"/>
        <v>8513205.9999999981</v>
      </c>
      <c r="C184" s="51">
        <f t="shared" si="9"/>
        <v>1.4016688756268794</v>
      </c>
      <c r="D184" s="50">
        <v>5198001.4999999991</v>
      </c>
      <c r="E184" s="51">
        <v>0.12527583437596163</v>
      </c>
      <c r="F184" s="50">
        <v>1811742.7</v>
      </c>
      <c r="G184" s="51">
        <v>0.48114418068305187</v>
      </c>
      <c r="H184" s="50">
        <f t="shared" si="10"/>
        <v>1503461.8</v>
      </c>
      <c r="I184" s="51">
        <f t="shared" si="11"/>
        <v>6.92388888763253</v>
      </c>
      <c r="J184" s="50">
        <v>46033.1</v>
      </c>
      <c r="K184" s="51">
        <v>7.1462298433084026</v>
      </c>
      <c r="L184" s="50">
        <v>167247.1</v>
      </c>
      <c r="M184" s="51">
        <v>2.6284788017251119</v>
      </c>
      <c r="N184" s="50">
        <v>413503.9</v>
      </c>
      <c r="O184" s="51">
        <v>7.2753404429801014</v>
      </c>
      <c r="P184" s="50">
        <v>703909.5</v>
      </c>
      <c r="Q184" s="51">
        <v>6.7833492558347359</v>
      </c>
      <c r="R184" s="50">
        <v>172768.2</v>
      </c>
      <c r="S184" s="51">
        <v>10.754225893422516</v>
      </c>
      <c r="T184" s="50"/>
      <c r="U184" s="51"/>
    </row>
    <row r="185" spans="1:21" ht="14.25" customHeight="1" x14ac:dyDescent="0.2">
      <c r="A185" s="49" t="s">
        <v>27</v>
      </c>
      <c r="B185" s="50">
        <f t="shared" si="8"/>
        <v>9399386.9000000004</v>
      </c>
      <c r="C185" s="51">
        <f t="shared" si="9"/>
        <v>1.3115442499765597</v>
      </c>
      <c r="D185" s="50">
        <v>5609153.6999999983</v>
      </c>
      <c r="E185" s="51">
        <v>0.1107350158723588</v>
      </c>
      <c r="F185" s="50">
        <v>2212797.1</v>
      </c>
      <c r="G185" s="51">
        <v>0.60627661343193195</v>
      </c>
      <c r="H185" s="50">
        <f t="shared" si="10"/>
        <v>1577436.0999999999</v>
      </c>
      <c r="I185" s="51">
        <f t="shared" si="11"/>
        <v>6.5707986434442578</v>
      </c>
      <c r="J185" s="50">
        <v>195461.8</v>
      </c>
      <c r="K185" s="51">
        <v>2.7988166741532106</v>
      </c>
      <c r="L185" s="50">
        <v>144922.59999999998</v>
      </c>
      <c r="M185" s="51">
        <v>8.5125714346830659</v>
      </c>
      <c r="N185" s="50">
        <v>535725</v>
      </c>
      <c r="O185" s="51">
        <v>4.8371053170936582</v>
      </c>
      <c r="P185" s="50">
        <v>564937.9</v>
      </c>
      <c r="Q185" s="51">
        <v>7.7059477988642646</v>
      </c>
      <c r="R185" s="50">
        <v>136388.79999999999</v>
      </c>
      <c r="S185" s="51">
        <v>12.021141347383365</v>
      </c>
      <c r="T185" s="50"/>
      <c r="U185" s="51"/>
    </row>
    <row r="186" spans="1:21" ht="14.25" customHeight="1" x14ac:dyDescent="0.2">
      <c r="A186" s="49" t="s">
        <v>28</v>
      </c>
      <c r="B186" s="50">
        <f t="shared" si="8"/>
        <v>9806888</v>
      </c>
      <c r="C186" s="51">
        <f t="shared" si="9"/>
        <v>1.1752640898927362</v>
      </c>
      <c r="D186" s="50">
        <v>6425653.7999999998</v>
      </c>
      <c r="E186" s="51">
        <v>0.121700627257572</v>
      </c>
      <c r="F186" s="50">
        <v>1851347.4</v>
      </c>
      <c r="G186" s="51">
        <v>0.37485148168301596</v>
      </c>
      <c r="H186" s="50">
        <f t="shared" si="10"/>
        <v>1529886.8</v>
      </c>
      <c r="I186" s="51">
        <f t="shared" si="11"/>
        <v>6.5689153511227074</v>
      </c>
      <c r="J186" s="50">
        <v>54666.6</v>
      </c>
      <c r="K186" s="51">
        <v>3.9814191846575397</v>
      </c>
      <c r="L186" s="50">
        <v>242743.9</v>
      </c>
      <c r="M186" s="51">
        <v>7.5680584311284393</v>
      </c>
      <c r="N186" s="50">
        <v>794972.8</v>
      </c>
      <c r="O186" s="51">
        <v>5.5537806098523097</v>
      </c>
      <c r="P186" s="50">
        <v>216190.2</v>
      </c>
      <c r="Q186" s="51">
        <v>8.4129895573434901</v>
      </c>
      <c r="R186" s="50">
        <v>221313.3</v>
      </c>
      <c r="S186" s="51">
        <v>7.9572072713207884</v>
      </c>
      <c r="T186" s="50"/>
      <c r="U186" s="51"/>
    </row>
    <row r="187" spans="1:21" ht="14.25" customHeight="1" x14ac:dyDescent="0.2">
      <c r="A187" s="49" t="s">
        <v>58</v>
      </c>
      <c r="B187" s="50">
        <f t="shared" si="8"/>
        <v>8612612.5</v>
      </c>
      <c r="C187" s="51">
        <f t="shared" si="9"/>
        <v>1.0643120248356701</v>
      </c>
      <c r="D187" s="50">
        <v>6041436.5999999996</v>
      </c>
      <c r="E187" s="51">
        <v>5.0989486838279502E-2</v>
      </c>
      <c r="F187" s="50">
        <v>1258516.8</v>
      </c>
      <c r="G187" s="51">
        <v>0.52847067754677612</v>
      </c>
      <c r="H187" s="50">
        <f t="shared" si="10"/>
        <v>1312659.1000000001</v>
      </c>
      <c r="I187" s="51">
        <f t="shared" si="11"/>
        <v>6.2418095231275199</v>
      </c>
      <c r="J187" s="50">
        <v>138541.9</v>
      </c>
      <c r="K187" s="51">
        <v>7.9441567208187589</v>
      </c>
      <c r="L187" s="50">
        <v>261401.1</v>
      </c>
      <c r="M187" s="51">
        <v>5.6044908915838496</v>
      </c>
      <c r="N187" s="50">
        <v>656320</v>
      </c>
      <c r="O187" s="51">
        <v>6.0559825207216003</v>
      </c>
      <c r="P187" s="50">
        <v>160500.30000000002</v>
      </c>
      <c r="Q187" s="51">
        <v>8.5337384665324603</v>
      </c>
      <c r="R187" s="50">
        <v>95895.8</v>
      </c>
      <c r="S187" s="51">
        <v>2.9554932437082799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9758798.4999999981</v>
      </c>
      <c r="C188" s="54">
        <f t="shared" si="9"/>
        <v>0.99922253297882957</v>
      </c>
      <c r="D188" s="53">
        <v>7050784.7999999998</v>
      </c>
      <c r="E188" s="54">
        <v>4.9840612494654497E-2</v>
      </c>
      <c r="F188" s="53">
        <v>1238892.8999999999</v>
      </c>
      <c r="G188" s="54">
        <v>0.48603061087847105</v>
      </c>
      <c r="H188" s="53">
        <f t="shared" si="10"/>
        <v>1469120.8</v>
      </c>
      <c r="I188" s="54">
        <f t="shared" si="11"/>
        <v>5.9883816565662951</v>
      </c>
      <c r="J188" s="53">
        <v>113684.1</v>
      </c>
      <c r="K188" s="54">
        <v>6.4207890197485797</v>
      </c>
      <c r="L188" s="53">
        <v>440848.5</v>
      </c>
      <c r="M188" s="54">
        <v>3.66957232473287</v>
      </c>
      <c r="N188" s="53">
        <v>565022.70000000007</v>
      </c>
      <c r="O188" s="54">
        <v>7.1581761582322301</v>
      </c>
      <c r="P188" s="53">
        <v>170931.7</v>
      </c>
      <c r="Q188" s="54">
        <v>6.64715823337625</v>
      </c>
      <c r="R188" s="53">
        <v>178633.8</v>
      </c>
      <c r="S188" s="54">
        <v>7.1053008837073399</v>
      </c>
      <c r="T188" s="53"/>
      <c r="U188" s="54"/>
    </row>
    <row r="189" spans="1:21" ht="14.25" customHeight="1" x14ac:dyDescent="0.2">
      <c r="A189" s="49" t="s">
        <v>45</v>
      </c>
      <c r="B189" s="50">
        <f t="shared" si="8"/>
        <v>9510663.9000000004</v>
      </c>
      <c r="C189" s="51">
        <f t="shared" si="9"/>
        <v>1.0057837765668494</v>
      </c>
      <c r="D189" s="50">
        <v>6654513.7999999998</v>
      </c>
      <c r="E189" s="51">
        <v>2.8875277108900102E-2</v>
      </c>
      <c r="F189" s="50">
        <v>1386877.8</v>
      </c>
      <c r="G189" s="51">
        <v>0.42322939843726703</v>
      </c>
      <c r="H189" s="50">
        <f t="shared" si="10"/>
        <v>1469272.2999999998</v>
      </c>
      <c r="I189" s="51">
        <f t="shared" si="11"/>
        <v>5.9802073911010236</v>
      </c>
      <c r="J189" s="50">
        <v>276770.7</v>
      </c>
      <c r="K189" s="51">
        <v>4.6725424367536004</v>
      </c>
      <c r="L189" s="50">
        <v>557558</v>
      </c>
      <c r="M189" s="51">
        <v>5.3039821812259893</v>
      </c>
      <c r="N189" s="50">
        <v>254011.4</v>
      </c>
      <c r="O189" s="51">
        <v>7.2355228190545793</v>
      </c>
      <c r="P189" s="50">
        <v>225292.7</v>
      </c>
      <c r="Q189" s="51">
        <v>8.1529221985443794</v>
      </c>
      <c r="R189" s="50">
        <v>155639.5</v>
      </c>
      <c r="S189" s="51">
        <v>5.5342852810501197</v>
      </c>
      <c r="T189" s="50"/>
      <c r="U189" s="51"/>
    </row>
    <row r="190" spans="1:21" ht="14.25" customHeight="1" x14ac:dyDescent="0.2">
      <c r="A190" s="49" t="s">
        <v>20</v>
      </c>
      <c r="B190" s="50">
        <f t="shared" si="8"/>
        <v>8970895.3999999985</v>
      </c>
      <c r="C190" s="51">
        <f t="shared" si="9"/>
        <v>1.1922018503303475</v>
      </c>
      <c r="D190" s="50">
        <v>5959941.7000000002</v>
      </c>
      <c r="E190" s="51">
        <v>2.3892244952664603E-2</v>
      </c>
      <c r="F190" s="50">
        <v>1493001.7</v>
      </c>
      <c r="G190" s="51">
        <v>0.83646030744640099</v>
      </c>
      <c r="H190" s="50">
        <f t="shared" si="10"/>
        <v>1517952</v>
      </c>
      <c r="I190" s="51">
        <f t="shared" si="11"/>
        <v>6.1292353427512873</v>
      </c>
      <c r="J190" s="50">
        <v>168995</v>
      </c>
      <c r="K190" s="51">
        <v>1.71348353501583</v>
      </c>
      <c r="L190" s="50">
        <v>617077.30000000005</v>
      </c>
      <c r="M190" s="51">
        <v>6.0435855102756193</v>
      </c>
      <c r="N190" s="50">
        <v>178664.9</v>
      </c>
      <c r="O190" s="51">
        <v>6.6879791274055496</v>
      </c>
      <c r="P190" s="50">
        <v>252672.6</v>
      </c>
      <c r="Q190" s="51">
        <v>8.4977334067880701</v>
      </c>
      <c r="R190" s="50">
        <v>300542.2</v>
      </c>
      <c r="S190" s="51">
        <v>6.4646627062688697</v>
      </c>
      <c r="T190" s="50"/>
      <c r="U190" s="51"/>
    </row>
    <row r="191" spans="1:21" ht="14.25" customHeight="1" x14ac:dyDescent="0.2">
      <c r="A191" s="49" t="s">
        <v>21</v>
      </c>
      <c r="B191" s="50">
        <f t="shared" si="8"/>
        <v>9204749.4000000004</v>
      </c>
      <c r="C191" s="51">
        <f t="shared" si="9"/>
        <v>1.066388038114324</v>
      </c>
      <c r="D191" s="50">
        <v>6395454.9000000004</v>
      </c>
      <c r="E191" s="51">
        <v>2.5160595534807106E-2</v>
      </c>
      <c r="F191" s="50">
        <v>1394882.6</v>
      </c>
      <c r="G191" s="51">
        <v>0.50364965625064106</v>
      </c>
      <c r="H191" s="50">
        <f t="shared" si="10"/>
        <v>1414411.9</v>
      </c>
      <c r="I191" s="51">
        <f t="shared" si="11"/>
        <v>6.3294073374241275</v>
      </c>
      <c r="J191" s="50">
        <v>321168.40000000002</v>
      </c>
      <c r="K191" s="51">
        <v>7.6286915369008899</v>
      </c>
      <c r="L191" s="50">
        <v>229383.4</v>
      </c>
      <c r="M191" s="51">
        <v>6.8282313105481895</v>
      </c>
      <c r="N191" s="50">
        <v>179440.5</v>
      </c>
      <c r="O191" s="51">
        <v>5.3200660386033292</v>
      </c>
      <c r="P191" s="50">
        <v>409053</v>
      </c>
      <c r="Q191" s="51">
        <v>5.4519223523602092</v>
      </c>
      <c r="R191" s="50">
        <v>275366.59999999998</v>
      </c>
      <c r="S191" s="51">
        <v>6.3597073319712694</v>
      </c>
      <c r="T191" s="50"/>
      <c r="U191" s="51"/>
    </row>
    <row r="192" spans="1:21" ht="14.25" customHeight="1" x14ac:dyDescent="0.2">
      <c r="A192" s="49" t="s">
        <v>22</v>
      </c>
      <c r="B192" s="50">
        <f t="shared" si="8"/>
        <v>8933775.9000000004</v>
      </c>
      <c r="C192" s="51">
        <f t="shared" si="9"/>
        <v>0.87010196024729025</v>
      </c>
      <c r="D192" s="50">
        <v>6418666.5999999996</v>
      </c>
      <c r="E192" s="51">
        <v>3.1104181357542404E-2</v>
      </c>
      <c r="F192" s="50">
        <v>1391639.6</v>
      </c>
      <c r="G192" s="51">
        <v>0.56363432457656404</v>
      </c>
      <c r="H192" s="50">
        <f t="shared" si="10"/>
        <v>1123469.7000000002</v>
      </c>
      <c r="I192" s="51">
        <f t="shared" si="11"/>
        <v>6.0431293402928441</v>
      </c>
      <c r="J192" s="50">
        <v>88064</v>
      </c>
      <c r="K192" s="51">
        <v>5.4082336369004391</v>
      </c>
      <c r="L192" s="50">
        <v>128013.7</v>
      </c>
      <c r="M192" s="51">
        <v>7.1589544400325895</v>
      </c>
      <c r="N192" s="50">
        <v>136921.70000000001</v>
      </c>
      <c r="O192" s="51">
        <v>5.2300431998726289</v>
      </c>
      <c r="P192" s="50">
        <v>421706.9</v>
      </c>
      <c r="Q192" s="51">
        <v>5.9317740639292404</v>
      </c>
      <c r="R192" s="50">
        <v>348763.4</v>
      </c>
      <c r="S192" s="51">
        <v>6.2477350432986896</v>
      </c>
      <c r="T192" s="50"/>
      <c r="U192" s="51"/>
    </row>
    <row r="193" spans="1:21" ht="14.25" customHeight="1" x14ac:dyDescent="0.2">
      <c r="A193" s="49" t="s">
        <v>23</v>
      </c>
      <c r="B193" s="50">
        <f t="shared" si="8"/>
        <v>9853680.0999999996</v>
      </c>
      <c r="C193" s="51">
        <f t="shared" si="9"/>
        <v>0.93906237893799727</v>
      </c>
      <c r="D193" s="50">
        <v>6958968.9000000004</v>
      </c>
      <c r="E193" s="51">
        <v>3.6257102255479297E-2</v>
      </c>
      <c r="F193" s="50">
        <v>1416194</v>
      </c>
      <c r="G193" s="51">
        <v>0.71240989228876794</v>
      </c>
      <c r="H193" s="50">
        <f t="shared" si="10"/>
        <v>1478517.2000000002</v>
      </c>
      <c r="I193" s="51">
        <f t="shared" si="11"/>
        <v>5.4054140283251364</v>
      </c>
      <c r="J193" s="50">
        <v>266212</v>
      </c>
      <c r="K193" s="51">
        <v>3.07812525355732</v>
      </c>
      <c r="L193" s="50">
        <v>185717.8</v>
      </c>
      <c r="M193" s="51">
        <v>2.5946331369421802</v>
      </c>
      <c r="N193" s="50">
        <v>163929.70000000001</v>
      </c>
      <c r="O193" s="51">
        <v>5.6820326029999384</v>
      </c>
      <c r="P193" s="50">
        <v>585466.20000000007</v>
      </c>
      <c r="Q193" s="51">
        <v>7.0127825927440393</v>
      </c>
      <c r="R193" s="50">
        <v>277191.5</v>
      </c>
      <c r="S193" s="51">
        <v>5.9651652377507993</v>
      </c>
      <c r="T193" s="50"/>
      <c r="U193" s="51"/>
    </row>
    <row r="194" spans="1:21" ht="14.25" customHeight="1" x14ac:dyDescent="0.2">
      <c r="A194" s="49" t="s">
        <v>24</v>
      </c>
      <c r="B194" s="50">
        <f t="shared" si="8"/>
        <v>9986869.0999999996</v>
      </c>
      <c r="C194" s="51">
        <f t="shared" si="9"/>
        <v>0.93453059297633145</v>
      </c>
      <c r="D194" s="50">
        <v>7202579.0999999996</v>
      </c>
      <c r="E194" s="51">
        <v>2.8716243602239601E-2</v>
      </c>
      <c r="F194" s="50">
        <v>1345332.2</v>
      </c>
      <c r="G194" s="51">
        <v>0.64109432748283302</v>
      </c>
      <c r="H194" s="50">
        <f t="shared" si="10"/>
        <v>1438957.8</v>
      </c>
      <c r="I194" s="51">
        <f t="shared" si="11"/>
        <v>5.7428500293754281</v>
      </c>
      <c r="J194" s="50">
        <v>234978.9</v>
      </c>
      <c r="K194" s="51">
        <v>1.6290191970428001</v>
      </c>
      <c r="L194" s="50">
        <v>230601</v>
      </c>
      <c r="M194" s="51">
        <v>2.9647514277908598</v>
      </c>
      <c r="N194" s="50">
        <v>110078.6</v>
      </c>
      <c r="O194" s="51">
        <v>5.7811974352871491</v>
      </c>
      <c r="P194" s="50">
        <v>607339</v>
      </c>
      <c r="Q194" s="51">
        <v>8.3921826870989715</v>
      </c>
      <c r="R194" s="50">
        <v>255960.3</v>
      </c>
      <c r="S194" s="51">
        <v>5.7195318961573296</v>
      </c>
      <c r="T194" s="50"/>
      <c r="U194" s="51"/>
    </row>
    <row r="195" spans="1:21" ht="14.25" customHeight="1" x14ac:dyDescent="0.2">
      <c r="A195" s="49" t="s">
        <v>25</v>
      </c>
      <c r="B195" s="50">
        <f t="shared" si="8"/>
        <v>9746474.0999999996</v>
      </c>
      <c r="C195" s="51">
        <f t="shared" si="9"/>
        <v>0.97703547470566832</v>
      </c>
      <c r="D195" s="50">
        <v>6950253.0999999996</v>
      </c>
      <c r="E195" s="51">
        <v>2.3804292249443401E-2</v>
      </c>
      <c r="F195" s="50">
        <v>1325524.7</v>
      </c>
      <c r="G195" s="51">
        <v>0.75296637776723396</v>
      </c>
      <c r="H195" s="50">
        <f t="shared" si="10"/>
        <v>1470696.3</v>
      </c>
      <c r="I195" s="51">
        <f t="shared" si="11"/>
        <v>5.6837904338237628</v>
      </c>
      <c r="J195" s="50">
        <v>268842.7</v>
      </c>
      <c r="K195" s="51">
        <v>1.3030139743426199</v>
      </c>
      <c r="L195" s="50">
        <v>153515</v>
      </c>
      <c r="M195" s="51">
        <v>4.2528841937269997</v>
      </c>
      <c r="N195" s="50">
        <v>199997</v>
      </c>
      <c r="O195" s="51">
        <v>6.3870202953044295</v>
      </c>
      <c r="P195" s="50">
        <v>588975.9</v>
      </c>
      <c r="Q195" s="51">
        <v>7.785110479053559</v>
      </c>
      <c r="R195" s="50">
        <v>259365.7</v>
      </c>
      <c r="S195" s="51">
        <v>5.7575650905266196</v>
      </c>
      <c r="T195" s="50"/>
      <c r="U195" s="51"/>
    </row>
    <row r="196" spans="1:21" ht="14.25" customHeight="1" x14ac:dyDescent="0.2">
      <c r="A196" s="49" t="s">
        <v>26</v>
      </c>
      <c r="B196" s="50">
        <f t="shared" si="8"/>
        <v>10411749.199999999</v>
      </c>
      <c r="C196" s="51">
        <f t="shared" si="9"/>
        <v>0.88062574038952068</v>
      </c>
      <c r="D196" s="50">
        <v>7796489.4000000004</v>
      </c>
      <c r="E196" s="51">
        <v>3.6741398891660101E-2</v>
      </c>
      <c r="F196" s="50">
        <v>1288508.6000000001</v>
      </c>
      <c r="G196" s="51">
        <v>0.60891105887845798</v>
      </c>
      <c r="H196" s="50">
        <f t="shared" si="10"/>
        <v>1326751.2000000002</v>
      </c>
      <c r="I196" s="51">
        <f t="shared" si="11"/>
        <v>6.1034904547288127</v>
      </c>
      <c r="J196" s="50">
        <v>97232.7</v>
      </c>
      <c r="K196" s="51">
        <v>4.8083176441670297</v>
      </c>
      <c r="L196" s="50">
        <v>132333.20000000001</v>
      </c>
      <c r="M196" s="51">
        <v>4.7406561467568196</v>
      </c>
      <c r="N196" s="50">
        <v>272806.40000000002</v>
      </c>
      <c r="O196" s="51">
        <v>6.5327760345798298</v>
      </c>
      <c r="P196" s="50">
        <v>537643.80000000005</v>
      </c>
      <c r="Q196" s="51">
        <v>6.53552085600169</v>
      </c>
      <c r="R196" s="50">
        <v>286735.10000000003</v>
      </c>
      <c r="S196" s="51">
        <v>5.95314630123762</v>
      </c>
      <c r="T196" s="50"/>
      <c r="U196" s="51"/>
    </row>
    <row r="197" spans="1:21" ht="14.25" customHeight="1" x14ac:dyDescent="0.2">
      <c r="A197" s="49" t="s">
        <v>27</v>
      </c>
      <c r="B197" s="50">
        <f t="shared" si="8"/>
        <v>10897168.500000002</v>
      </c>
      <c r="C197" s="51">
        <f t="shared" si="9"/>
        <v>0.84874189905386876</v>
      </c>
      <c r="D197" s="50">
        <v>8110734.2999999998</v>
      </c>
      <c r="E197" s="51">
        <v>7.4028743365443489E-2</v>
      </c>
      <c r="F197" s="50">
        <v>1536921</v>
      </c>
      <c r="G197" s="51">
        <v>0.54745334600802498</v>
      </c>
      <c r="H197" s="50">
        <f t="shared" si="10"/>
        <v>1249513.2000000002</v>
      </c>
      <c r="I197" s="51">
        <f t="shared" si="11"/>
        <v>6.2480840338461414</v>
      </c>
      <c r="J197" s="50">
        <v>73571.3</v>
      </c>
      <c r="K197" s="51">
        <v>2.3006144651514902</v>
      </c>
      <c r="L197" s="50">
        <v>169102.4</v>
      </c>
      <c r="M197" s="51">
        <v>3.8391469310902706</v>
      </c>
      <c r="N197" s="50">
        <v>388640.4</v>
      </c>
      <c r="O197" s="51">
        <v>7.4748730909087193</v>
      </c>
      <c r="P197" s="50">
        <v>307975.5</v>
      </c>
      <c r="Q197" s="51">
        <v>8.32875067984304</v>
      </c>
      <c r="R197" s="50">
        <v>310223.60000000003</v>
      </c>
      <c r="S197" s="51">
        <v>4.8948774206733496</v>
      </c>
      <c r="T197" s="50"/>
      <c r="U197" s="51"/>
    </row>
    <row r="198" spans="1:21" ht="14.25" customHeight="1" x14ac:dyDescent="0.2">
      <c r="A198" s="49" t="s">
        <v>28</v>
      </c>
      <c r="B198" s="50">
        <f t="shared" si="8"/>
        <v>10095643.999999998</v>
      </c>
      <c r="C198" s="51">
        <f t="shared" si="9"/>
        <v>1.0673737803155503</v>
      </c>
      <c r="D198" s="50">
        <v>7472473.5999999996</v>
      </c>
      <c r="E198" s="51">
        <v>0.32392674160802698</v>
      </c>
      <c r="F198" s="50">
        <v>1366647.6</v>
      </c>
      <c r="G198" s="51">
        <v>0.40457260086652902</v>
      </c>
      <c r="H198" s="50">
        <f t="shared" si="10"/>
        <v>1256522.8</v>
      </c>
      <c r="I198" s="51">
        <f t="shared" si="11"/>
        <v>6.2095041188269713</v>
      </c>
      <c r="J198" s="50">
        <v>85267.4</v>
      </c>
      <c r="K198" s="51">
        <v>5.7630791721103289</v>
      </c>
      <c r="L198" s="50">
        <v>249897</v>
      </c>
      <c r="M198" s="51">
        <v>5.9210137216533205</v>
      </c>
      <c r="N198" s="50">
        <v>260699.2</v>
      </c>
      <c r="O198" s="51">
        <v>5.4914519914138591</v>
      </c>
      <c r="P198" s="50">
        <v>367279.1</v>
      </c>
      <c r="Q198" s="51">
        <v>6.1796100676569896</v>
      </c>
      <c r="R198" s="50">
        <v>293380.10000000003</v>
      </c>
      <c r="S198" s="51">
        <v>7.2604733381711988</v>
      </c>
      <c r="T198" s="50"/>
      <c r="U198" s="51"/>
    </row>
    <row r="199" spans="1:21" ht="14.25" customHeight="1" x14ac:dyDescent="0.2">
      <c r="A199" s="49" t="s">
        <v>46</v>
      </c>
      <c r="B199" s="50">
        <f t="shared" si="8"/>
        <v>10963741.500000002</v>
      </c>
      <c r="C199" s="51">
        <f t="shared" si="9"/>
        <v>0.90620009510439459</v>
      </c>
      <c r="D199" s="50">
        <v>7799336.4000000004</v>
      </c>
      <c r="E199" s="51">
        <v>0.17856420528290073</v>
      </c>
      <c r="F199" s="50">
        <v>1820661.9000000001</v>
      </c>
      <c r="G199" s="51">
        <v>0.48909410253490776</v>
      </c>
      <c r="H199" s="50">
        <f t="shared" si="10"/>
        <v>1343743.2</v>
      </c>
      <c r="I199" s="51">
        <f t="shared" si="11"/>
        <v>5.6946790770736557</v>
      </c>
      <c r="J199" s="50">
        <v>103134.8</v>
      </c>
      <c r="K199" s="51">
        <v>1.9402690071634403</v>
      </c>
      <c r="L199" s="50">
        <v>221266.29999999996</v>
      </c>
      <c r="M199" s="51">
        <v>7.4840064935329078</v>
      </c>
      <c r="N199" s="50">
        <v>337778.40000000008</v>
      </c>
      <c r="O199" s="51">
        <v>6.2648744946390869</v>
      </c>
      <c r="P199" s="50">
        <v>279844.5</v>
      </c>
      <c r="Q199" s="51">
        <v>4.7653336084861415</v>
      </c>
      <c r="R199" s="50">
        <v>401719.2</v>
      </c>
      <c r="S199" s="51">
        <v>5.8409628417063457</v>
      </c>
      <c r="T199" s="50"/>
      <c r="U199" s="51"/>
    </row>
    <row r="200" spans="1:21" ht="14.25" customHeight="1" thickBot="1" x14ac:dyDescent="0.25">
      <c r="A200" s="52" t="s">
        <v>30</v>
      </c>
      <c r="B200" s="53">
        <f t="shared" si="8"/>
        <v>9923300.299999997</v>
      </c>
      <c r="C200" s="54">
        <f t="shared" si="9"/>
        <v>1.0148975389770278</v>
      </c>
      <c r="D200" s="53">
        <v>6692041.4999999991</v>
      </c>
      <c r="E200" s="54">
        <v>0.184454503308146</v>
      </c>
      <c r="F200" s="53">
        <v>1808470.4999999998</v>
      </c>
      <c r="G200" s="54">
        <v>0.6009676066045867</v>
      </c>
      <c r="H200" s="53">
        <f t="shared" si="10"/>
        <v>1422788.3</v>
      </c>
      <c r="I200" s="54">
        <f t="shared" si="11"/>
        <v>5.4469970507910412</v>
      </c>
      <c r="J200" s="53">
        <v>83490</v>
      </c>
      <c r="K200" s="54">
        <v>8.9694011139058567</v>
      </c>
      <c r="L200" s="53">
        <v>321161.40000000008</v>
      </c>
      <c r="M200" s="54">
        <v>5.9758010271470967</v>
      </c>
      <c r="N200" s="53">
        <v>152237.1</v>
      </c>
      <c r="O200" s="54">
        <v>8.8705825518221246</v>
      </c>
      <c r="P200" s="53">
        <v>510443.10000000003</v>
      </c>
      <c r="Q200" s="54">
        <v>3.5802766557134373</v>
      </c>
      <c r="R200" s="53">
        <v>355456.69999999995</v>
      </c>
      <c r="S200" s="54">
        <v>5.3562430332583411</v>
      </c>
      <c r="T200" s="53"/>
      <c r="U200" s="54"/>
    </row>
    <row r="201" spans="1:21" ht="14.25" customHeight="1" x14ac:dyDescent="0.2">
      <c r="A201" s="49" t="s">
        <v>47</v>
      </c>
      <c r="B201" s="50">
        <f t="shared" ref="B201:B263" si="12">D201+F201+J201+L201+N201+P201+R201+T201</f>
        <v>10971230.199999999</v>
      </c>
      <c r="C201" s="51">
        <f t="shared" ref="C201:C263" si="13">(D201*E201+F201*G201+J201*K201+L201*M201+N201*O201+P201*Q201+R201*S201+T201*U201)/(D201+F201+J201+L201+N201+P201+R201+T201)</f>
        <v>0.90911791277517806</v>
      </c>
      <c r="D201" s="50">
        <v>7349979.6999999993</v>
      </c>
      <c r="E201" s="51">
        <v>0.25808546491631812</v>
      </c>
      <c r="F201" s="50">
        <v>2220315.2000000007</v>
      </c>
      <c r="G201" s="51">
        <v>0.5099001209377837</v>
      </c>
      <c r="H201" s="50">
        <f t="shared" ref="H201:H264" si="14">J201+L201+N201+P201+R201+T201</f>
        <v>1400935.2999999998</v>
      </c>
      <c r="I201" s="51">
        <f t="shared" ref="I201:I264" si="15">(J201*K201+L201*M201+N201*O201+P201*Q201+R201*S201+T201*U201)/(J201+L201+N201+P201+R201+T201)</f>
        <v>4.9574594793920896</v>
      </c>
      <c r="J201" s="50">
        <v>143980.19999999998</v>
      </c>
      <c r="K201" s="51">
        <v>5.53350716279044</v>
      </c>
      <c r="L201" s="50">
        <v>214209.8</v>
      </c>
      <c r="M201" s="51">
        <v>5.4804953041364124</v>
      </c>
      <c r="N201" s="50">
        <v>176908.6</v>
      </c>
      <c r="O201" s="51">
        <v>6.8793445315829755</v>
      </c>
      <c r="P201" s="50">
        <v>485076.5</v>
      </c>
      <c r="Q201" s="51">
        <v>3.491883292635285</v>
      </c>
      <c r="R201" s="50">
        <v>380760.19999999995</v>
      </c>
      <c r="S201" s="51">
        <v>5.4195343315819251</v>
      </c>
      <c r="T201" s="50"/>
      <c r="U201" s="51"/>
    </row>
    <row r="202" spans="1:21" ht="14.25" customHeight="1" x14ac:dyDescent="0.2">
      <c r="A202" s="49" t="s">
        <v>20</v>
      </c>
      <c r="B202" s="50">
        <f t="shared" si="12"/>
        <v>10160111.4</v>
      </c>
      <c r="C202" s="51">
        <f t="shared" si="13"/>
        <v>0.88831275206293514</v>
      </c>
      <c r="D202" s="50">
        <v>6557292.5</v>
      </c>
      <c r="E202" s="51">
        <v>0.157434294260932</v>
      </c>
      <c r="F202" s="50">
        <v>2105663</v>
      </c>
      <c r="G202" s="51">
        <v>0.55687409286291301</v>
      </c>
      <c r="H202" s="50">
        <f t="shared" si="14"/>
        <v>1497155.9</v>
      </c>
      <c r="I202" s="51">
        <f t="shared" si="15"/>
        <v>4.5555874501780353</v>
      </c>
      <c r="J202" s="50">
        <v>133061.29999999999</v>
      </c>
      <c r="K202" s="51">
        <v>5.2657006732986993</v>
      </c>
      <c r="L202" s="50">
        <v>248521.5</v>
      </c>
      <c r="M202" s="51">
        <v>4.9243603430689102</v>
      </c>
      <c r="N202" s="50">
        <v>123223.2</v>
      </c>
      <c r="O202" s="51">
        <v>6.0501395435275196</v>
      </c>
      <c r="P202" s="50">
        <v>605864.5</v>
      </c>
      <c r="Q202" s="51">
        <v>4.5202969954503001</v>
      </c>
      <c r="R202" s="50">
        <v>386485.4</v>
      </c>
      <c r="S202" s="51">
        <v>3.6527879164387604</v>
      </c>
      <c r="T202" s="50"/>
      <c r="U202" s="51"/>
    </row>
    <row r="203" spans="1:21" ht="14.25" customHeight="1" x14ac:dyDescent="0.2">
      <c r="A203" s="49" t="s">
        <v>21</v>
      </c>
      <c r="B203" s="50">
        <f t="shared" si="12"/>
        <v>11379366.9</v>
      </c>
      <c r="C203" s="51">
        <f t="shared" si="13"/>
        <v>0.7907258918771658</v>
      </c>
      <c r="D203" s="50">
        <v>7701752.0999999996</v>
      </c>
      <c r="E203" s="51">
        <v>0.10909789682791791</v>
      </c>
      <c r="F203" s="50">
        <v>2246254.6</v>
      </c>
      <c r="G203" s="51">
        <v>0.46126124661024626</v>
      </c>
      <c r="H203" s="50">
        <f t="shared" si="14"/>
        <v>1431360.2</v>
      </c>
      <c r="I203" s="51">
        <f t="shared" si="15"/>
        <v>4.9754107233105964</v>
      </c>
      <c r="J203" s="50">
        <v>37250.6</v>
      </c>
      <c r="K203" s="51">
        <v>11.184903652558615</v>
      </c>
      <c r="L203" s="50">
        <v>164036.29999999999</v>
      </c>
      <c r="M203" s="51">
        <v>7.0372928979744129</v>
      </c>
      <c r="N203" s="50">
        <v>161016.79999999999</v>
      </c>
      <c r="O203" s="51">
        <v>5.4139190382618469</v>
      </c>
      <c r="P203" s="50">
        <v>673580.7</v>
      </c>
      <c r="Q203" s="51">
        <v>4.0928725407363959</v>
      </c>
      <c r="R203" s="50">
        <v>395475.8</v>
      </c>
      <c r="S203" s="51">
        <v>4.8599109149030104</v>
      </c>
      <c r="T203" s="50"/>
      <c r="U203" s="51"/>
    </row>
    <row r="204" spans="1:21" ht="14.25" customHeight="1" x14ac:dyDescent="0.2">
      <c r="A204" s="49" t="s">
        <v>22</v>
      </c>
      <c r="B204" s="50">
        <f t="shared" si="12"/>
        <v>12291547.699999999</v>
      </c>
      <c r="C204" s="51">
        <f t="shared" si="13"/>
        <v>0.6470891795831375</v>
      </c>
      <c r="D204" s="50">
        <v>8985705.5999999978</v>
      </c>
      <c r="E204" s="51">
        <v>2.0572108438540432E-2</v>
      </c>
      <c r="F204" s="50">
        <v>1855889.1</v>
      </c>
      <c r="G204" s="51">
        <v>0.36389188664344224</v>
      </c>
      <c r="H204" s="50">
        <f t="shared" si="14"/>
        <v>1449953</v>
      </c>
      <c r="I204" s="51">
        <f t="shared" si="15"/>
        <v>4.8922479701066175</v>
      </c>
      <c r="J204" s="50">
        <v>117434.90000000001</v>
      </c>
      <c r="K204" s="51">
        <v>6.78278275878806</v>
      </c>
      <c r="L204" s="50">
        <v>97483.400000000023</v>
      </c>
      <c r="M204" s="51">
        <v>6.1370726400597437</v>
      </c>
      <c r="N204" s="50">
        <v>213605.80000000002</v>
      </c>
      <c r="O204" s="51">
        <v>3.5084992167815665</v>
      </c>
      <c r="P204" s="50">
        <v>611340.6</v>
      </c>
      <c r="Q204" s="51">
        <v>4.7147308407130168</v>
      </c>
      <c r="R204" s="50">
        <v>410088.3</v>
      </c>
      <c r="S204" s="51">
        <v>5.0403518851915559</v>
      </c>
      <c r="T204" s="50"/>
      <c r="U204" s="51"/>
    </row>
    <row r="205" spans="1:21" ht="14.25" customHeight="1" x14ac:dyDescent="0.2">
      <c r="A205" s="49" t="s">
        <v>23</v>
      </c>
      <c r="B205" s="50">
        <f t="shared" si="12"/>
        <v>12676358.200000001</v>
      </c>
      <c r="C205" s="51">
        <f t="shared" si="13"/>
        <v>0.58130934222101727</v>
      </c>
      <c r="D205" s="50">
        <v>9320304.1999999993</v>
      </c>
      <c r="E205" s="51">
        <v>7.540524052852271E-3</v>
      </c>
      <c r="F205" s="50">
        <v>1949464.3</v>
      </c>
      <c r="G205" s="51">
        <v>0.28014395287977301</v>
      </c>
      <c r="H205" s="50">
        <f t="shared" si="14"/>
        <v>1406589.7</v>
      </c>
      <c r="I205" s="51">
        <f t="shared" si="15"/>
        <v>4.8006002276285686</v>
      </c>
      <c r="J205" s="50">
        <v>61013.3</v>
      </c>
      <c r="K205" s="51">
        <v>5.9888385810962497</v>
      </c>
      <c r="L205" s="50">
        <v>85909.5</v>
      </c>
      <c r="M205" s="51">
        <v>4.97962711923594</v>
      </c>
      <c r="N205" s="50">
        <v>208370.9</v>
      </c>
      <c r="O205" s="51">
        <v>3.0440922988766705</v>
      </c>
      <c r="P205" s="50">
        <v>691856.7</v>
      </c>
      <c r="Q205" s="51">
        <v>4.9984169106116898</v>
      </c>
      <c r="R205" s="50">
        <v>359439.3</v>
      </c>
      <c r="S205" s="51">
        <v>5.1936175927340198</v>
      </c>
      <c r="T205" s="50"/>
      <c r="U205" s="51"/>
    </row>
    <row r="206" spans="1:21" ht="14.25" customHeight="1" x14ac:dyDescent="0.2">
      <c r="A206" s="49" t="s">
        <v>24</v>
      </c>
      <c r="B206" s="50">
        <f t="shared" si="12"/>
        <v>12767459.299999999</v>
      </c>
      <c r="C206" s="51">
        <f t="shared" si="13"/>
        <v>0.61858369581800809</v>
      </c>
      <c r="D206" s="50">
        <v>9283297.9000000004</v>
      </c>
      <c r="E206" s="51">
        <v>1.85636774620795E-2</v>
      </c>
      <c r="F206" s="50">
        <v>2053842.2</v>
      </c>
      <c r="G206" s="51">
        <v>0.32763406555771396</v>
      </c>
      <c r="H206" s="50">
        <f t="shared" si="14"/>
        <v>1430319.1999999997</v>
      </c>
      <c r="I206" s="51">
        <f t="shared" si="15"/>
        <v>4.9307185011569441</v>
      </c>
      <c r="J206" s="50">
        <v>58276</v>
      </c>
      <c r="K206" s="51">
        <v>4.4540411146955901</v>
      </c>
      <c r="L206" s="50">
        <v>99048.1</v>
      </c>
      <c r="M206" s="51">
        <v>5.7655629840451299</v>
      </c>
      <c r="N206" s="50">
        <v>263198.09999999998</v>
      </c>
      <c r="O206" s="51">
        <v>4.9765409134792398</v>
      </c>
      <c r="P206" s="50">
        <v>697884.1</v>
      </c>
      <c r="Q206" s="51">
        <v>4.9149318318041599</v>
      </c>
      <c r="R206" s="50">
        <v>311912.90000000002</v>
      </c>
      <c r="S206" s="51">
        <v>4.75132863052474</v>
      </c>
      <c r="T206" s="50"/>
      <c r="U206" s="51"/>
    </row>
    <row r="207" spans="1:21" ht="14.25" customHeight="1" x14ac:dyDescent="0.2">
      <c r="A207" s="49" t="s">
        <v>25</v>
      </c>
      <c r="B207" s="50">
        <f t="shared" si="12"/>
        <v>13451713.5</v>
      </c>
      <c r="C207" s="51">
        <f t="shared" si="13"/>
        <v>0.61221221757361988</v>
      </c>
      <c r="D207" s="50">
        <v>9733082</v>
      </c>
      <c r="E207" s="51">
        <v>4.7508628921445445E-2</v>
      </c>
      <c r="F207" s="50">
        <v>2190029.7000000002</v>
      </c>
      <c r="G207" s="51">
        <v>0.26677345015001397</v>
      </c>
      <c r="H207" s="50">
        <f t="shared" si="14"/>
        <v>1528601.8</v>
      </c>
      <c r="I207" s="51">
        <f t="shared" si="15"/>
        <v>4.7027657510281617</v>
      </c>
      <c r="J207" s="50">
        <v>155844.80000000002</v>
      </c>
      <c r="K207" s="51">
        <v>2.6297494494522748</v>
      </c>
      <c r="L207" s="50">
        <v>180795.49999999997</v>
      </c>
      <c r="M207" s="51">
        <v>2.7715127422972365</v>
      </c>
      <c r="N207" s="50">
        <v>171059.20000000001</v>
      </c>
      <c r="O207" s="51">
        <v>7.4845396622923523</v>
      </c>
      <c r="P207" s="50">
        <v>732934.8</v>
      </c>
      <c r="Q207" s="51">
        <v>5.1404111334323312</v>
      </c>
      <c r="R207" s="50">
        <v>287967.50000000006</v>
      </c>
      <c r="S207" s="51">
        <v>4.2708319862484485</v>
      </c>
      <c r="T207" s="50"/>
      <c r="U207" s="51"/>
    </row>
    <row r="208" spans="1:21" ht="14.25" customHeight="1" x14ac:dyDescent="0.2">
      <c r="A208" s="49" t="s">
        <v>26</v>
      </c>
      <c r="B208" s="50">
        <f t="shared" si="12"/>
        <v>13631068.100000001</v>
      </c>
      <c r="C208" s="51">
        <f t="shared" si="13"/>
        <v>0.68513727145123715</v>
      </c>
      <c r="D208" s="50">
        <v>9448696.8000000007</v>
      </c>
      <c r="E208" s="51">
        <v>3.3148180286618999E-2</v>
      </c>
      <c r="F208" s="50">
        <v>2463768.2999999998</v>
      </c>
      <c r="G208" s="51">
        <v>0.30842398410597299</v>
      </c>
      <c r="H208" s="50">
        <f t="shared" si="14"/>
        <v>1718603</v>
      </c>
      <c r="I208" s="51">
        <f t="shared" si="15"/>
        <v>4.8097556358274707</v>
      </c>
      <c r="J208" s="50">
        <v>130103.3</v>
      </c>
      <c r="K208" s="51">
        <v>4.1960749650469991</v>
      </c>
      <c r="L208" s="50">
        <v>181812</v>
      </c>
      <c r="M208" s="51">
        <v>1.5473727751743602</v>
      </c>
      <c r="N208" s="50">
        <v>574021.4</v>
      </c>
      <c r="O208" s="51">
        <v>6.4952874195979495</v>
      </c>
      <c r="P208" s="50">
        <v>561934.20000000007</v>
      </c>
      <c r="Q208" s="51">
        <v>4.6030148227319101</v>
      </c>
      <c r="R208" s="50">
        <v>270732.09999999998</v>
      </c>
      <c r="S208" s="51">
        <v>4.1508963879791096</v>
      </c>
      <c r="T208" s="50"/>
      <c r="U208" s="51"/>
    </row>
    <row r="209" spans="1:21" ht="14.25" customHeight="1" x14ac:dyDescent="0.2">
      <c r="A209" s="49" t="s">
        <v>27</v>
      </c>
      <c r="B209" s="50">
        <f t="shared" si="12"/>
        <v>14528385.9</v>
      </c>
      <c r="C209" s="51">
        <f t="shared" si="13"/>
        <v>0.60365976553527523</v>
      </c>
      <c r="D209" s="50">
        <v>10462665.9</v>
      </c>
      <c r="E209" s="51">
        <v>3.4821364218463699E-2</v>
      </c>
      <c r="F209" s="50">
        <v>2415745.5</v>
      </c>
      <c r="G209" s="51">
        <v>0.22627976415561998</v>
      </c>
      <c r="H209" s="50">
        <f t="shared" si="14"/>
        <v>1649974.5</v>
      </c>
      <c r="I209" s="51">
        <f t="shared" si="15"/>
        <v>4.7632514344918651</v>
      </c>
      <c r="J209" s="50">
        <v>143995.30000000002</v>
      </c>
      <c r="K209" s="51">
        <v>1.2667002811897299</v>
      </c>
      <c r="L209" s="50">
        <v>356624.6</v>
      </c>
      <c r="M209" s="51">
        <v>3.3473734453540196</v>
      </c>
      <c r="N209" s="50">
        <v>606410.9</v>
      </c>
      <c r="O209" s="51">
        <v>5.0286673128731696</v>
      </c>
      <c r="P209" s="50">
        <v>312866.5</v>
      </c>
      <c r="Q209" s="51">
        <v>7.6647460466365001</v>
      </c>
      <c r="R209" s="50">
        <v>230077.2</v>
      </c>
      <c r="S209" s="51">
        <v>4.5011320591523196</v>
      </c>
      <c r="T209" s="50"/>
      <c r="U209" s="51"/>
    </row>
    <row r="210" spans="1:21" ht="14.25" customHeight="1" x14ac:dyDescent="0.2">
      <c r="A210" s="49" t="s">
        <v>28</v>
      </c>
      <c r="B210" s="50">
        <f t="shared" si="12"/>
        <v>14371571.5</v>
      </c>
      <c r="C210" s="51">
        <f t="shared" si="13"/>
        <v>0.71448147065893297</v>
      </c>
      <c r="D210" s="50">
        <v>10020528.6</v>
      </c>
      <c r="E210" s="51">
        <v>0.14830564437488902</v>
      </c>
      <c r="F210" s="50">
        <v>2664818.6</v>
      </c>
      <c r="G210" s="51">
        <v>0.26228969581644301</v>
      </c>
      <c r="H210" s="50">
        <f t="shared" si="14"/>
        <v>1686224.2999999998</v>
      </c>
      <c r="I210" s="51">
        <f t="shared" si="15"/>
        <v>4.7936482293607101</v>
      </c>
      <c r="J210" s="50">
        <v>99691.9</v>
      </c>
      <c r="K210" s="51">
        <v>2.7522508849766103</v>
      </c>
      <c r="L210" s="50">
        <v>523459.5</v>
      </c>
      <c r="M210" s="51">
        <v>3.5059452545994505</v>
      </c>
      <c r="N210" s="50">
        <v>383830.9</v>
      </c>
      <c r="O210" s="51">
        <v>6.2860484213230396</v>
      </c>
      <c r="P210" s="50">
        <v>438004.6</v>
      </c>
      <c r="Q210" s="51">
        <v>5.6958815021577394</v>
      </c>
      <c r="R210" s="50">
        <v>241237.4</v>
      </c>
      <c r="S210" s="51">
        <v>4.418745758327689</v>
      </c>
      <c r="T210" s="50"/>
      <c r="U210" s="51"/>
    </row>
    <row r="211" spans="1:21" ht="14.25" customHeight="1" x14ac:dyDescent="0.2">
      <c r="A211" s="49" t="s">
        <v>46</v>
      </c>
      <c r="B211" s="50">
        <f t="shared" si="12"/>
        <v>13502953.5</v>
      </c>
      <c r="C211" s="51">
        <f t="shared" si="13"/>
        <v>0.71291366240726517</v>
      </c>
      <c r="D211" s="50">
        <v>9233746.5999999996</v>
      </c>
      <c r="E211" s="51">
        <v>5.8470705596361097E-2</v>
      </c>
      <c r="F211" s="50">
        <v>2525802.9</v>
      </c>
      <c r="G211" s="51">
        <v>0.31447392114404504</v>
      </c>
      <c r="H211" s="50">
        <f t="shared" si="14"/>
        <v>1743404.0000000002</v>
      </c>
      <c r="I211" s="51">
        <f t="shared" si="15"/>
        <v>4.7563486214325534</v>
      </c>
      <c r="J211" s="50">
        <v>366906.6</v>
      </c>
      <c r="K211" s="51">
        <v>3.09636252386847</v>
      </c>
      <c r="L211" s="50">
        <v>474213.2</v>
      </c>
      <c r="M211" s="51">
        <v>5.738416703710481</v>
      </c>
      <c r="N211" s="50">
        <v>158429.9</v>
      </c>
      <c r="O211" s="51">
        <v>4.0621992376438998</v>
      </c>
      <c r="P211" s="50">
        <v>464913.5</v>
      </c>
      <c r="Q211" s="51">
        <v>5.9464225044013599</v>
      </c>
      <c r="R211" s="50">
        <v>278940.79999999999</v>
      </c>
      <c r="S211" s="51">
        <v>3.68100507347796</v>
      </c>
      <c r="T211" s="50"/>
      <c r="U211" s="51"/>
    </row>
    <row r="212" spans="1:21" ht="14.25" customHeight="1" thickBot="1" x14ac:dyDescent="0.25">
      <c r="A212" s="52" t="s">
        <v>30</v>
      </c>
      <c r="B212" s="53">
        <f t="shared" si="12"/>
        <v>11343133.200000001</v>
      </c>
      <c r="C212" s="54">
        <f t="shared" si="13"/>
        <v>0.6596810040985851</v>
      </c>
      <c r="D212" s="53">
        <v>8072890.2000000002</v>
      </c>
      <c r="E212" s="54">
        <v>5.3043553100722198E-3</v>
      </c>
      <c r="F212" s="53">
        <v>2112788.1</v>
      </c>
      <c r="G212" s="54">
        <v>0.26541740177351403</v>
      </c>
      <c r="H212" s="53">
        <f t="shared" si="14"/>
        <v>1157454.8999999999</v>
      </c>
      <c r="I212" s="54">
        <f t="shared" si="15"/>
        <v>5.9434344206413563</v>
      </c>
      <c r="J212" s="53">
        <v>211328.8</v>
      </c>
      <c r="K212" s="54">
        <v>3.4481181504839902</v>
      </c>
      <c r="L212" s="53">
        <v>190840.1</v>
      </c>
      <c r="M212" s="54">
        <v>5.5435506793383595</v>
      </c>
      <c r="N212" s="53">
        <v>184697.3</v>
      </c>
      <c r="O212" s="54">
        <v>7.3094152973540982</v>
      </c>
      <c r="P212" s="53">
        <v>336936.2</v>
      </c>
      <c r="Q212" s="54">
        <v>7.9614171347572595</v>
      </c>
      <c r="R212" s="53">
        <v>233652.5</v>
      </c>
      <c r="S212" s="54">
        <v>4.5371650207038199</v>
      </c>
      <c r="T212" s="53"/>
      <c r="U212" s="54"/>
    </row>
    <row r="213" spans="1:21" ht="14.25" customHeight="1" x14ac:dyDescent="0.2">
      <c r="A213" s="49" t="s">
        <v>48</v>
      </c>
      <c r="B213" s="50">
        <f t="shared" si="12"/>
        <v>12655843.599999998</v>
      </c>
      <c r="C213" s="51">
        <f t="shared" si="13"/>
        <v>0.61607851008841497</v>
      </c>
      <c r="D213" s="50">
        <v>9582637.6999999993</v>
      </c>
      <c r="E213" s="51">
        <v>3.0899803506084803E-2</v>
      </c>
      <c r="F213" s="50">
        <v>1996503.4</v>
      </c>
      <c r="G213" s="51">
        <v>0.26604241345143698</v>
      </c>
      <c r="H213" s="50">
        <f t="shared" si="14"/>
        <v>1076702.5</v>
      </c>
      <c r="I213" s="51">
        <f t="shared" si="15"/>
        <v>6.4732245573870237</v>
      </c>
      <c r="J213" s="50">
        <v>161891.1</v>
      </c>
      <c r="K213" s="51">
        <v>5.1946286423404384</v>
      </c>
      <c r="L213" s="50">
        <v>110710</v>
      </c>
      <c r="M213" s="51">
        <v>4.8653878330774099</v>
      </c>
      <c r="N213" s="50">
        <v>213140.2</v>
      </c>
      <c r="O213" s="51">
        <v>7.5133071424348881</v>
      </c>
      <c r="P213" s="50">
        <v>302219.7</v>
      </c>
      <c r="Q213" s="51">
        <v>7.815996266954139</v>
      </c>
      <c r="R213" s="50">
        <v>288741.5</v>
      </c>
      <c r="S213" s="51">
        <v>5.6333779453247992</v>
      </c>
      <c r="T213" s="50"/>
      <c r="U213" s="51"/>
    </row>
    <row r="214" spans="1:21" ht="14.25" customHeight="1" x14ac:dyDescent="0.2">
      <c r="A214" s="49" t="s">
        <v>20</v>
      </c>
      <c r="B214" s="50">
        <f t="shared" si="12"/>
        <v>12438200.4</v>
      </c>
      <c r="C214" s="51">
        <f t="shared" si="13"/>
        <v>0.63915491585101014</v>
      </c>
      <c r="D214" s="50">
        <v>9697417.5</v>
      </c>
      <c r="E214" s="51">
        <v>3.12372023788808E-2</v>
      </c>
      <c r="F214" s="50">
        <v>1621141.4</v>
      </c>
      <c r="G214" s="51">
        <v>0.34799045043202298</v>
      </c>
      <c r="H214" s="50">
        <f t="shared" si="14"/>
        <v>1119641.5</v>
      </c>
      <c r="I214" s="51">
        <f t="shared" si="15"/>
        <v>6.3260204368987756</v>
      </c>
      <c r="J214" s="50">
        <v>247116.7</v>
      </c>
      <c r="K214" s="51">
        <v>4.8747761482732699</v>
      </c>
      <c r="L214" s="50">
        <v>55072.1</v>
      </c>
      <c r="M214" s="51">
        <v>5.84003698787589</v>
      </c>
      <c r="N214" s="50">
        <v>251555.3</v>
      </c>
      <c r="O214" s="51">
        <v>8.3196669320821304</v>
      </c>
      <c r="P214" s="50">
        <v>249744.8</v>
      </c>
      <c r="Q214" s="51">
        <v>7.3769886860507201</v>
      </c>
      <c r="R214" s="50">
        <v>316152.60000000003</v>
      </c>
      <c r="S214" s="51">
        <v>5.1285121172497092</v>
      </c>
      <c r="T214" s="50"/>
      <c r="U214" s="51"/>
    </row>
    <row r="215" spans="1:21" ht="14.25" customHeight="1" x14ac:dyDescent="0.2">
      <c r="A215" s="49" t="s">
        <v>21</v>
      </c>
      <c r="B215" s="50">
        <f t="shared" si="12"/>
        <v>11833512.600000001</v>
      </c>
      <c r="C215" s="51">
        <f t="shared" si="13"/>
        <v>0.69014287034265687</v>
      </c>
      <c r="D215" s="50">
        <v>9178906.0999999996</v>
      </c>
      <c r="E215" s="51">
        <v>2.2563411232630403E-2</v>
      </c>
      <c r="F215" s="50">
        <v>1580050.2000000002</v>
      </c>
      <c r="G215" s="51">
        <v>0.42388866695501209</v>
      </c>
      <c r="H215" s="50">
        <f t="shared" si="14"/>
        <v>1074556.3</v>
      </c>
      <c r="I215" s="51">
        <f t="shared" si="15"/>
        <v>6.784141087814568</v>
      </c>
      <c r="J215" s="50">
        <v>99567.4</v>
      </c>
      <c r="K215" s="51">
        <v>2.5522986037598701</v>
      </c>
      <c r="L215" s="50">
        <v>169099.9</v>
      </c>
      <c r="M215" s="51">
        <v>7.1368952790628502</v>
      </c>
      <c r="N215" s="50">
        <v>192425</v>
      </c>
      <c r="O215" s="51">
        <v>6.2241903183058298</v>
      </c>
      <c r="P215" s="50">
        <v>238367.7</v>
      </c>
      <c r="Q215" s="51">
        <v>9.1931458289021499</v>
      </c>
      <c r="R215" s="50">
        <v>375096.3</v>
      </c>
      <c r="S215" s="51">
        <v>6.5048060538053791</v>
      </c>
      <c r="T215" s="50"/>
      <c r="U215" s="51"/>
    </row>
    <row r="216" spans="1:21" ht="14.25" customHeight="1" x14ac:dyDescent="0.2">
      <c r="A216" s="49" t="s">
        <v>22</v>
      </c>
      <c r="B216" s="50">
        <f t="shared" si="12"/>
        <v>12981863.899999999</v>
      </c>
      <c r="C216" s="51">
        <f t="shared" si="13"/>
        <v>0.62149259028975035</v>
      </c>
      <c r="D216" s="50">
        <v>10109004.199999999</v>
      </c>
      <c r="E216" s="51">
        <v>1.46078735430736E-2</v>
      </c>
      <c r="F216" s="50">
        <v>1801435.5</v>
      </c>
      <c r="G216" s="51">
        <v>0.44023993642847598</v>
      </c>
      <c r="H216" s="50">
        <f t="shared" si="14"/>
        <v>1071424.2000000002</v>
      </c>
      <c r="I216" s="51">
        <f t="shared" si="15"/>
        <v>6.6522646371063852</v>
      </c>
      <c r="J216" s="50">
        <v>111300.7</v>
      </c>
      <c r="K216" s="51">
        <v>2.8956503058830698</v>
      </c>
      <c r="L216" s="50">
        <v>142359.20000000001</v>
      </c>
      <c r="M216" s="51">
        <v>7.7392659764876495</v>
      </c>
      <c r="N216" s="50">
        <v>209807.1</v>
      </c>
      <c r="O216" s="51">
        <v>5.2882566509903599</v>
      </c>
      <c r="P216" s="50">
        <v>237212.79999999999</v>
      </c>
      <c r="Q216" s="51">
        <v>9.3481144440772201</v>
      </c>
      <c r="R216" s="50">
        <v>370744.4</v>
      </c>
      <c r="S216" s="51">
        <v>6.4096652680391095</v>
      </c>
      <c r="T216" s="50"/>
      <c r="U216" s="51"/>
    </row>
    <row r="217" spans="1:21" ht="14.25" customHeight="1" x14ac:dyDescent="0.2">
      <c r="A217" s="49" t="s">
        <v>23</v>
      </c>
      <c r="B217" s="50">
        <f t="shared" si="12"/>
        <v>13054990.300000003</v>
      </c>
      <c r="C217" s="51">
        <f t="shared" si="13"/>
        <v>0.6704170466522672</v>
      </c>
      <c r="D217" s="50">
        <v>9201898.0999999996</v>
      </c>
      <c r="E217" s="51">
        <v>2.7146258009529602E-2</v>
      </c>
      <c r="F217" s="50">
        <v>1807530.5</v>
      </c>
      <c r="G217" s="51">
        <v>0.46810007410663312</v>
      </c>
      <c r="H217" s="50">
        <f t="shared" si="14"/>
        <v>2045561.7</v>
      </c>
      <c r="I217" s="51">
        <f t="shared" si="15"/>
        <v>3.7429258574796345</v>
      </c>
      <c r="J217" s="50">
        <v>206489.4</v>
      </c>
      <c r="K217" s="51">
        <v>4.5351519254741399</v>
      </c>
      <c r="L217" s="50">
        <v>98438.8</v>
      </c>
      <c r="M217" s="51">
        <v>8.3894791992588296</v>
      </c>
      <c r="N217" s="50">
        <v>1151538.3</v>
      </c>
      <c r="O217" s="51">
        <v>1.26751534186922</v>
      </c>
      <c r="P217" s="50">
        <v>261556.4</v>
      </c>
      <c r="Q217" s="51">
        <v>10.0363676170799</v>
      </c>
      <c r="R217" s="50">
        <v>327538.8</v>
      </c>
      <c r="S217" s="51">
        <v>5.5242495545565911</v>
      </c>
      <c r="T217" s="50"/>
      <c r="U217" s="51"/>
    </row>
    <row r="218" spans="1:21" ht="14.25" customHeight="1" x14ac:dyDescent="0.2">
      <c r="A218" s="49" t="s">
        <v>24</v>
      </c>
      <c r="B218" s="50">
        <f t="shared" si="12"/>
        <v>14522133.299999999</v>
      </c>
      <c r="C218" s="51">
        <f t="shared" si="13"/>
        <v>0.71959485952384117</v>
      </c>
      <c r="D218" s="50">
        <v>9538142.1999999993</v>
      </c>
      <c r="E218" s="51">
        <v>1.7897024433122799E-2</v>
      </c>
      <c r="F218" s="50">
        <v>2501738.7000000002</v>
      </c>
      <c r="G218" s="51">
        <v>0.45245018354634703</v>
      </c>
      <c r="H218" s="50">
        <f t="shared" si="14"/>
        <v>2482252.4000000004</v>
      </c>
      <c r="I218" s="51">
        <f t="shared" si="15"/>
        <v>3.685135312589483</v>
      </c>
      <c r="J218" s="50">
        <v>219503.4</v>
      </c>
      <c r="K218" s="51">
        <v>3.0675301157066399</v>
      </c>
      <c r="L218" s="50">
        <v>153242.4</v>
      </c>
      <c r="M218" s="51">
        <v>3.5205369271167801</v>
      </c>
      <c r="N218" s="50">
        <v>1620581.5</v>
      </c>
      <c r="O218" s="51">
        <v>2.4854569597394498</v>
      </c>
      <c r="P218" s="50">
        <v>176802.4</v>
      </c>
      <c r="Q218" s="51">
        <v>9.7128000185517802</v>
      </c>
      <c r="R218" s="50">
        <v>312122.7</v>
      </c>
      <c r="S218" s="51">
        <v>7.0147901258062895</v>
      </c>
      <c r="T218" s="50"/>
      <c r="U218" s="51"/>
    </row>
    <row r="219" spans="1:21" ht="14.25" customHeight="1" x14ac:dyDescent="0.2">
      <c r="A219" s="49" t="s">
        <v>25</v>
      </c>
      <c r="B219" s="50">
        <f t="shared" si="12"/>
        <v>14531598.200000001</v>
      </c>
      <c r="C219" s="51">
        <f t="shared" si="13"/>
        <v>0.80297508569979592</v>
      </c>
      <c r="D219" s="50">
        <v>9138619.0999999996</v>
      </c>
      <c r="E219" s="51">
        <v>5.3628102302677227E-2</v>
      </c>
      <c r="F219" s="50">
        <v>2529656.2999999998</v>
      </c>
      <c r="G219" s="51">
        <v>0.41329420245746418</v>
      </c>
      <c r="H219" s="50">
        <f t="shared" si="14"/>
        <v>2863322.7999999993</v>
      </c>
      <c r="I219" s="51">
        <f t="shared" si="15"/>
        <v>3.5388717705876549</v>
      </c>
      <c r="J219" s="50">
        <v>212568.3</v>
      </c>
      <c r="K219" s="51">
        <v>2.7699912451668474</v>
      </c>
      <c r="L219" s="50">
        <v>310814.5</v>
      </c>
      <c r="M219" s="51">
        <v>2.3292197403917774</v>
      </c>
      <c r="N219" s="50">
        <v>1762776.9</v>
      </c>
      <c r="O219" s="51">
        <v>2.3248059507700605</v>
      </c>
      <c r="P219" s="50">
        <v>215645.8</v>
      </c>
      <c r="Q219" s="51">
        <v>9.844377701768364</v>
      </c>
      <c r="R219" s="50">
        <v>361517.3</v>
      </c>
      <c r="S219" s="51">
        <v>7.1895638078730952</v>
      </c>
      <c r="T219" s="50"/>
      <c r="U219" s="51"/>
    </row>
    <row r="220" spans="1:21" ht="14.25" customHeight="1" x14ac:dyDescent="0.2">
      <c r="A220" s="49" t="s">
        <v>26</v>
      </c>
      <c r="B220" s="50">
        <f t="shared" si="12"/>
        <v>14588949.199999996</v>
      </c>
      <c r="C220" s="51">
        <f t="shared" si="13"/>
        <v>0.8265956164958066</v>
      </c>
      <c r="D220" s="50">
        <v>9070061.5999999996</v>
      </c>
      <c r="E220" s="51">
        <v>4.6139683329162837E-2</v>
      </c>
      <c r="F220" s="50">
        <v>2657909.5999999996</v>
      </c>
      <c r="G220" s="51">
        <v>0.35826725784804725</v>
      </c>
      <c r="H220" s="50">
        <f t="shared" si="14"/>
        <v>2860978.0000000005</v>
      </c>
      <c r="I220" s="51">
        <f t="shared" si="15"/>
        <v>3.7359356499770353</v>
      </c>
      <c r="J220" s="50">
        <v>144400.20000000001</v>
      </c>
      <c r="K220" s="51">
        <v>2.1653703803734343</v>
      </c>
      <c r="L220" s="50">
        <v>1242061.5999999999</v>
      </c>
      <c r="M220" s="51">
        <v>1.072976784726297</v>
      </c>
      <c r="N220" s="50">
        <v>800596.70000000007</v>
      </c>
      <c r="O220" s="51">
        <v>4.385633104658063</v>
      </c>
      <c r="P220" s="50">
        <v>270340.2</v>
      </c>
      <c r="Q220" s="51">
        <v>9.5401583412307911</v>
      </c>
      <c r="R220" s="50">
        <v>400656.7</v>
      </c>
      <c r="S220" s="51">
        <v>7.3189257062218109</v>
      </c>
      <c r="T220" s="50">
        <v>2922.6</v>
      </c>
      <c r="U220" s="51">
        <v>7.0000000000000009</v>
      </c>
    </row>
    <row r="221" spans="1:21" ht="14.25" customHeight="1" x14ac:dyDescent="0.2">
      <c r="A221" s="49" t="s">
        <v>27</v>
      </c>
      <c r="B221" s="50">
        <f t="shared" si="12"/>
        <v>16621889.6</v>
      </c>
      <c r="C221" s="51">
        <f t="shared" si="13"/>
        <v>0.67346501904332234</v>
      </c>
      <c r="D221" s="50">
        <v>10579473.9</v>
      </c>
      <c r="E221" s="51">
        <v>3.3355893528883324E-2</v>
      </c>
      <c r="F221" s="50">
        <v>3367110</v>
      </c>
      <c r="G221" s="51">
        <v>0.40810904663049313</v>
      </c>
      <c r="H221" s="50">
        <f t="shared" si="14"/>
        <v>2675305.7000000002</v>
      </c>
      <c r="I221" s="51">
        <f t="shared" si="15"/>
        <v>3.5387452503091512</v>
      </c>
      <c r="J221" s="50">
        <v>202137.1</v>
      </c>
      <c r="K221" s="51">
        <v>3.4575083841610472</v>
      </c>
      <c r="L221" s="50">
        <v>1322203.8</v>
      </c>
      <c r="M221" s="51">
        <v>1.9516566682080327</v>
      </c>
      <c r="N221" s="50">
        <v>296873.59999999998</v>
      </c>
      <c r="O221" s="51">
        <v>3.0309577510428682</v>
      </c>
      <c r="P221" s="50">
        <v>376401.5</v>
      </c>
      <c r="Q221" s="51">
        <v>5.7524967541308945</v>
      </c>
      <c r="R221" s="50">
        <v>474772.5</v>
      </c>
      <c r="S221" s="51">
        <v>6.5344277775144954</v>
      </c>
      <c r="T221" s="50">
        <v>2917.2</v>
      </c>
      <c r="U221" s="51">
        <v>7</v>
      </c>
    </row>
    <row r="222" spans="1:21" ht="14.25" customHeight="1" x14ac:dyDescent="0.2">
      <c r="A222" s="49" t="s">
        <v>28</v>
      </c>
      <c r="B222" s="50">
        <f t="shared" si="12"/>
        <v>16983279.400000002</v>
      </c>
      <c r="C222" s="51">
        <f t="shared" si="13"/>
        <v>0.6628433238871404</v>
      </c>
      <c r="D222" s="50">
        <v>11555768.800000001</v>
      </c>
      <c r="E222" s="51">
        <v>4.4301370844318032E-2</v>
      </c>
      <c r="F222" s="50">
        <v>2564522.4</v>
      </c>
      <c r="G222" s="51">
        <v>0.38486435174050343</v>
      </c>
      <c r="H222" s="50">
        <f t="shared" si="14"/>
        <v>2862988.2</v>
      </c>
      <c r="I222" s="51">
        <f t="shared" si="15"/>
        <v>3.4084400760017104</v>
      </c>
      <c r="J222" s="50">
        <v>1048306.9</v>
      </c>
      <c r="K222" s="51">
        <v>1.0460143856727453</v>
      </c>
      <c r="L222" s="50">
        <v>550850.6</v>
      </c>
      <c r="M222" s="51">
        <v>3.6261414419808204</v>
      </c>
      <c r="N222" s="50">
        <v>183629.9</v>
      </c>
      <c r="O222" s="51">
        <v>5.6237939518564248</v>
      </c>
      <c r="P222" s="50">
        <v>564154</v>
      </c>
      <c r="Q222" s="51">
        <v>4.044690680204341</v>
      </c>
      <c r="R222" s="50">
        <v>513136.6</v>
      </c>
      <c r="S222" s="51">
        <v>6.4883714862670105</v>
      </c>
      <c r="T222" s="50">
        <v>2910.2</v>
      </c>
      <c r="U222" s="51">
        <v>7</v>
      </c>
    </row>
    <row r="223" spans="1:21" ht="14.25" customHeight="1" x14ac:dyDescent="0.2">
      <c r="A223" s="49" t="s">
        <v>46</v>
      </c>
      <c r="B223" s="50">
        <f t="shared" si="12"/>
        <v>17077883.100000001</v>
      </c>
      <c r="C223" s="51">
        <f t="shared" si="13"/>
        <v>0.65242257144856541</v>
      </c>
      <c r="D223" s="50">
        <v>12456768.1</v>
      </c>
      <c r="E223" s="51">
        <v>3.1829756307336247E-2</v>
      </c>
      <c r="F223" s="50">
        <v>2395466.4</v>
      </c>
      <c r="G223" s="51">
        <v>0.28365049578654078</v>
      </c>
      <c r="H223" s="50">
        <f t="shared" si="14"/>
        <v>2225648.6</v>
      </c>
      <c r="I223" s="51">
        <f t="shared" si="15"/>
        <v>4.522737903009487</v>
      </c>
      <c r="J223" s="50">
        <v>316346.5</v>
      </c>
      <c r="K223" s="51">
        <v>3.7075177566371051</v>
      </c>
      <c r="L223" s="50">
        <v>320056.3</v>
      </c>
      <c r="M223" s="51">
        <v>1.9812771128079654</v>
      </c>
      <c r="N223" s="50">
        <v>240995.1</v>
      </c>
      <c r="O223" s="51">
        <v>5.5786506613619942</v>
      </c>
      <c r="P223" s="50">
        <v>810660.4</v>
      </c>
      <c r="Q223" s="51">
        <v>3.1331351105839138</v>
      </c>
      <c r="R223" s="50">
        <v>534652.80000000005</v>
      </c>
      <c r="S223" s="51">
        <v>8.1438762838238201</v>
      </c>
      <c r="T223" s="50">
        <v>2937.5</v>
      </c>
      <c r="U223" s="51">
        <v>7</v>
      </c>
    </row>
    <row r="224" spans="1:21" ht="14.25" customHeight="1" thickBot="1" x14ac:dyDescent="0.25">
      <c r="A224" s="52" t="s">
        <v>30</v>
      </c>
      <c r="B224" s="53">
        <f t="shared" si="12"/>
        <v>16709802.800000001</v>
      </c>
      <c r="C224" s="54">
        <f t="shared" si="13"/>
        <v>0.85651485815260486</v>
      </c>
      <c r="D224" s="53">
        <v>10590665.699999999</v>
      </c>
      <c r="E224" s="54">
        <v>3.4877796492056204E-2</v>
      </c>
      <c r="F224" s="53">
        <v>2589446.4</v>
      </c>
      <c r="G224" s="54">
        <v>0.30105840615198681</v>
      </c>
      <c r="H224" s="53">
        <f t="shared" si="14"/>
        <v>3529690.6999999997</v>
      </c>
      <c r="I224" s="54">
        <f t="shared" si="15"/>
        <v>3.7292901290189535</v>
      </c>
      <c r="J224" s="53">
        <v>270891.5</v>
      </c>
      <c r="K224" s="54">
        <v>1.7185334571221318</v>
      </c>
      <c r="L224" s="53">
        <v>235123.1</v>
      </c>
      <c r="M224" s="54">
        <v>4.1296191271721066</v>
      </c>
      <c r="N224" s="53">
        <v>1500147.4</v>
      </c>
      <c r="O224" s="54">
        <v>2.4554045115833283</v>
      </c>
      <c r="P224" s="53">
        <v>911120</v>
      </c>
      <c r="Q224" s="54">
        <v>3.2679162525243663</v>
      </c>
      <c r="R224" s="53">
        <v>609453.9</v>
      </c>
      <c r="S224" s="54">
        <v>8.2780987684220246</v>
      </c>
      <c r="T224" s="53">
        <v>2954.8</v>
      </c>
      <c r="U224" s="54">
        <v>7</v>
      </c>
    </row>
    <row r="225" spans="1:21" ht="14.25" customHeight="1" x14ac:dyDescent="0.2">
      <c r="A225" s="49" t="s">
        <v>49</v>
      </c>
      <c r="B225" s="50">
        <f t="shared" si="12"/>
        <v>17233372</v>
      </c>
      <c r="C225" s="51">
        <f t="shared" si="13"/>
        <v>0.84655443873665592</v>
      </c>
      <c r="D225" s="50">
        <v>11256340.800000001</v>
      </c>
      <c r="E225" s="51">
        <v>3.2091804647563622E-2</v>
      </c>
      <c r="F225" s="50">
        <v>2537599.2000000002</v>
      </c>
      <c r="G225" s="51">
        <v>0.37211356111713789</v>
      </c>
      <c r="H225" s="50">
        <f t="shared" si="14"/>
        <v>3439432</v>
      </c>
      <c r="I225" s="51">
        <f t="shared" si="15"/>
        <v>3.8621133361555056</v>
      </c>
      <c r="J225" s="50">
        <v>249119.6</v>
      </c>
      <c r="K225" s="51">
        <v>2.8545981327844134</v>
      </c>
      <c r="L225" s="50">
        <v>101251.9</v>
      </c>
      <c r="M225" s="51">
        <v>5.8456925845342171</v>
      </c>
      <c r="N225" s="50">
        <v>1573748.6</v>
      </c>
      <c r="O225" s="51">
        <v>2.6401376859048522</v>
      </c>
      <c r="P225" s="50">
        <v>886917.4</v>
      </c>
      <c r="Q225" s="51">
        <v>2.9613376860122487</v>
      </c>
      <c r="R225" s="50">
        <v>625369.5</v>
      </c>
      <c r="S225" s="51">
        <v>8.2797489516198031</v>
      </c>
      <c r="T225" s="50">
        <v>3025</v>
      </c>
      <c r="U225" s="51">
        <v>7</v>
      </c>
    </row>
    <row r="226" spans="1:21" ht="14.25" customHeight="1" x14ac:dyDescent="0.2">
      <c r="A226" s="49" t="s">
        <v>20</v>
      </c>
      <c r="B226" s="50">
        <f t="shared" si="12"/>
        <v>18258774.399999999</v>
      </c>
      <c r="C226" s="51">
        <f t="shared" si="13"/>
        <v>0.88216502477844316</v>
      </c>
      <c r="D226" s="50">
        <v>12029371.300000001</v>
      </c>
      <c r="E226" s="51">
        <v>4.3027385811925188E-2</v>
      </c>
      <c r="F226" s="50">
        <v>2394310.5</v>
      </c>
      <c r="G226" s="51">
        <v>0.38570905569682795</v>
      </c>
      <c r="H226" s="50">
        <f t="shared" si="14"/>
        <v>3835092.6</v>
      </c>
      <c r="I226" s="51">
        <f t="shared" si="15"/>
        <v>3.8241977596577463</v>
      </c>
      <c r="J226" s="50">
        <v>181369</v>
      </c>
      <c r="K226" s="51">
        <v>4.5913242891563604</v>
      </c>
      <c r="L226" s="50">
        <v>422765.60000000003</v>
      </c>
      <c r="M226" s="51">
        <v>4.2084511062394858</v>
      </c>
      <c r="N226" s="50">
        <v>1569245.7</v>
      </c>
      <c r="O226" s="51">
        <v>2.2305016480210846</v>
      </c>
      <c r="P226" s="50">
        <v>981791.20000000007</v>
      </c>
      <c r="Q226" s="51">
        <v>2.9960506561884039</v>
      </c>
      <c r="R226" s="50">
        <v>676774.9</v>
      </c>
      <c r="S226" s="51">
        <v>8.2605244195669769</v>
      </c>
      <c r="T226" s="50">
        <v>3146.2000000000003</v>
      </c>
      <c r="U226" s="51">
        <v>7</v>
      </c>
    </row>
    <row r="227" spans="1:21" ht="14.25" customHeight="1" x14ac:dyDescent="0.2">
      <c r="A227" s="49" t="s">
        <v>21</v>
      </c>
      <c r="B227" s="50">
        <f t="shared" si="12"/>
        <v>19490142.699999999</v>
      </c>
      <c r="C227" s="51">
        <f t="shared" si="13"/>
        <v>0.94364799581482794</v>
      </c>
      <c r="D227" s="50">
        <v>13294571.200000001</v>
      </c>
      <c r="E227" s="51">
        <v>2.4907282530481318E-2</v>
      </c>
      <c r="F227" s="50">
        <v>2618101.9</v>
      </c>
      <c r="G227" s="51">
        <v>0.43094613009524191</v>
      </c>
      <c r="H227" s="50">
        <f t="shared" si="14"/>
        <v>3577469.6</v>
      </c>
      <c r="I227" s="51">
        <f t="shared" si="15"/>
        <v>4.7330776965931465</v>
      </c>
      <c r="J227" s="50">
        <v>86603.900000000009</v>
      </c>
      <c r="K227" s="51">
        <v>8.2776199917093791</v>
      </c>
      <c r="L227" s="50">
        <v>1147066.1000000001</v>
      </c>
      <c r="M227" s="51">
        <v>3.9427346035245927</v>
      </c>
      <c r="N227" s="50">
        <v>333863.90000000002</v>
      </c>
      <c r="O227" s="51">
        <v>4.8047948220816936</v>
      </c>
      <c r="P227" s="50">
        <v>1367461.1</v>
      </c>
      <c r="Q227" s="51">
        <v>3.4746860557861572</v>
      </c>
      <c r="R227" s="50">
        <v>639205.70000000007</v>
      </c>
      <c r="S227" s="51">
        <v>8.3141660673551563</v>
      </c>
      <c r="T227" s="50">
        <v>3268.9</v>
      </c>
      <c r="U227" s="51">
        <v>7</v>
      </c>
    </row>
    <row r="228" spans="1:21" ht="14.25" customHeight="1" x14ac:dyDescent="0.2">
      <c r="A228" s="49" t="s">
        <v>22</v>
      </c>
      <c r="B228" s="50">
        <f t="shared" si="12"/>
        <v>20483427.899999999</v>
      </c>
      <c r="C228" s="51">
        <f t="shared" si="13"/>
        <v>0.93523374195585685</v>
      </c>
      <c r="D228" s="50">
        <v>13993354.800000001</v>
      </c>
      <c r="E228" s="51">
        <v>2.2126182636346789E-2</v>
      </c>
      <c r="F228" s="50">
        <v>2630698.2000000002</v>
      </c>
      <c r="G228" s="51">
        <v>0.32940264565505845</v>
      </c>
      <c r="H228" s="50">
        <f t="shared" si="14"/>
        <v>3859374.9</v>
      </c>
      <c r="I228" s="51">
        <f t="shared" si="15"/>
        <v>4.6589447560536286</v>
      </c>
      <c r="J228" s="50">
        <v>449452.7</v>
      </c>
      <c r="K228" s="51">
        <v>3.8224443840252817</v>
      </c>
      <c r="L228" s="50">
        <v>859799.1</v>
      </c>
      <c r="M228" s="51">
        <v>4.0612117795889757</v>
      </c>
      <c r="N228" s="50">
        <v>651553.1</v>
      </c>
      <c r="O228" s="51">
        <v>3.0771959016080199</v>
      </c>
      <c r="P228" s="50">
        <v>1209192.4000000001</v>
      </c>
      <c r="Q228" s="51">
        <v>4.6441312672821953</v>
      </c>
      <c r="R228" s="50">
        <v>686139.9</v>
      </c>
      <c r="S228" s="51">
        <v>7.4729827080454001</v>
      </c>
      <c r="T228" s="50">
        <v>3237.7000000000003</v>
      </c>
      <c r="U228" s="51">
        <v>7</v>
      </c>
    </row>
    <row r="229" spans="1:21" ht="14.25" customHeight="1" x14ac:dyDescent="0.2">
      <c r="A229" s="49" t="s">
        <v>23</v>
      </c>
      <c r="B229" s="50">
        <f t="shared" si="12"/>
        <v>18560573.400000006</v>
      </c>
      <c r="C229" s="51">
        <f t="shared" si="13"/>
        <v>0.94500185759347266</v>
      </c>
      <c r="D229" s="50">
        <v>12627116.1</v>
      </c>
      <c r="E229" s="51">
        <v>3.6313006815546743E-2</v>
      </c>
      <c r="F229" s="50">
        <v>2392301.3000000003</v>
      </c>
      <c r="G229" s="51">
        <v>0.35074075326548537</v>
      </c>
      <c r="H229" s="50">
        <f t="shared" si="14"/>
        <v>3541156</v>
      </c>
      <c r="I229" s="51">
        <f t="shared" si="15"/>
        <v>4.5866858811077522</v>
      </c>
      <c r="J229" s="50">
        <v>748068.3</v>
      </c>
      <c r="K229" s="51">
        <v>3.6959271726926546</v>
      </c>
      <c r="L229" s="50">
        <v>172503.9</v>
      </c>
      <c r="M229" s="51">
        <v>5.9345324366579542</v>
      </c>
      <c r="N229" s="50">
        <v>1046419.8</v>
      </c>
      <c r="O229" s="51">
        <v>2.9918312889339438</v>
      </c>
      <c r="P229" s="50">
        <v>1057950.6000000001</v>
      </c>
      <c r="Q229" s="51">
        <v>5.2976609248106676</v>
      </c>
      <c r="R229" s="50">
        <v>513088.60000000003</v>
      </c>
      <c r="S229" s="51">
        <v>7.2041858423671856</v>
      </c>
      <c r="T229" s="50">
        <v>3124.8</v>
      </c>
      <c r="U229" s="51">
        <v>7</v>
      </c>
    </row>
    <row r="230" spans="1:21" ht="14.25" customHeight="1" x14ac:dyDescent="0.2">
      <c r="A230" s="49" t="s">
        <v>24</v>
      </c>
      <c r="B230" s="50">
        <f t="shared" si="12"/>
        <v>18093200.300000001</v>
      </c>
      <c r="C230" s="51">
        <f t="shared" si="13"/>
        <v>0.9557789182270866</v>
      </c>
      <c r="D230" s="50">
        <v>13057364</v>
      </c>
      <c r="E230" s="51">
        <v>7.6879201575448156E-2</v>
      </c>
      <c r="F230" s="50">
        <v>2140958.6</v>
      </c>
      <c r="G230" s="51">
        <v>0.45186289590092971</v>
      </c>
      <c r="H230" s="50">
        <f t="shared" si="14"/>
        <v>2894877.6999999997</v>
      </c>
      <c r="I230" s="51">
        <f t="shared" si="15"/>
        <v>5.2927417064976527</v>
      </c>
      <c r="J230" s="50">
        <v>137397.5</v>
      </c>
      <c r="K230" s="51">
        <v>5.1872314052293529</v>
      </c>
      <c r="L230" s="50">
        <v>280065.90000000002</v>
      </c>
      <c r="M230" s="51">
        <v>4.2841779059856977</v>
      </c>
      <c r="N230" s="50">
        <v>1306032.5</v>
      </c>
      <c r="O230" s="51">
        <v>4.591743963492485</v>
      </c>
      <c r="P230" s="50">
        <v>709875.6</v>
      </c>
      <c r="Q230" s="51">
        <v>5.6003327244942636</v>
      </c>
      <c r="R230" s="50">
        <v>458382.3</v>
      </c>
      <c r="S230" s="51">
        <v>7.4498981941492932</v>
      </c>
      <c r="T230" s="50">
        <v>3123.9</v>
      </c>
      <c r="U230" s="51">
        <v>7</v>
      </c>
    </row>
    <row r="231" spans="1:21" ht="14.25" customHeight="1" x14ac:dyDescent="0.2">
      <c r="A231" s="49" t="s">
        <v>25</v>
      </c>
      <c r="B231" s="50">
        <f t="shared" si="12"/>
        <v>16619361.099999998</v>
      </c>
      <c r="C231" s="51">
        <f t="shared" si="13"/>
        <v>1.0634954751660102</v>
      </c>
      <c r="D231" s="50">
        <v>11375194.699999999</v>
      </c>
      <c r="E231" s="51">
        <v>4.0921950988671879E-2</v>
      </c>
      <c r="F231" s="50">
        <v>2085070.6</v>
      </c>
      <c r="G231" s="51">
        <v>0.42443091135619121</v>
      </c>
      <c r="H231" s="50">
        <f t="shared" si="14"/>
        <v>3159095.8000000003</v>
      </c>
      <c r="I231" s="51">
        <f t="shared" si="15"/>
        <v>5.1673493899741825</v>
      </c>
      <c r="J231" s="50">
        <v>108650.5</v>
      </c>
      <c r="K231" s="51">
        <v>3.7327394259575426</v>
      </c>
      <c r="L231" s="50">
        <v>465364.6</v>
      </c>
      <c r="M231" s="51">
        <v>3.6710124470146632</v>
      </c>
      <c r="N231" s="50">
        <v>1389328.9</v>
      </c>
      <c r="O231" s="51">
        <v>4.5705998845917621</v>
      </c>
      <c r="P231" s="50">
        <v>766731.6</v>
      </c>
      <c r="Q231" s="51">
        <v>6.4159137239159056</v>
      </c>
      <c r="R231" s="50">
        <v>425915.1</v>
      </c>
      <c r="S231" s="51">
        <v>6.8538131331807683</v>
      </c>
      <c r="T231" s="50">
        <v>3105.1</v>
      </c>
      <c r="U231" s="51">
        <v>7</v>
      </c>
    </row>
    <row r="232" spans="1:21" ht="14.25" customHeight="1" x14ac:dyDescent="0.2">
      <c r="A232" s="49" t="s">
        <v>26</v>
      </c>
      <c r="B232" s="50">
        <f t="shared" si="12"/>
        <v>18090240.700000003</v>
      </c>
      <c r="C232" s="51">
        <f t="shared" si="13"/>
        <v>0.99562603923783044</v>
      </c>
      <c r="D232" s="50">
        <v>12996805.4</v>
      </c>
      <c r="E232" s="51">
        <v>2.0282081856823068E-2</v>
      </c>
      <c r="F232" s="50">
        <v>1839963.7</v>
      </c>
      <c r="G232" s="51">
        <v>0.42936919625099113</v>
      </c>
      <c r="H232" s="50">
        <f t="shared" si="14"/>
        <v>3253471.6</v>
      </c>
      <c r="I232" s="51">
        <f t="shared" si="15"/>
        <v>5.2121213201922529</v>
      </c>
      <c r="J232" s="50">
        <v>314902.8</v>
      </c>
      <c r="K232" s="51">
        <v>3.6351797919866069</v>
      </c>
      <c r="L232" s="50">
        <v>703097.8</v>
      </c>
      <c r="M232" s="51">
        <v>4.0869005520995794</v>
      </c>
      <c r="N232" s="50">
        <v>981862.5</v>
      </c>
      <c r="O232" s="51">
        <v>4.7350129493691844</v>
      </c>
      <c r="P232" s="50">
        <v>760798</v>
      </c>
      <c r="Q232" s="51">
        <v>6.3627918291057561</v>
      </c>
      <c r="R232" s="50">
        <v>489633.1</v>
      </c>
      <c r="S232" s="51">
        <v>6.9993161389620093</v>
      </c>
      <c r="T232" s="50">
        <v>3177.4</v>
      </c>
      <c r="U232" s="51">
        <v>7</v>
      </c>
    </row>
    <row r="233" spans="1:21" ht="14.25" customHeight="1" x14ac:dyDescent="0.2">
      <c r="A233" s="49" t="s">
        <v>27</v>
      </c>
      <c r="B233" s="50">
        <f t="shared" si="12"/>
        <v>20725796.900000002</v>
      </c>
      <c r="C233" s="51">
        <f t="shared" si="13"/>
        <v>1.0142039689677744</v>
      </c>
      <c r="D233" s="50">
        <v>14375132.300000001</v>
      </c>
      <c r="E233" s="51">
        <v>1.8007809778557659E-2</v>
      </c>
      <c r="F233" s="50">
        <v>2011454.9</v>
      </c>
      <c r="G233" s="51">
        <v>0.40584368011432914</v>
      </c>
      <c r="H233" s="50">
        <f t="shared" si="14"/>
        <v>4339209.7</v>
      </c>
      <c r="I233" s="51">
        <f t="shared" si="15"/>
        <v>4.5964555640166447</v>
      </c>
      <c r="J233" s="50">
        <v>498307.5</v>
      </c>
      <c r="K233" s="51">
        <v>3.3683165113910589</v>
      </c>
      <c r="L233" s="50">
        <v>1067980.6000000001</v>
      </c>
      <c r="M233" s="51">
        <v>4.7374548170631563</v>
      </c>
      <c r="N233" s="50">
        <v>1364785</v>
      </c>
      <c r="O233" s="51">
        <v>2.7381618987606102</v>
      </c>
      <c r="P233" s="50">
        <v>866899.2</v>
      </c>
      <c r="Q233" s="51">
        <v>6.5624603979332328</v>
      </c>
      <c r="R233" s="50">
        <v>537966.19999999995</v>
      </c>
      <c r="S233" s="51">
        <v>6.9858013291541363</v>
      </c>
      <c r="T233" s="50">
        <v>3271.2</v>
      </c>
      <c r="U233" s="51">
        <v>7</v>
      </c>
    </row>
    <row r="234" spans="1:21" ht="14.25" customHeight="1" x14ac:dyDescent="0.2">
      <c r="A234" s="49" t="s">
        <v>28</v>
      </c>
      <c r="B234" s="50">
        <f t="shared" si="12"/>
        <v>22212830.649999999</v>
      </c>
      <c r="C234" s="51">
        <f t="shared" si="13"/>
        <v>0.96511769574941608</v>
      </c>
      <c r="D234" s="50">
        <v>15666326.85</v>
      </c>
      <c r="E234" s="51">
        <v>2.1359028328966592E-2</v>
      </c>
      <c r="F234" s="50">
        <v>2131744.5</v>
      </c>
      <c r="G234" s="51">
        <v>0.34026133572761647</v>
      </c>
      <c r="H234" s="50">
        <f t="shared" si="14"/>
        <v>4414759.3000000007</v>
      </c>
      <c r="I234" s="51">
        <f t="shared" si="15"/>
        <v>4.6158865746089486</v>
      </c>
      <c r="J234" s="50">
        <v>480624</v>
      </c>
      <c r="K234" s="51">
        <v>3.99506918922068</v>
      </c>
      <c r="L234" s="50">
        <v>1195994</v>
      </c>
      <c r="M234" s="51">
        <v>4.3259609563258685</v>
      </c>
      <c r="N234" s="50">
        <v>1042362.7</v>
      </c>
      <c r="O234" s="51">
        <v>2.9166432826117044</v>
      </c>
      <c r="P234" s="50">
        <v>1186526.2</v>
      </c>
      <c r="Q234" s="51">
        <v>5.7268564630094145</v>
      </c>
      <c r="R234" s="50">
        <v>505811.5</v>
      </c>
      <c r="S234" s="51">
        <v>6.7707574798121435</v>
      </c>
      <c r="T234" s="50">
        <v>3440.9</v>
      </c>
      <c r="U234" s="51">
        <v>7</v>
      </c>
    </row>
    <row r="235" spans="1:21" ht="14.25" customHeight="1" x14ac:dyDescent="0.2">
      <c r="A235" s="49" t="s">
        <v>46</v>
      </c>
      <c r="B235" s="50">
        <f t="shared" si="12"/>
        <v>21547357.800000001</v>
      </c>
      <c r="C235" s="51">
        <f t="shared" si="13"/>
        <v>1.0896255138994348</v>
      </c>
      <c r="D235" s="50">
        <v>14139583.800000001</v>
      </c>
      <c r="E235" s="51">
        <v>1.2768784042992835E-2</v>
      </c>
      <c r="F235" s="50">
        <v>2223168</v>
      </c>
      <c r="G235" s="51">
        <v>0.32408517484958405</v>
      </c>
      <c r="H235" s="50">
        <f t="shared" si="14"/>
        <v>5184606</v>
      </c>
      <c r="I235" s="51">
        <f t="shared" si="15"/>
        <v>4.3547204424019883</v>
      </c>
      <c r="J235" s="50">
        <v>1014316.2</v>
      </c>
      <c r="K235" s="51">
        <v>4.6804904801875384</v>
      </c>
      <c r="L235" s="50">
        <v>1117772.3</v>
      </c>
      <c r="M235" s="51">
        <v>3.6215231295318371</v>
      </c>
      <c r="N235" s="50">
        <v>1483292.9</v>
      </c>
      <c r="O235" s="51">
        <v>2.8920991976702646</v>
      </c>
      <c r="P235" s="50">
        <v>1144784.3</v>
      </c>
      <c r="Q235" s="51">
        <v>5.581878817695177</v>
      </c>
      <c r="R235" s="50">
        <v>420984.6</v>
      </c>
      <c r="S235" s="51">
        <v>7.311210046638287</v>
      </c>
      <c r="T235" s="50">
        <v>3455.7</v>
      </c>
      <c r="U235" s="51">
        <v>7</v>
      </c>
    </row>
    <row r="236" spans="1:21" ht="14.25" customHeight="1" thickBot="1" x14ac:dyDescent="0.25">
      <c r="A236" s="52" t="s">
        <v>30</v>
      </c>
      <c r="B236" s="53">
        <f t="shared" si="12"/>
        <v>22058967.300000001</v>
      </c>
      <c r="C236" s="54">
        <f t="shared" si="13"/>
        <v>1.1479036232580115</v>
      </c>
      <c r="D236" s="53">
        <v>14345023.300000001</v>
      </c>
      <c r="E236" s="54">
        <v>0.13894627337412552</v>
      </c>
      <c r="F236" s="53">
        <v>2303562.6</v>
      </c>
      <c r="G236" s="54">
        <v>0.33306598049473457</v>
      </c>
      <c r="H236" s="53">
        <f t="shared" si="14"/>
        <v>5410381.4000000004</v>
      </c>
      <c r="I236" s="54">
        <f t="shared" si="15"/>
        <v>4.1699726795600762</v>
      </c>
      <c r="J236" s="53">
        <v>316331.09999999998</v>
      </c>
      <c r="K236" s="54">
        <v>1.9536254892421263</v>
      </c>
      <c r="L236" s="53">
        <v>1993486.8</v>
      </c>
      <c r="M236" s="54">
        <v>3.1462582195176809</v>
      </c>
      <c r="N236" s="53">
        <v>1412153.6</v>
      </c>
      <c r="O236" s="54">
        <v>3.6501772307205105</v>
      </c>
      <c r="P236" s="53">
        <v>1132960.3</v>
      </c>
      <c r="Q236" s="54">
        <v>5.5965107285753968</v>
      </c>
      <c r="R236" s="53">
        <v>551916.4</v>
      </c>
      <c r="S236" s="54">
        <v>7.5213530581805514</v>
      </c>
      <c r="T236" s="53">
        <v>3533.2</v>
      </c>
      <c r="U236" s="54">
        <v>7</v>
      </c>
    </row>
    <row r="237" spans="1:21" ht="14.25" customHeight="1" x14ac:dyDescent="0.2">
      <c r="A237" s="49" t="s">
        <v>50</v>
      </c>
      <c r="B237" s="50">
        <f t="shared" si="12"/>
        <v>21011454.300000004</v>
      </c>
      <c r="C237" s="51">
        <f t="shared" si="13"/>
        <v>1.2967197442396934</v>
      </c>
      <c r="D237" s="50">
        <v>13374507</v>
      </c>
      <c r="E237" s="51">
        <v>0.12669261050145603</v>
      </c>
      <c r="F237" s="50">
        <v>1906494.1</v>
      </c>
      <c r="G237" s="51">
        <v>0.33028919995084199</v>
      </c>
      <c r="H237" s="50">
        <f t="shared" si="14"/>
        <v>5730453.1999999993</v>
      </c>
      <c r="I237" s="51">
        <f t="shared" si="15"/>
        <v>4.3490141458619744</v>
      </c>
      <c r="J237" s="50">
        <v>903345</v>
      </c>
      <c r="K237" s="51">
        <v>3.4912351980693996</v>
      </c>
      <c r="L237" s="50">
        <v>1836524.7000000002</v>
      </c>
      <c r="M237" s="51">
        <v>3.0697909148730802</v>
      </c>
      <c r="N237" s="50">
        <v>1231184.1000000001</v>
      </c>
      <c r="O237" s="51">
        <v>4.3752224943450795</v>
      </c>
      <c r="P237" s="50">
        <v>1247663.7</v>
      </c>
      <c r="Q237" s="51">
        <v>5.6207104085820596</v>
      </c>
      <c r="R237" s="50">
        <v>508147.1</v>
      </c>
      <c r="S237" s="51">
        <v>7.2925820416961891</v>
      </c>
      <c r="T237" s="50">
        <v>3588.6</v>
      </c>
      <c r="U237" s="51">
        <v>7</v>
      </c>
    </row>
    <row r="238" spans="1:21" ht="14.25" customHeight="1" x14ac:dyDescent="0.2">
      <c r="A238" s="49" t="s">
        <v>20</v>
      </c>
      <c r="B238" s="50">
        <f t="shared" si="12"/>
        <v>23171123.800000001</v>
      </c>
      <c r="C238" s="51">
        <f t="shared" si="13"/>
        <v>1.5200008414783925</v>
      </c>
      <c r="D238" s="50">
        <v>15573131.300000001</v>
      </c>
      <c r="E238" s="51">
        <v>0.102787585114626</v>
      </c>
      <c r="F238" s="50">
        <v>2016998.3</v>
      </c>
      <c r="G238" s="51">
        <v>0.30823313435613703</v>
      </c>
      <c r="H238" s="50">
        <f t="shared" si="14"/>
        <v>5580994.2000000002</v>
      </c>
      <c r="I238" s="51">
        <f t="shared" si="15"/>
        <v>5.9125123991349087</v>
      </c>
      <c r="J238" s="50">
        <v>543541.80000000005</v>
      </c>
      <c r="K238" s="51">
        <v>5.08779078076424</v>
      </c>
      <c r="L238" s="50">
        <v>1356035.2</v>
      </c>
      <c r="M238" s="51">
        <v>4.4135193784055193</v>
      </c>
      <c r="N238" s="50">
        <v>1545577.5</v>
      </c>
      <c r="O238" s="51">
        <v>4.7346738600943699</v>
      </c>
      <c r="P238" s="50">
        <v>1726068.8</v>
      </c>
      <c r="Q238" s="51">
        <v>8.14537577934321</v>
      </c>
      <c r="R238" s="50">
        <v>406093.4</v>
      </c>
      <c r="S238" s="51">
        <v>7.0041914741781106</v>
      </c>
      <c r="T238" s="50">
        <v>3677.5</v>
      </c>
      <c r="U238" s="51">
        <v>7</v>
      </c>
    </row>
    <row r="239" spans="1:21" ht="14.25" customHeight="1" x14ac:dyDescent="0.2">
      <c r="A239" s="49" t="s">
        <v>21</v>
      </c>
      <c r="B239" s="50">
        <f t="shared" si="12"/>
        <v>24450630.600000001</v>
      </c>
      <c r="C239" s="51">
        <f t="shared" si="13"/>
        <v>1.4566019430599062</v>
      </c>
      <c r="D239" s="50">
        <v>16327482.800000001</v>
      </c>
      <c r="E239" s="51">
        <v>0.13793837406461701</v>
      </c>
      <c r="F239" s="50">
        <v>2285590.9</v>
      </c>
      <c r="G239" s="51">
        <v>0.33995952381504502</v>
      </c>
      <c r="H239" s="50">
        <f t="shared" si="14"/>
        <v>5837556.9000000013</v>
      </c>
      <c r="I239" s="51">
        <f t="shared" si="15"/>
        <v>5.5820682821952454</v>
      </c>
      <c r="J239" s="50">
        <v>743552.3</v>
      </c>
      <c r="K239" s="51">
        <v>4.4557891785150803</v>
      </c>
      <c r="L239" s="50">
        <v>1663454.6</v>
      </c>
      <c r="M239" s="51">
        <v>4.68498933965496</v>
      </c>
      <c r="N239" s="50">
        <v>1568911.1</v>
      </c>
      <c r="O239" s="51">
        <v>4.2969575032007894</v>
      </c>
      <c r="P239" s="50">
        <v>1419216.1</v>
      </c>
      <c r="Q239" s="51">
        <v>7.7806790692411081</v>
      </c>
      <c r="R239" s="50">
        <v>438590.4</v>
      </c>
      <c r="S239" s="51">
        <v>8.364126825393349</v>
      </c>
      <c r="T239" s="50">
        <v>3832.4</v>
      </c>
      <c r="U239" s="51">
        <v>7</v>
      </c>
    </row>
    <row r="240" spans="1:21" ht="14.25" customHeight="1" x14ac:dyDescent="0.2">
      <c r="A240" s="49" t="s">
        <v>22</v>
      </c>
      <c r="B240" s="50">
        <f t="shared" si="12"/>
        <v>25637926.100000001</v>
      </c>
      <c r="C240" s="51">
        <f t="shared" si="13"/>
        <v>1.585217371891871</v>
      </c>
      <c r="D240" s="50">
        <v>17651132.399999999</v>
      </c>
      <c r="E240" s="51">
        <v>0.59859279889600692</v>
      </c>
      <c r="F240" s="50">
        <v>2342647.5</v>
      </c>
      <c r="G240" s="51">
        <v>0.31018138921882205</v>
      </c>
      <c r="H240" s="50">
        <f t="shared" si="14"/>
        <v>5644146.1999999993</v>
      </c>
      <c r="I240" s="51">
        <f t="shared" si="15"/>
        <v>5.1999360735907265</v>
      </c>
      <c r="J240" s="50">
        <v>1167186.3999999999</v>
      </c>
      <c r="K240" s="51">
        <v>4.7560774457276089</v>
      </c>
      <c r="L240" s="50">
        <v>963012.9</v>
      </c>
      <c r="M240" s="51">
        <v>5.2188223439166794</v>
      </c>
      <c r="N240" s="50">
        <v>1545818.6</v>
      </c>
      <c r="O240" s="51">
        <v>3.6069439745388001</v>
      </c>
      <c r="P240" s="50">
        <v>1486538.6</v>
      </c>
      <c r="Q240" s="51">
        <v>6.1401039111934299</v>
      </c>
      <c r="R240" s="50">
        <v>369858.6</v>
      </c>
      <c r="S240" s="51">
        <v>8.3021544476727112</v>
      </c>
      <c r="T240" s="50">
        <v>111731.1</v>
      </c>
      <c r="U240" s="51">
        <v>8.9354843906486199</v>
      </c>
    </row>
    <row r="241" spans="1:21" ht="14.25" customHeight="1" x14ac:dyDescent="0.2">
      <c r="A241" s="49" t="s">
        <v>23</v>
      </c>
      <c r="B241" s="50">
        <f t="shared" si="12"/>
        <v>23618608.647150002</v>
      </c>
      <c r="C241" s="51">
        <f t="shared" si="13"/>
        <v>1.8239879391540015</v>
      </c>
      <c r="D241" s="50">
        <v>15860112.5</v>
      </c>
      <c r="E241" s="51">
        <v>0.63556145683077603</v>
      </c>
      <c r="F241" s="50">
        <v>2064224.74715</v>
      </c>
      <c r="G241" s="51">
        <v>0.37524737607639602</v>
      </c>
      <c r="H241" s="50">
        <f t="shared" si="14"/>
        <v>5694271.3999999994</v>
      </c>
      <c r="I241" s="51">
        <f t="shared" si="15"/>
        <v>5.6592641836495545</v>
      </c>
      <c r="J241" s="50">
        <v>459460.3</v>
      </c>
      <c r="K241" s="51">
        <v>5.530713837517629</v>
      </c>
      <c r="L241" s="50">
        <v>1117928.5</v>
      </c>
      <c r="M241" s="51">
        <v>4.2836692811749595</v>
      </c>
      <c r="N241" s="50">
        <v>2710596.3</v>
      </c>
      <c r="O241" s="51">
        <v>5.4602760086406086</v>
      </c>
      <c r="P241" s="50">
        <v>1136682.7</v>
      </c>
      <c r="Q241" s="51">
        <v>6.8816755089173087</v>
      </c>
      <c r="R241" s="50">
        <v>266114.8</v>
      </c>
      <c r="S241" s="51">
        <v>8.44785682344612</v>
      </c>
      <c r="T241" s="50">
        <v>3488.8</v>
      </c>
      <c r="U241" s="51">
        <v>7</v>
      </c>
    </row>
    <row r="242" spans="1:21" ht="14.25" customHeight="1" x14ac:dyDescent="0.2">
      <c r="A242" s="49" t="s">
        <v>24</v>
      </c>
      <c r="B242" s="50">
        <f t="shared" si="12"/>
        <v>23348496.151079997</v>
      </c>
      <c r="C242" s="51">
        <f t="shared" si="13"/>
        <v>1.857075607415271</v>
      </c>
      <c r="D242" s="50">
        <v>15421088.9</v>
      </c>
      <c r="E242" s="51">
        <v>0.54228648334943508</v>
      </c>
      <c r="F242" s="50">
        <v>2020166.1510800002</v>
      </c>
      <c r="G242" s="51">
        <v>0.33710599874962005</v>
      </c>
      <c r="H242" s="50">
        <f t="shared" si="14"/>
        <v>5907241.1000000006</v>
      </c>
      <c r="I242" s="51">
        <f t="shared" si="15"/>
        <v>5.809186368743271</v>
      </c>
      <c r="J242" s="50">
        <v>445958.5</v>
      </c>
      <c r="K242" s="51">
        <v>6.5040129899979489</v>
      </c>
      <c r="L242" s="50">
        <v>1321098.3</v>
      </c>
      <c r="M242" s="51">
        <v>4.7372571450587699</v>
      </c>
      <c r="N242" s="50">
        <v>2656661.9</v>
      </c>
      <c r="O242" s="51">
        <v>5.0825615457503295</v>
      </c>
      <c r="P242" s="50">
        <v>1109903</v>
      </c>
      <c r="Q242" s="51">
        <v>7.5231005186939797</v>
      </c>
      <c r="R242" s="50">
        <v>369894.7</v>
      </c>
      <c r="S242" s="51">
        <v>8.8639547660455804</v>
      </c>
      <c r="T242" s="50">
        <v>3724.7</v>
      </c>
      <c r="U242" s="51">
        <v>7</v>
      </c>
    </row>
    <row r="243" spans="1:21" ht="14.25" customHeight="1" x14ac:dyDescent="0.2">
      <c r="A243" s="49" t="s">
        <v>25</v>
      </c>
      <c r="B243" s="50">
        <f t="shared" si="12"/>
        <v>25704318.749530002</v>
      </c>
      <c r="C243" s="51">
        <f t="shared" si="13"/>
        <v>2.034752619186079</v>
      </c>
      <c r="D243" s="50">
        <v>16775570.4</v>
      </c>
      <c r="E243" s="51">
        <v>0.81578377138222402</v>
      </c>
      <c r="F243" s="50">
        <v>2486412.4495299999</v>
      </c>
      <c r="G243" s="51">
        <v>0.27538979388935803</v>
      </c>
      <c r="H243" s="50">
        <f t="shared" si="14"/>
        <v>6442335.9000000004</v>
      </c>
      <c r="I243" s="51">
        <f t="shared" si="15"/>
        <v>5.8879201253694333</v>
      </c>
      <c r="J243" s="50">
        <v>334390.40000000002</v>
      </c>
      <c r="K243" s="51">
        <v>5.1568429267108105</v>
      </c>
      <c r="L243" s="50">
        <v>1338772.6000000001</v>
      </c>
      <c r="M243" s="51">
        <v>4.854700363601709</v>
      </c>
      <c r="N243" s="50">
        <v>2637083.2000000002</v>
      </c>
      <c r="O243" s="51">
        <v>5.3164719857909697</v>
      </c>
      <c r="P243" s="50">
        <v>1586690.6</v>
      </c>
      <c r="Q243" s="51">
        <v>6.7149654935877194</v>
      </c>
      <c r="R243" s="50">
        <v>541737.80000000005</v>
      </c>
      <c r="S243" s="51">
        <v>9.2443981534978708</v>
      </c>
      <c r="T243" s="50">
        <v>3661.3</v>
      </c>
      <c r="U243" s="51">
        <v>7</v>
      </c>
    </row>
    <row r="244" spans="1:21" ht="14.25" customHeight="1" x14ac:dyDescent="0.2">
      <c r="A244" s="49" t="s">
        <v>26</v>
      </c>
      <c r="B244" s="50">
        <f t="shared" si="12"/>
        <v>26161736.900000002</v>
      </c>
      <c r="C244" s="51">
        <f t="shared" si="13"/>
        <v>2.1633363310063718</v>
      </c>
      <c r="D244" s="50">
        <v>16777494.899999999</v>
      </c>
      <c r="E244" s="51">
        <v>0.7459455793367582</v>
      </c>
      <c r="F244" s="50">
        <v>2201512.2999999998</v>
      </c>
      <c r="G244" s="51">
        <v>0.36943361524711904</v>
      </c>
      <c r="H244" s="50">
        <f t="shared" si="14"/>
        <v>7182729.6999999993</v>
      </c>
      <c r="I244" s="51">
        <f t="shared" si="15"/>
        <v>6.0239250151651973</v>
      </c>
      <c r="J244" s="50">
        <v>644306.6</v>
      </c>
      <c r="K244" s="51">
        <v>4.6237989755187998</v>
      </c>
      <c r="L244" s="50">
        <v>2682797.4</v>
      </c>
      <c r="M244" s="51">
        <v>5.5303046059311098</v>
      </c>
      <c r="N244" s="50">
        <v>1500381.6</v>
      </c>
      <c r="O244" s="51">
        <v>5.2088677520438793</v>
      </c>
      <c r="P244" s="50">
        <v>1754375.3</v>
      </c>
      <c r="Q244" s="51">
        <v>6.8601325657058707</v>
      </c>
      <c r="R244" s="50">
        <v>600868.80000000005</v>
      </c>
      <c r="S244" s="51">
        <v>9.3229298009815107</v>
      </c>
      <c r="T244" s="50"/>
      <c r="U244" s="51"/>
    </row>
    <row r="245" spans="1:21" ht="14.25" customHeight="1" x14ac:dyDescent="0.2">
      <c r="A245" s="49" t="s">
        <v>27</v>
      </c>
      <c r="B245" s="50">
        <f t="shared" si="12"/>
        <v>28482387.499999996</v>
      </c>
      <c r="C245" s="51">
        <f t="shared" si="13"/>
        <v>1.8612119795786082</v>
      </c>
      <c r="D245" s="50">
        <v>17562872.199999999</v>
      </c>
      <c r="E245" s="51">
        <v>0.30474823924300903</v>
      </c>
      <c r="F245" s="50">
        <v>2550877.2000000002</v>
      </c>
      <c r="G245" s="51">
        <v>0.39897181879237498</v>
      </c>
      <c r="H245" s="50">
        <f t="shared" si="14"/>
        <v>8368638.0999999996</v>
      </c>
      <c r="I245" s="51">
        <f t="shared" si="15"/>
        <v>5.5734012834179083</v>
      </c>
      <c r="J245" s="50">
        <v>417532.9</v>
      </c>
      <c r="K245" s="51">
        <v>4.8249020376597898</v>
      </c>
      <c r="L245" s="50">
        <v>3009912.4</v>
      </c>
      <c r="M245" s="51">
        <v>4.5757235426519394</v>
      </c>
      <c r="N245" s="50">
        <v>1461247.3</v>
      </c>
      <c r="O245" s="51">
        <v>4.8655268071325102</v>
      </c>
      <c r="P245" s="50">
        <v>2780467.7</v>
      </c>
      <c r="Q245" s="51">
        <v>6.2352267267841297</v>
      </c>
      <c r="R245" s="50">
        <v>699477.8</v>
      </c>
      <c r="S245" s="51">
        <v>9.1612793586873007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30109729.556770004</v>
      </c>
      <c r="C246" s="51">
        <f t="shared" si="13"/>
        <v>2.145503235663401</v>
      </c>
      <c r="D246" s="50">
        <v>18092787.199999999</v>
      </c>
      <c r="E246" s="51">
        <v>0.75189905019167003</v>
      </c>
      <c r="F246" s="50">
        <v>2673764.35677</v>
      </c>
      <c r="G246" s="51">
        <v>0.35185100871659403</v>
      </c>
      <c r="H246" s="50">
        <f t="shared" si="14"/>
        <v>9343178</v>
      </c>
      <c r="I246" s="51">
        <f t="shared" si="15"/>
        <v>5.357471086604578</v>
      </c>
      <c r="J246" s="50">
        <v>2467055.6</v>
      </c>
      <c r="K246" s="51">
        <v>4.7699081763702402</v>
      </c>
      <c r="L246" s="50">
        <v>1281709</v>
      </c>
      <c r="M246" s="51">
        <v>4.3029488323792693</v>
      </c>
      <c r="N246" s="50">
        <v>2393440.6</v>
      </c>
      <c r="O246" s="51">
        <v>4.6894231200055696</v>
      </c>
      <c r="P246" s="50">
        <v>2420506.5</v>
      </c>
      <c r="Q246" s="51">
        <v>5.94784273415502</v>
      </c>
      <c r="R246" s="50">
        <v>780466.3</v>
      </c>
      <c r="S246" s="51">
        <v>9.1642667774380495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32876214.700000003</v>
      </c>
      <c r="C247" s="51">
        <f t="shared" si="13"/>
        <v>1.7842962641316493</v>
      </c>
      <c r="D247" s="50">
        <v>20876710.5</v>
      </c>
      <c r="E247" s="51">
        <v>0.50776151008081505</v>
      </c>
      <c r="F247" s="50">
        <v>2685225.1</v>
      </c>
      <c r="G247" s="51">
        <v>0.45748152473325204</v>
      </c>
      <c r="H247" s="50">
        <f t="shared" si="14"/>
        <v>9314279.1000000015</v>
      </c>
      <c r="I247" s="51">
        <f t="shared" si="15"/>
        <v>5.027987205794596</v>
      </c>
      <c r="J247" s="50">
        <v>534652.69999999995</v>
      </c>
      <c r="K247" s="51">
        <v>3.0021536316939899</v>
      </c>
      <c r="L247" s="50">
        <v>1669518.7000000002</v>
      </c>
      <c r="M247" s="51">
        <v>3.93151191777606</v>
      </c>
      <c r="N247" s="50">
        <v>3728993.6</v>
      </c>
      <c r="O247" s="51">
        <v>4.3658872798816297</v>
      </c>
      <c r="P247" s="50">
        <v>2694540.3</v>
      </c>
      <c r="Q247" s="51">
        <v>5.9614185384423486</v>
      </c>
      <c r="R247" s="50">
        <v>663803.80000000005</v>
      </c>
      <c r="S247" s="51">
        <v>9.4002033628008803</v>
      </c>
      <c r="T247" s="50">
        <v>22770</v>
      </c>
      <c r="U247" s="51">
        <v>3.5</v>
      </c>
    </row>
    <row r="248" spans="1:21" ht="14.25" customHeight="1" thickBot="1" x14ac:dyDescent="0.25">
      <c r="A248" s="52" t="s">
        <v>30</v>
      </c>
      <c r="B248" s="53">
        <f t="shared" si="12"/>
        <v>30224154.800000001</v>
      </c>
      <c r="C248" s="54">
        <f t="shared" si="13"/>
        <v>1.5986331022232583</v>
      </c>
      <c r="D248" s="53">
        <v>19260807.199999999</v>
      </c>
      <c r="E248" s="54">
        <v>0.29800524424542302</v>
      </c>
      <c r="F248" s="53">
        <v>2798841.4</v>
      </c>
      <c r="G248" s="54">
        <v>0.44426073624607698</v>
      </c>
      <c r="H248" s="53">
        <f t="shared" si="14"/>
        <v>8164506.1999999993</v>
      </c>
      <c r="I248" s="54">
        <f t="shared" si="15"/>
        <v>5.062657366222588</v>
      </c>
      <c r="J248" s="53">
        <v>679548.8</v>
      </c>
      <c r="K248" s="54">
        <v>5.1482939974288797</v>
      </c>
      <c r="L248" s="53">
        <v>1500236.2</v>
      </c>
      <c r="M248" s="54">
        <v>4.1672122763068904</v>
      </c>
      <c r="N248" s="53">
        <v>3107856.3</v>
      </c>
      <c r="O248" s="54">
        <v>4.3615375903963098</v>
      </c>
      <c r="P248" s="53">
        <v>2111148.7999999998</v>
      </c>
      <c r="Q248" s="54">
        <v>5.1656121131774295</v>
      </c>
      <c r="R248" s="53">
        <v>765716.1</v>
      </c>
      <c r="S248" s="54">
        <v>9.3028863373775188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28463201.399999999</v>
      </c>
      <c r="C249" s="51">
        <f t="shared" si="13"/>
        <v>1.6077142843812362</v>
      </c>
      <c r="D249" s="50">
        <v>18489504</v>
      </c>
      <c r="E249" s="51">
        <v>0.2919290032334021</v>
      </c>
      <c r="F249" s="50">
        <v>2159581.9</v>
      </c>
      <c r="G249" s="51">
        <v>0.50254775704500954</v>
      </c>
      <c r="H249" s="50">
        <f t="shared" si="14"/>
        <v>7814115.4999999991</v>
      </c>
      <c r="I249" s="51">
        <f t="shared" si="15"/>
        <v>5.0265164313222668</v>
      </c>
      <c r="J249" s="50">
        <v>726335.3</v>
      </c>
      <c r="K249" s="51">
        <v>4.34840243066804</v>
      </c>
      <c r="L249" s="50">
        <v>2062524.5</v>
      </c>
      <c r="M249" s="51">
        <v>4.6851599721603305</v>
      </c>
      <c r="N249" s="50">
        <v>2975347.9</v>
      </c>
      <c r="O249" s="51">
        <v>4.3545525093048782</v>
      </c>
      <c r="P249" s="50">
        <v>1317988.8999999999</v>
      </c>
      <c r="Q249" s="51">
        <v>5.0768977872271916</v>
      </c>
      <c r="R249" s="50">
        <v>730932.3</v>
      </c>
      <c r="S249" s="51">
        <v>9.3067461240938449</v>
      </c>
      <c r="T249" s="50">
        <v>986.6</v>
      </c>
      <c r="U249" s="51">
        <v>6</v>
      </c>
    </row>
    <row r="250" spans="1:21" ht="14.25" customHeight="1" x14ac:dyDescent="0.2">
      <c r="A250" s="49" t="s">
        <v>20</v>
      </c>
      <c r="B250" s="50">
        <f t="shared" si="12"/>
        <v>25184774.300000004</v>
      </c>
      <c r="C250" s="51">
        <f t="shared" si="13"/>
        <v>1.4586223215429013</v>
      </c>
      <c r="D250" s="50">
        <v>17002651.300000001</v>
      </c>
      <c r="E250" s="51">
        <v>0.20141318060201588</v>
      </c>
      <c r="F250" s="50">
        <v>2010356.7</v>
      </c>
      <c r="G250" s="51">
        <v>0.40261179322057616</v>
      </c>
      <c r="H250" s="50">
        <f t="shared" si="14"/>
        <v>6171766.2999999998</v>
      </c>
      <c r="I250" s="51">
        <f t="shared" si="15"/>
        <v>5.2660974159050724</v>
      </c>
      <c r="J250" s="50">
        <v>396808.1</v>
      </c>
      <c r="K250" s="51">
        <v>5.3471290908628131</v>
      </c>
      <c r="L250" s="50">
        <v>2990524.8</v>
      </c>
      <c r="M250" s="51">
        <v>4.4200658329267162</v>
      </c>
      <c r="N250" s="50">
        <v>1372974.1</v>
      </c>
      <c r="O250" s="51">
        <v>5.2685738157770059</v>
      </c>
      <c r="P250" s="50">
        <v>702415.4</v>
      </c>
      <c r="Q250" s="51">
        <v>4.7064175030900524</v>
      </c>
      <c r="R250" s="50">
        <v>708078.6</v>
      </c>
      <c r="S250" s="51">
        <v>9.343248916151401</v>
      </c>
      <c r="T250" s="50">
        <v>965.3</v>
      </c>
      <c r="U250" s="51">
        <v>6</v>
      </c>
    </row>
    <row r="251" spans="1:21" ht="14.25" customHeight="1" x14ac:dyDescent="0.2">
      <c r="A251" s="49" t="s">
        <v>21</v>
      </c>
      <c r="B251" s="50">
        <f t="shared" si="12"/>
        <v>22451859.300000001</v>
      </c>
      <c r="C251" s="51">
        <f t="shared" si="13"/>
        <v>1.6192278037302683</v>
      </c>
      <c r="D251" s="50">
        <v>15128191.6</v>
      </c>
      <c r="E251" s="51">
        <v>0.44620667852990437</v>
      </c>
      <c r="F251" s="50">
        <v>1733376.7</v>
      </c>
      <c r="G251" s="51">
        <v>0.55760550721605984</v>
      </c>
      <c r="H251" s="50">
        <f t="shared" si="14"/>
        <v>5590290.9999999991</v>
      </c>
      <c r="I251" s="51">
        <f t="shared" si="15"/>
        <v>5.1227806037288577</v>
      </c>
      <c r="J251" s="50">
        <v>1155740.2</v>
      </c>
      <c r="K251" s="51">
        <v>5.2383783561392088</v>
      </c>
      <c r="L251" s="50">
        <v>1880560.1</v>
      </c>
      <c r="M251" s="51">
        <v>4.1973685042025508</v>
      </c>
      <c r="N251" s="50">
        <v>1161357.3999999999</v>
      </c>
      <c r="O251" s="51">
        <v>4.5106305526619108</v>
      </c>
      <c r="P251" s="50">
        <v>718861.5</v>
      </c>
      <c r="Q251" s="51">
        <v>4.6343667424114372</v>
      </c>
      <c r="R251" s="50">
        <v>672861.6</v>
      </c>
      <c r="S251" s="51">
        <v>9.0878167545896513</v>
      </c>
      <c r="T251" s="50">
        <v>910.2</v>
      </c>
      <c r="U251" s="51">
        <v>6</v>
      </c>
    </row>
    <row r="252" spans="1:21" ht="14.25" customHeight="1" x14ac:dyDescent="0.2">
      <c r="A252" s="49" t="s">
        <v>22</v>
      </c>
      <c r="B252" s="50">
        <f t="shared" si="12"/>
        <v>22245784.400000002</v>
      </c>
      <c r="C252" s="51">
        <f t="shared" si="13"/>
        <v>1.4285716135053435</v>
      </c>
      <c r="D252" s="50">
        <v>15548574.300000001</v>
      </c>
      <c r="E252" s="51">
        <v>0.40284043791719204</v>
      </c>
      <c r="F252" s="50">
        <v>1750431.8</v>
      </c>
      <c r="G252" s="51">
        <v>0.5899686711587393</v>
      </c>
      <c r="H252" s="50">
        <f t="shared" si="14"/>
        <v>4946778.3000000007</v>
      </c>
      <c r="I252" s="51">
        <f t="shared" si="15"/>
        <v>4.9493630452369368</v>
      </c>
      <c r="J252" s="50">
        <v>1604253.3</v>
      </c>
      <c r="K252" s="51">
        <v>4.0178813825721917</v>
      </c>
      <c r="L252" s="50">
        <v>1518850.5</v>
      </c>
      <c r="M252" s="51">
        <v>4.3969058883675523</v>
      </c>
      <c r="N252" s="50">
        <v>318018.09999999998</v>
      </c>
      <c r="O252" s="51">
        <v>4.861896995799925</v>
      </c>
      <c r="P252" s="50">
        <v>828423</v>
      </c>
      <c r="Q252" s="51">
        <v>4.3870307849975196</v>
      </c>
      <c r="R252" s="50">
        <v>676343.9</v>
      </c>
      <c r="S252" s="51">
        <v>9.1279511621232938</v>
      </c>
      <c r="T252" s="50">
        <v>889.5</v>
      </c>
      <c r="U252" s="51">
        <v>6</v>
      </c>
    </row>
    <row r="253" spans="1:21" ht="14.25" customHeight="1" x14ac:dyDescent="0.2">
      <c r="A253" s="49" t="s">
        <v>23</v>
      </c>
      <c r="B253" s="50">
        <f t="shared" si="12"/>
        <v>21083658.300000001</v>
      </c>
      <c r="C253" s="51">
        <f t="shared" si="13"/>
        <v>1.410215982109708</v>
      </c>
      <c r="D253" s="50">
        <v>14411449.6</v>
      </c>
      <c r="E253" s="51">
        <v>0.40327168753377868</v>
      </c>
      <c r="F253" s="50">
        <v>1852132.6</v>
      </c>
      <c r="G253" s="51">
        <v>0.55349252153976447</v>
      </c>
      <c r="H253" s="50">
        <f t="shared" si="14"/>
        <v>4820076.0999999996</v>
      </c>
      <c r="I253" s="51">
        <f t="shared" si="15"/>
        <v>4.750057940578988</v>
      </c>
      <c r="J253" s="50">
        <v>422435.5</v>
      </c>
      <c r="K253" s="51">
        <v>4.8092284526276794</v>
      </c>
      <c r="L253" s="50">
        <v>1492230.5</v>
      </c>
      <c r="M253" s="51">
        <v>4.4724156328395646</v>
      </c>
      <c r="N253" s="50">
        <v>1194645.3999999999</v>
      </c>
      <c r="O253" s="51">
        <v>4.078445679362261</v>
      </c>
      <c r="P253" s="50">
        <v>1190844.3</v>
      </c>
      <c r="Q253" s="51">
        <v>3.9136893378924515</v>
      </c>
      <c r="R253" s="50">
        <v>518827.6</v>
      </c>
      <c r="S253" s="51">
        <v>8.9639200015573586</v>
      </c>
      <c r="T253" s="50">
        <v>1092.8</v>
      </c>
      <c r="U253" s="51">
        <v>6</v>
      </c>
    </row>
    <row r="254" spans="1:21" ht="14.25" customHeight="1" x14ac:dyDescent="0.2">
      <c r="A254" s="49" t="s">
        <v>24</v>
      </c>
      <c r="B254" s="50">
        <f t="shared" si="12"/>
        <v>21134898.655239999</v>
      </c>
      <c r="C254" s="51">
        <f t="shared" si="13"/>
        <v>1.2885327823537065</v>
      </c>
      <c r="D254" s="50">
        <v>15114725.5</v>
      </c>
      <c r="E254" s="51">
        <v>0.50981055997345115</v>
      </c>
      <c r="F254" s="50">
        <v>1760619.4552400003</v>
      </c>
      <c r="G254" s="51">
        <v>0.53051672876844125</v>
      </c>
      <c r="H254" s="50">
        <f t="shared" si="14"/>
        <v>4259553.6999999993</v>
      </c>
      <c r="I254" s="51">
        <f t="shared" si="15"/>
        <v>4.3650875968531651</v>
      </c>
      <c r="J254" s="50">
        <v>612219.19999999995</v>
      </c>
      <c r="K254" s="51">
        <v>4.4755343853966032</v>
      </c>
      <c r="L254" s="50">
        <v>559164.69999999995</v>
      </c>
      <c r="M254" s="51">
        <v>4.0096115402134647</v>
      </c>
      <c r="N254" s="50">
        <v>1722041.2</v>
      </c>
      <c r="O254" s="51">
        <v>3.6943288133872763</v>
      </c>
      <c r="P254" s="50">
        <v>868561.8</v>
      </c>
      <c r="Q254" s="51">
        <v>3.3059204042821135</v>
      </c>
      <c r="R254" s="50">
        <v>496487</v>
      </c>
      <c r="S254" s="51">
        <v>8.8051093160545992</v>
      </c>
      <c r="T254" s="50">
        <v>1079.8</v>
      </c>
      <c r="U254" s="51">
        <v>6</v>
      </c>
    </row>
    <row r="255" spans="1:21" ht="14.25" customHeight="1" x14ac:dyDescent="0.2">
      <c r="A255" s="49" t="s">
        <v>25</v>
      </c>
      <c r="B255" s="50">
        <f t="shared" si="12"/>
        <v>22961089.099999998</v>
      </c>
      <c r="C255" s="51">
        <f t="shared" si="13"/>
        <v>1.150141613535222</v>
      </c>
      <c r="D255" s="50">
        <v>16977613.300000001</v>
      </c>
      <c r="E255" s="51">
        <v>0.47145043620471661</v>
      </c>
      <c r="F255" s="50">
        <v>2037585.3</v>
      </c>
      <c r="G255" s="51">
        <v>0.55560914235099756</v>
      </c>
      <c r="H255" s="50">
        <f t="shared" si="14"/>
        <v>3945890.5</v>
      </c>
      <c r="I255" s="51">
        <f t="shared" si="15"/>
        <v>4.3772881809568709</v>
      </c>
      <c r="J255" s="50">
        <v>464251.7</v>
      </c>
      <c r="K255" s="51">
        <v>4.4019337893646915</v>
      </c>
      <c r="L255" s="50">
        <v>181378.7</v>
      </c>
      <c r="M255" s="51">
        <v>2.1037497291578338</v>
      </c>
      <c r="N255" s="50">
        <v>2011914.9</v>
      </c>
      <c r="O255" s="51">
        <v>3.4610353882264104</v>
      </c>
      <c r="P255" s="50">
        <v>879044</v>
      </c>
      <c r="Q255" s="51">
        <v>5.3791217129062945</v>
      </c>
      <c r="R255" s="50">
        <v>408213.7</v>
      </c>
      <c r="S255" s="51">
        <v>7.7136090214512647</v>
      </c>
      <c r="T255" s="50">
        <v>1087.5</v>
      </c>
      <c r="U255" s="51">
        <v>6</v>
      </c>
    </row>
    <row r="256" spans="1:21" ht="14.25" customHeight="1" x14ac:dyDescent="0.2">
      <c r="A256" s="49" t="s">
        <v>26</v>
      </c>
      <c r="B256" s="50">
        <f t="shared" si="12"/>
        <v>22564434.156970002</v>
      </c>
      <c r="C256" s="51">
        <f t="shared" si="13"/>
        <v>1.0670217773027053</v>
      </c>
      <c r="D256" s="50">
        <v>16459785.4</v>
      </c>
      <c r="E256" s="51">
        <v>0.41028951665433011</v>
      </c>
      <c r="F256" s="50">
        <v>2259622.3569700001</v>
      </c>
      <c r="G256" s="51">
        <v>0.51795088917839849</v>
      </c>
      <c r="H256" s="50">
        <f t="shared" si="14"/>
        <v>3845026.4</v>
      </c>
      <c r="I256" s="51">
        <f t="shared" si="15"/>
        <v>4.2010353512787333</v>
      </c>
      <c r="J256" s="50">
        <v>64422.1</v>
      </c>
      <c r="K256" s="51">
        <v>4.1412555784428013</v>
      </c>
      <c r="L256" s="50">
        <v>1701882</v>
      </c>
      <c r="M256" s="51">
        <v>3.6687142622108935</v>
      </c>
      <c r="N256" s="50">
        <v>824535.2</v>
      </c>
      <c r="O256" s="51">
        <v>2.6473729781336202</v>
      </c>
      <c r="P256" s="50">
        <v>854445</v>
      </c>
      <c r="Q256" s="51">
        <v>5.1873487374845668</v>
      </c>
      <c r="R256" s="50">
        <v>371110.5</v>
      </c>
      <c r="S256" s="51">
        <v>7.7690312885245785</v>
      </c>
      <c r="T256" s="50">
        <v>28631.599999999999</v>
      </c>
      <c r="U256" s="51">
        <v>5.0384610011316173</v>
      </c>
    </row>
    <row r="257" spans="1:21" ht="14.25" customHeight="1" x14ac:dyDescent="0.2">
      <c r="A257" s="49" t="s">
        <v>27</v>
      </c>
      <c r="B257" s="50">
        <f t="shared" si="12"/>
        <v>24440146.000000004</v>
      </c>
      <c r="C257" s="51">
        <f t="shared" si="13"/>
        <v>1.1588190469484101</v>
      </c>
      <c r="D257" s="50">
        <v>18294014.300000001</v>
      </c>
      <c r="E257" s="51">
        <v>0.6075040825238669</v>
      </c>
      <c r="F257" s="50">
        <v>2257409.5</v>
      </c>
      <c r="G257" s="51">
        <v>0.55854607726245509</v>
      </c>
      <c r="H257" s="50">
        <f t="shared" si="14"/>
        <v>3888722.2</v>
      </c>
      <c r="I257" s="51">
        <f t="shared" si="15"/>
        <v>4.1008717724809456</v>
      </c>
      <c r="J257" s="50">
        <v>119301.5</v>
      </c>
      <c r="K257" s="51">
        <v>2.1783270788715985</v>
      </c>
      <c r="L257" s="50">
        <v>1805166.4</v>
      </c>
      <c r="M257" s="51">
        <v>3.7493870758950534</v>
      </c>
      <c r="N257" s="50">
        <v>664442.30000000005</v>
      </c>
      <c r="O257" s="51">
        <v>2.8288231212853252</v>
      </c>
      <c r="P257" s="50">
        <v>945043.1</v>
      </c>
      <c r="Q257" s="51">
        <v>4.6840196600557169</v>
      </c>
      <c r="R257" s="50">
        <v>326508.09999999998</v>
      </c>
      <c r="S257" s="51">
        <v>7.5661971081268735</v>
      </c>
      <c r="T257" s="50">
        <v>28260.799999999999</v>
      </c>
      <c r="U257" s="51">
        <v>5.038463171601653</v>
      </c>
    </row>
    <row r="258" spans="1:21" ht="14.25" customHeight="1" x14ac:dyDescent="0.2">
      <c r="A258" s="49" t="s">
        <v>28</v>
      </c>
      <c r="B258" s="50">
        <f t="shared" si="12"/>
        <v>25249485.300000001</v>
      </c>
      <c r="C258" s="51">
        <f t="shared" si="13"/>
        <v>1.0788225964352627</v>
      </c>
      <c r="D258" s="50">
        <v>18534587.100000001</v>
      </c>
      <c r="E258" s="51">
        <v>0.51609420816285667</v>
      </c>
      <c r="F258" s="50">
        <v>2569523.6</v>
      </c>
      <c r="G258" s="51">
        <v>0.42398078032830677</v>
      </c>
      <c r="H258" s="50">
        <f t="shared" si="14"/>
        <v>4145374.6</v>
      </c>
      <c r="I258" s="51">
        <f t="shared" si="15"/>
        <v>4.0007707906542391</v>
      </c>
      <c r="J258" s="50">
        <v>1599862.6</v>
      </c>
      <c r="K258" s="51">
        <v>3.8007545085434216</v>
      </c>
      <c r="L258" s="50">
        <v>731984.9</v>
      </c>
      <c r="M258" s="51">
        <v>2.353207786116899</v>
      </c>
      <c r="N258" s="50">
        <v>598697.4</v>
      </c>
      <c r="O258" s="51">
        <v>3.4185064925954247</v>
      </c>
      <c r="P258" s="50">
        <v>795666</v>
      </c>
      <c r="Q258" s="51">
        <v>5.2611530516573533</v>
      </c>
      <c r="R258" s="50">
        <v>390603.7</v>
      </c>
      <c r="S258" s="51">
        <v>6.1566902899281297</v>
      </c>
      <c r="T258" s="50">
        <v>28560</v>
      </c>
      <c r="U258" s="51">
        <v>5.038462885154062</v>
      </c>
    </row>
    <row r="259" spans="1:21" ht="14.25" customHeight="1" x14ac:dyDescent="0.2">
      <c r="A259" s="49" t="s">
        <v>46</v>
      </c>
      <c r="B259" s="50">
        <f t="shared" si="12"/>
        <v>25642412.499999996</v>
      </c>
      <c r="C259" s="51">
        <f t="shared" si="13"/>
        <v>1.4605634595028842</v>
      </c>
      <c r="D259" s="50">
        <v>19732241</v>
      </c>
      <c r="E259" s="51">
        <v>1.088401920542122</v>
      </c>
      <c r="F259" s="50">
        <v>2187391.7000000002</v>
      </c>
      <c r="G259" s="51">
        <v>0.47011927630519956</v>
      </c>
      <c r="H259" s="50">
        <f t="shared" si="14"/>
        <v>3722779.8000000003</v>
      </c>
      <c r="I259" s="51">
        <f t="shared" si="15"/>
        <v>4.0151251242418358</v>
      </c>
      <c r="J259" s="50">
        <v>237260.4</v>
      </c>
      <c r="K259" s="51">
        <v>3.5311180879742254</v>
      </c>
      <c r="L259" s="50">
        <v>773917.8</v>
      </c>
      <c r="M259" s="51">
        <v>2.5910329339885965</v>
      </c>
      <c r="N259" s="50">
        <v>1460426.4</v>
      </c>
      <c r="O259" s="51">
        <v>3.3255721192112109</v>
      </c>
      <c r="P259" s="50">
        <v>836166.9</v>
      </c>
      <c r="Q259" s="51">
        <v>5.6802186010950688</v>
      </c>
      <c r="R259" s="50">
        <v>386239.2</v>
      </c>
      <c r="S259" s="51">
        <v>6.0922599570421641</v>
      </c>
      <c r="T259" s="50">
        <v>28769.1</v>
      </c>
      <c r="U259" s="51">
        <v>5.0384614047710912</v>
      </c>
    </row>
    <row r="260" spans="1:21" ht="14.25" customHeight="1" thickBot="1" x14ac:dyDescent="0.25">
      <c r="A260" s="52" t="s">
        <v>30</v>
      </c>
      <c r="B260" s="53">
        <f t="shared" si="12"/>
        <v>23487386.153899997</v>
      </c>
      <c r="C260" s="54">
        <f t="shared" si="13"/>
        <v>1.328262724450493</v>
      </c>
      <c r="D260" s="53">
        <v>17528647.199999999</v>
      </c>
      <c r="E260" s="54">
        <v>0.79927434793713004</v>
      </c>
      <c r="F260" s="53">
        <v>1951317.2538999999</v>
      </c>
      <c r="G260" s="54">
        <v>0.6840966482164923</v>
      </c>
      <c r="H260" s="53">
        <f t="shared" si="14"/>
        <v>4007421.7000000007</v>
      </c>
      <c r="I260" s="54">
        <f t="shared" si="15"/>
        <v>3.9557433820852936</v>
      </c>
      <c r="J260" s="53">
        <v>391977.2</v>
      </c>
      <c r="K260" s="54">
        <v>1.6603190338621738</v>
      </c>
      <c r="L260" s="53">
        <v>434863.9</v>
      </c>
      <c r="M260" s="54">
        <v>3.2100111046237689</v>
      </c>
      <c r="N260" s="53">
        <v>1791084</v>
      </c>
      <c r="O260" s="54">
        <v>3.2090210325143884</v>
      </c>
      <c r="P260" s="53">
        <v>799437.3</v>
      </c>
      <c r="Q260" s="54">
        <v>6.0104162690432386</v>
      </c>
      <c r="R260" s="53">
        <v>561259.6</v>
      </c>
      <c r="S260" s="54">
        <v>5.5374078839809586</v>
      </c>
      <c r="T260" s="53">
        <v>28799.7</v>
      </c>
      <c r="U260" s="54">
        <v>5.0384622062035369</v>
      </c>
    </row>
    <row r="261" spans="1:21" ht="14.25" customHeight="1" x14ac:dyDescent="0.2">
      <c r="A261" s="49" t="s">
        <v>52</v>
      </c>
      <c r="B261" s="50">
        <f t="shared" si="12"/>
        <v>22659017.854709998</v>
      </c>
      <c r="C261" s="51">
        <f t="shared" si="13"/>
        <v>1.3236478159076794</v>
      </c>
      <c r="D261" s="50">
        <v>16096730.199999999</v>
      </c>
      <c r="E261" s="51">
        <v>0.65358358214887646</v>
      </c>
      <c r="F261" s="50">
        <v>2246401.8547100001</v>
      </c>
      <c r="G261" s="51">
        <v>0.96524172798990138</v>
      </c>
      <c r="H261" s="50">
        <f t="shared" si="14"/>
        <v>4315885.8</v>
      </c>
      <c r="I261" s="51">
        <f t="shared" si="15"/>
        <v>4.0092998060792056</v>
      </c>
      <c r="J261" s="50">
        <v>356479.9</v>
      </c>
      <c r="K261" s="51">
        <v>2.8753854901777074</v>
      </c>
      <c r="L261" s="50">
        <v>463691.1</v>
      </c>
      <c r="M261" s="51">
        <v>3.0815180817574457</v>
      </c>
      <c r="N261" s="50">
        <v>1885875.4</v>
      </c>
      <c r="O261" s="51">
        <v>4.2730503330177596</v>
      </c>
      <c r="P261" s="50">
        <v>988085.7</v>
      </c>
      <c r="Q261" s="51">
        <v>3.39800591689567</v>
      </c>
      <c r="R261" s="50">
        <v>572254</v>
      </c>
      <c r="S261" s="51">
        <v>5.4573738217644605</v>
      </c>
      <c r="T261" s="50">
        <v>49499.7</v>
      </c>
      <c r="U261" s="51">
        <v>6.2793289656300955</v>
      </c>
    </row>
    <row r="262" spans="1:21" ht="14.25" customHeight="1" x14ac:dyDescent="0.2">
      <c r="A262" s="49" t="s">
        <v>20</v>
      </c>
      <c r="B262" s="50">
        <f t="shared" si="12"/>
        <v>22915063.999999996</v>
      </c>
      <c r="C262" s="51">
        <f t="shared" si="13"/>
        <v>1.4357870978235108</v>
      </c>
      <c r="D262" s="50">
        <v>16050606.800000001</v>
      </c>
      <c r="E262" s="51">
        <v>0.82264402707815376</v>
      </c>
      <c r="F262" s="50">
        <v>2397385.2999999998</v>
      </c>
      <c r="G262" s="51">
        <v>1.0288485880846938</v>
      </c>
      <c r="H262" s="50">
        <f t="shared" si="14"/>
        <v>4467071.9000000004</v>
      </c>
      <c r="I262" s="51">
        <f t="shared" si="15"/>
        <v>3.8572629513753744</v>
      </c>
      <c r="J262" s="50">
        <v>90851.9</v>
      </c>
      <c r="K262" s="51">
        <v>3.616044331488939</v>
      </c>
      <c r="L262" s="50">
        <v>1540598.5</v>
      </c>
      <c r="M262" s="51">
        <v>2.9201745334686491</v>
      </c>
      <c r="N262" s="50">
        <v>1390327.8</v>
      </c>
      <c r="O262" s="51">
        <v>4.3641380601035245</v>
      </c>
      <c r="P262" s="50">
        <v>712052.9</v>
      </c>
      <c r="Q262" s="51">
        <v>3.6356776610277133</v>
      </c>
      <c r="R262" s="50">
        <v>683743.9</v>
      </c>
      <c r="S262" s="51">
        <v>5.0254859268214327</v>
      </c>
      <c r="T262" s="50">
        <v>49496.9</v>
      </c>
      <c r="U262" s="51">
        <v>6.2793286044176515</v>
      </c>
    </row>
    <row r="263" spans="1:21" ht="14.25" customHeight="1" x14ac:dyDescent="0.2">
      <c r="A263" s="49" t="s">
        <v>21</v>
      </c>
      <c r="B263" s="50">
        <f t="shared" si="12"/>
        <v>24549746.000000004</v>
      </c>
      <c r="C263" s="51">
        <f t="shared" si="13"/>
        <v>2.0771512018495013</v>
      </c>
      <c r="D263" s="50">
        <v>18160856.5</v>
      </c>
      <c r="E263" s="51">
        <v>1.7039320068411969</v>
      </c>
      <c r="F263" s="50">
        <v>2180520.5</v>
      </c>
      <c r="G263" s="51">
        <v>1.1186251704581545</v>
      </c>
      <c r="H263" s="50">
        <f t="shared" si="14"/>
        <v>4208369</v>
      </c>
      <c r="I263" s="51">
        <f t="shared" si="15"/>
        <v>4.1843965277284374</v>
      </c>
      <c r="J263" s="50">
        <v>388114.3</v>
      </c>
      <c r="K263" s="51">
        <v>2.8248379536646802</v>
      </c>
      <c r="L263" s="50">
        <v>1386806.7</v>
      </c>
      <c r="M263" s="51">
        <v>3.6193066084840808</v>
      </c>
      <c r="N263" s="50">
        <v>938573.8</v>
      </c>
      <c r="O263" s="51">
        <v>4.78990712291351</v>
      </c>
      <c r="P263" s="50">
        <v>690792.5</v>
      </c>
      <c r="Q263" s="51">
        <v>4.2948081312405684</v>
      </c>
      <c r="R263" s="50">
        <v>754959.1</v>
      </c>
      <c r="S263" s="51">
        <v>4.9312424951232456</v>
      </c>
      <c r="T263" s="50">
        <v>49122.6</v>
      </c>
      <c r="U263" s="51">
        <v>6.2793296771750677</v>
      </c>
    </row>
    <row r="264" spans="1:21" ht="14.25" customHeight="1" x14ac:dyDescent="0.2">
      <c r="A264" s="49" t="s">
        <v>22</v>
      </c>
      <c r="B264" s="50">
        <f>D264+F264+J264+L264+N264+P264+R264+T264</f>
        <v>23875167.700000003</v>
      </c>
      <c r="C264" s="51">
        <f>(D264*E264+F264*G264+J264*K264+L264*M264+N264*O264+P264*Q264+R264*S264+T264*U264)/(D264+F264+J264+L264+N264+P264+R264+T264)</f>
        <v>2.0816424122122497</v>
      </c>
      <c r="D264" s="50">
        <v>18109099.5</v>
      </c>
      <c r="E264" s="51">
        <v>1.6804262961280876</v>
      </c>
      <c r="F264" s="50">
        <v>1792608.1</v>
      </c>
      <c r="G264" s="51">
        <v>1.2506530401151263</v>
      </c>
      <c r="H264" s="50">
        <f t="shared" si="14"/>
        <v>3973460.1</v>
      </c>
      <c r="I264" s="51">
        <f t="shared" si="15"/>
        <v>4.2850874264472925</v>
      </c>
      <c r="J264" s="50">
        <v>1144885.8999999999</v>
      </c>
      <c r="K264" s="51">
        <v>3.3982079978450255</v>
      </c>
      <c r="L264" s="50">
        <v>868788.3</v>
      </c>
      <c r="M264" s="51">
        <v>5.210216953888537</v>
      </c>
      <c r="N264" s="50">
        <v>493778.3</v>
      </c>
      <c r="O264" s="51">
        <v>3.2965789727900159</v>
      </c>
      <c r="P264" s="50">
        <v>826290.5</v>
      </c>
      <c r="Q264" s="51">
        <v>4.4174307207937158</v>
      </c>
      <c r="R264" s="50">
        <v>591387.1</v>
      </c>
      <c r="S264" s="51">
        <v>5.1204156499186402</v>
      </c>
      <c r="T264" s="50">
        <v>48330</v>
      </c>
      <c r="U264" s="51">
        <v>6.2793296089385482</v>
      </c>
    </row>
    <row r="265" spans="1:21" ht="14.25" customHeight="1" x14ac:dyDescent="0.2">
      <c r="A265" s="49" t="s">
        <v>23</v>
      </c>
      <c r="B265" s="50">
        <f>D265+F265+J265+L265+N265+P265+R265+T265</f>
        <v>23264895.000000004</v>
      </c>
      <c r="C265" s="51">
        <f>(D265*E265+F265*G265+J265*K265+L265*M265+N265*O265+P265*Q265+R265*S265+T265*U265)/(D265+F265+J265+L265+N265+P265+R265+T265)</f>
        <v>1.9758310198262212</v>
      </c>
      <c r="D265" s="50">
        <v>17933274</v>
      </c>
      <c r="E265" s="51">
        <v>1.66612384581867</v>
      </c>
      <c r="F265" s="50">
        <v>1952738.7000000002</v>
      </c>
      <c r="G265" s="51">
        <v>1.1106677380849799</v>
      </c>
      <c r="H265" s="50">
        <f>J265+L265+N265+P265+R265+T265</f>
        <v>3378882.3</v>
      </c>
      <c r="I265" s="51">
        <f>(J265*K265+L265*M265+N265*O265+P265*Q265+R265*S265+T265*U265)/(J265+L265+N265+P265+R265+T265)</f>
        <v>4.1195876796300359</v>
      </c>
      <c r="J265" s="50">
        <v>225802.1</v>
      </c>
      <c r="K265" s="51">
        <v>4.7033434144323696</v>
      </c>
      <c r="L265" s="50">
        <v>995619.1</v>
      </c>
      <c r="M265" s="51">
        <v>4.2696051200705192</v>
      </c>
      <c r="N265" s="50">
        <v>761981.8</v>
      </c>
      <c r="O265" s="51">
        <v>2.8592904449948797</v>
      </c>
      <c r="P265" s="50">
        <v>873305.3</v>
      </c>
      <c r="Q265" s="51">
        <v>4.770329199880039</v>
      </c>
      <c r="R265" s="50">
        <v>473450.7</v>
      </c>
      <c r="S265" s="51">
        <v>4.13146693837394</v>
      </c>
      <c r="T265" s="50">
        <v>48723.3</v>
      </c>
      <c r="U265" s="51">
        <v>6.2793304230214293</v>
      </c>
    </row>
    <row r="266" spans="1:21" ht="14.25" customHeight="1" x14ac:dyDescent="0.2">
      <c r="A266" s="49" t="s">
        <v>24</v>
      </c>
      <c r="B266" s="50">
        <f>D266+F266+J266+L266+N266+P266+R266+T266</f>
        <v>22776561.199999999</v>
      </c>
      <c r="C266" s="51">
        <f>(D266*E266+F266*G266+J266*K266+L266*M266+N266*O266+P266*Q266+R266*S266+T266*U266)/(D266+F266+J266+L266+N266+P266+R266+T266)</f>
        <v>1.7138094624222719</v>
      </c>
      <c r="D266" s="50">
        <v>17732542.199999999</v>
      </c>
      <c r="E266" s="51">
        <v>1.38817856815815</v>
      </c>
      <c r="F266" s="50">
        <v>2129164.2000000002</v>
      </c>
      <c r="G266" s="51">
        <v>1.18826573121979</v>
      </c>
      <c r="H266" s="50">
        <f>J266+L266+N266+P266+R266+T266</f>
        <v>2914854.8</v>
      </c>
      <c r="I266" s="51">
        <f>(J266*K266+L266*M266+N266*O266+P266*Q266+R266*S266+T266*U266)/(J266+L266+N266+P266+R266+T266)</f>
        <v>4.0786725328479481</v>
      </c>
      <c r="J266" s="50">
        <v>320485.8</v>
      </c>
      <c r="K266" s="51">
        <v>7.4190503822634302</v>
      </c>
      <c r="L266" s="50">
        <v>557211.30000000005</v>
      </c>
      <c r="M266" s="51">
        <v>1.9689332556608199</v>
      </c>
      <c r="N266" s="50">
        <v>825494.5</v>
      </c>
      <c r="O266" s="51">
        <v>3.6478021004379801</v>
      </c>
      <c r="P266" s="50">
        <v>652113.4</v>
      </c>
      <c r="Q266" s="51">
        <v>4.6102313462658495</v>
      </c>
      <c r="R266" s="50">
        <v>509978.8</v>
      </c>
      <c r="S266" s="51">
        <v>4.0884808250852798</v>
      </c>
      <c r="T266" s="50">
        <v>49571</v>
      </c>
      <c r="U266" s="51">
        <v>6.2789392991870194</v>
      </c>
    </row>
    <row r="267" spans="1:21" ht="14.25" customHeight="1" x14ac:dyDescent="0.2">
      <c r="A267" s="49" t="s">
        <v>25</v>
      </c>
      <c r="B267" s="50">
        <f>D267+F267+J267+L267+N267+P267+R267+T267</f>
        <v>22920429.400000002</v>
      </c>
      <c r="C267" s="51">
        <f>(D267*E267+F267*G267+J267*K267+L267*M267+N267*O267+P267*Q267+R267*S267+T267*U267)/(D267+F267+J267+L267+N267+P267+R267+T267)</f>
        <v>1.4707239776232115</v>
      </c>
      <c r="D267" s="50">
        <v>17959310.300000001</v>
      </c>
      <c r="E267" s="51">
        <v>1.1593356725397199</v>
      </c>
      <c r="F267" s="50">
        <v>2214177.2999999998</v>
      </c>
      <c r="G267" s="51">
        <v>1.18118980851262</v>
      </c>
      <c r="H267" s="50">
        <f>J267+L267+N267+P267+R267+T267</f>
        <v>2746941.8000000003</v>
      </c>
      <c r="I267" s="51">
        <f>(J267*K267+L267*M267+N267*O267+P267*Q267+R267*S267+T267*U267)/(J267+L267+N267+P267+R267+T267)</f>
        <v>3.7399381195480701</v>
      </c>
      <c r="J267" s="50">
        <v>380167.4</v>
      </c>
      <c r="K267" s="51">
        <v>2.2119740803656502</v>
      </c>
      <c r="L267" s="50">
        <v>142832</v>
      </c>
      <c r="M267" s="51">
        <v>3.76761916097233</v>
      </c>
      <c r="N267" s="50">
        <v>833817.1</v>
      </c>
      <c r="O267" s="51">
        <v>3.4287473847681902</v>
      </c>
      <c r="P267" s="50">
        <v>739673.2</v>
      </c>
      <c r="Q267" s="51">
        <v>5.1835121983600292</v>
      </c>
      <c r="R267" s="50">
        <v>628690</v>
      </c>
      <c r="S267" s="51">
        <v>3.2281720386836099</v>
      </c>
      <c r="T267" s="50">
        <v>21762.1</v>
      </c>
      <c r="U267" s="51">
        <v>7.8927401307778204</v>
      </c>
    </row>
    <row r="268" spans="1:21" ht="14.25" customHeight="1" x14ac:dyDescent="0.2">
      <c r="A268" s="49" t="s">
        <v>26</v>
      </c>
      <c r="B268" s="50">
        <f>D268+F268+J268+L268+N268+P268+R268+T268</f>
        <v>23608877.799999997</v>
      </c>
      <c r="C268" s="51">
        <f>(D268*E268+F268*G268+J268*K268+L268*M268+N268*O268+P268*Q268+R268*S268+T268*U268)/(D268+F268+J268+L268+N268+P268+R268+T268)</f>
        <v>1.3147623652404183</v>
      </c>
      <c r="D268" s="50">
        <v>18471389</v>
      </c>
      <c r="E268" s="51">
        <v>0.92120456176847298</v>
      </c>
      <c r="F268" s="50">
        <v>2265160.7000000002</v>
      </c>
      <c r="G268" s="51">
        <v>1.0712774722782401</v>
      </c>
      <c r="H268" s="50">
        <f>J268+L268+N268+P268+R268+T268</f>
        <v>2872328.1</v>
      </c>
      <c r="I268" s="51">
        <f>(J268*K268+L268*M268+N268*O268+P268*Q268+R268*S268+T268*U268)/(J268+L268+N268+P268+R268+T268)</f>
        <v>4.037672638790812</v>
      </c>
      <c r="J268" s="50">
        <v>66860.899999999994</v>
      </c>
      <c r="K268" s="51">
        <v>3.6544226894941603</v>
      </c>
      <c r="L268" s="50">
        <v>518236.7</v>
      </c>
      <c r="M268" s="51">
        <v>3.40581000535084</v>
      </c>
      <c r="N268" s="50">
        <v>520001.5</v>
      </c>
      <c r="O268" s="51">
        <v>3.4916962739530599</v>
      </c>
      <c r="P268" s="50">
        <v>1071999.1000000001</v>
      </c>
      <c r="Q268" s="51">
        <v>5.16424326475647</v>
      </c>
      <c r="R268" s="50">
        <v>672250.4</v>
      </c>
      <c r="S268" s="51">
        <v>3.0709096179042801</v>
      </c>
      <c r="T268" s="50">
        <v>22979.5</v>
      </c>
      <c r="U268" s="51">
        <v>7.48472334036859</v>
      </c>
    </row>
    <row r="269" spans="1:21" ht="14.25" customHeight="1" x14ac:dyDescent="0.2">
      <c r="A269" s="49" t="s">
        <v>27</v>
      </c>
      <c r="B269" s="50">
        <f t="shared" ref="B269:B275" si="16">D269+F269+J269+L269+N269+P269+R269+T269</f>
        <v>24555301.300000004</v>
      </c>
      <c r="C269" s="51">
        <f t="shared" ref="C269:C275" si="17">(D269*E269+F269*G269+J269*K269+L269*M269+N269*O269+P269*Q269+R269*S269+T269*U269)/(D269+F269+J269+L269+N269+P269+R269+T269)</f>
        <v>1.1457607013358047</v>
      </c>
      <c r="D269" s="50">
        <v>19380810</v>
      </c>
      <c r="E269" s="51">
        <v>0.72711359122761099</v>
      </c>
      <c r="F269" s="50">
        <v>2177524.6</v>
      </c>
      <c r="G269" s="51">
        <v>1.0348148907249999</v>
      </c>
      <c r="H269" s="50">
        <f t="shared" ref="H269:H276" si="18">J269+L269+N269+P269+R269+T269</f>
        <v>2996966.7</v>
      </c>
      <c r="I269" s="51">
        <f t="shared" ref="I269:I276" si="19">(J269*K269+L269*M269+N269*O269+P269*Q269+R269*S269+T269*U269)/(J269+L269+N269+P269+R269+T269)</f>
        <v>3.9336820118822162</v>
      </c>
      <c r="J269" s="50">
        <v>93997.1</v>
      </c>
      <c r="K269" s="51">
        <v>3.7989927774367498</v>
      </c>
      <c r="L269" s="50">
        <v>880297.1</v>
      </c>
      <c r="M269" s="51">
        <v>3.6432404866493404</v>
      </c>
      <c r="N269" s="50">
        <v>336349.4</v>
      </c>
      <c r="O269" s="51">
        <v>2.5013665164855401</v>
      </c>
      <c r="P269" s="50">
        <v>1021111.9</v>
      </c>
      <c r="Q269" s="51">
        <v>5.1365005030300805</v>
      </c>
      <c r="R269" s="50">
        <v>643412.1</v>
      </c>
      <c r="S269" s="51">
        <v>3.05654951779738</v>
      </c>
      <c r="T269" s="50">
        <v>21799.1</v>
      </c>
      <c r="U269" s="51">
        <v>7.8897660912606504</v>
      </c>
    </row>
    <row r="270" spans="1:21" ht="14.25" customHeight="1" x14ac:dyDescent="0.2">
      <c r="A270" s="49" t="s">
        <v>28</v>
      </c>
      <c r="B270" s="50">
        <f t="shared" si="16"/>
        <v>25543524.899999999</v>
      </c>
      <c r="C270" s="51">
        <f t="shared" si="17"/>
        <v>1.0109629800936362</v>
      </c>
      <c r="D270" s="50">
        <v>20330701.899999999</v>
      </c>
      <c r="E270" s="51">
        <v>0.58295363570305503</v>
      </c>
      <c r="F270" s="50">
        <v>2209010.9</v>
      </c>
      <c r="G270" s="51">
        <v>1.0719290520476799</v>
      </c>
      <c r="H270" s="50">
        <f t="shared" si="18"/>
        <v>3003812.1</v>
      </c>
      <c r="I270" s="51">
        <f t="shared" si="19"/>
        <v>3.8630240906213795</v>
      </c>
      <c r="J270" s="50">
        <v>438460.3</v>
      </c>
      <c r="K270" s="51">
        <v>3.2429047897837</v>
      </c>
      <c r="L270" s="50">
        <v>459034.2</v>
      </c>
      <c r="M270" s="51">
        <v>3.6894493525754699</v>
      </c>
      <c r="N270" s="50">
        <v>704269.4</v>
      </c>
      <c r="O270" s="51">
        <v>4.25680057801745</v>
      </c>
      <c r="P270" s="50">
        <v>859376.5</v>
      </c>
      <c r="Q270" s="51">
        <v>4.1126138147831597</v>
      </c>
      <c r="R270" s="50">
        <v>520853.1</v>
      </c>
      <c r="S270" s="51">
        <v>3.4250893620485297</v>
      </c>
      <c r="T270" s="50">
        <v>21818.6</v>
      </c>
      <c r="U270" s="51">
        <v>7.8897637795275593</v>
      </c>
    </row>
    <row r="271" spans="1:21" ht="14.25" customHeight="1" x14ac:dyDescent="0.2">
      <c r="A271" s="49" t="s">
        <v>46</v>
      </c>
      <c r="B271" s="50">
        <f t="shared" si="16"/>
        <v>29088735.5</v>
      </c>
      <c r="C271" s="51">
        <f t="shared" si="17"/>
        <v>1.5356531673918925</v>
      </c>
      <c r="D271" s="50">
        <v>23617910.899999999</v>
      </c>
      <c r="E271" s="51">
        <v>1.2993622300861498</v>
      </c>
      <c r="F271" s="50">
        <v>2405412.2999999998</v>
      </c>
      <c r="G271" s="51">
        <v>1.0778194777668699</v>
      </c>
      <c r="H271" s="50">
        <f t="shared" si="18"/>
        <v>3065412.3</v>
      </c>
      <c r="I271" s="51">
        <f t="shared" si="19"/>
        <v>3.7154503490444011</v>
      </c>
      <c r="J271" s="50">
        <v>533952.4</v>
      </c>
      <c r="K271" s="51">
        <v>3.3777197180872296</v>
      </c>
      <c r="L271" s="50">
        <v>150163.80000000002</v>
      </c>
      <c r="M271" s="51">
        <v>1.53953865711976</v>
      </c>
      <c r="N271" s="50">
        <v>779633.8</v>
      </c>
      <c r="O271" s="51">
        <v>4.1244962955685098</v>
      </c>
      <c r="P271" s="50">
        <v>900297.8</v>
      </c>
      <c r="Q271" s="51">
        <v>4.0675743115222494</v>
      </c>
      <c r="R271" s="50">
        <v>679222.1</v>
      </c>
      <c r="S271" s="51">
        <v>3.3896708469880501</v>
      </c>
      <c r="T271" s="50">
        <v>22142.400000000001</v>
      </c>
      <c r="U271" s="51">
        <v>7.8897680468241891</v>
      </c>
    </row>
    <row r="272" spans="1:21" ht="14.25" customHeight="1" thickBot="1" x14ac:dyDescent="0.25">
      <c r="A272" s="52" t="s">
        <v>30</v>
      </c>
      <c r="B272" s="53">
        <f t="shared" si="16"/>
        <v>25613043.000000004</v>
      </c>
      <c r="C272" s="54">
        <f t="shared" si="17"/>
        <v>1.4981748818365728</v>
      </c>
      <c r="D272" s="53">
        <v>20330637.600000001</v>
      </c>
      <c r="E272" s="54">
        <v>1.25760765737126</v>
      </c>
      <c r="F272" s="53">
        <v>2476107.4</v>
      </c>
      <c r="G272" s="54">
        <v>1.11767264699423</v>
      </c>
      <c r="H272" s="53">
        <f t="shared" si="18"/>
        <v>2806298.0000000005</v>
      </c>
      <c r="I272" s="54">
        <f t="shared" si="19"/>
        <v>3.5767315634333907</v>
      </c>
      <c r="J272" s="53">
        <v>14178.9</v>
      </c>
      <c r="K272" s="54">
        <v>2.5398655749035499</v>
      </c>
      <c r="L272" s="53">
        <v>462134.1</v>
      </c>
      <c r="M272" s="54">
        <v>2.9172202527361599</v>
      </c>
      <c r="N272" s="53">
        <v>760415.8</v>
      </c>
      <c r="O272" s="54">
        <v>3.7494877315805399</v>
      </c>
      <c r="P272" s="53">
        <v>1127433.6000000001</v>
      </c>
      <c r="Q272" s="54">
        <v>3.8379896102085298</v>
      </c>
      <c r="R272" s="53">
        <v>420279</v>
      </c>
      <c r="S272" s="54">
        <v>3.0991879703720597</v>
      </c>
      <c r="T272" s="53">
        <v>21856.6</v>
      </c>
      <c r="U272" s="54">
        <v>7.8897632751663096</v>
      </c>
    </row>
    <row r="273" spans="1:21" ht="14.25" customHeight="1" x14ac:dyDescent="0.2">
      <c r="A273" s="49" t="s">
        <v>84</v>
      </c>
      <c r="B273" s="50">
        <f t="shared" si="16"/>
        <v>25718884.499999996</v>
      </c>
      <c r="C273" s="51">
        <f t="shared" si="17"/>
        <v>1.3970380274852094</v>
      </c>
      <c r="D273" s="50">
        <v>20699758.199999999</v>
      </c>
      <c r="E273" s="51">
        <v>1.1229868256625299</v>
      </c>
      <c r="F273" s="50">
        <v>2210937.5</v>
      </c>
      <c r="G273" s="51">
        <v>1.13237213987279</v>
      </c>
      <c r="H273" s="50">
        <f t="shared" si="18"/>
        <v>2808188.8</v>
      </c>
      <c r="I273" s="51">
        <f t="shared" si="19"/>
        <v>3.6255040579892643</v>
      </c>
      <c r="J273" s="50">
        <v>137906.9</v>
      </c>
      <c r="K273" s="51">
        <v>1.4871449506877503</v>
      </c>
      <c r="L273" s="50">
        <v>671596.7</v>
      </c>
      <c r="M273" s="51">
        <v>4.6762569262177696</v>
      </c>
      <c r="N273" s="50">
        <v>524403.9</v>
      </c>
      <c r="O273" s="51">
        <v>2.8269574768608696</v>
      </c>
      <c r="P273" s="50">
        <v>1031168.4</v>
      </c>
      <c r="Q273" s="51">
        <v>3.7587942716243101</v>
      </c>
      <c r="R273" s="50">
        <v>421535.8</v>
      </c>
      <c r="S273" s="51">
        <v>3.1070194251591396</v>
      </c>
      <c r="T273" s="50">
        <v>21577.1</v>
      </c>
      <c r="U273" s="51">
        <v>7.7543460427953699</v>
      </c>
    </row>
    <row r="274" spans="1:21" ht="14.25" customHeight="1" x14ac:dyDescent="0.2">
      <c r="A274" s="49" t="s">
        <v>20</v>
      </c>
      <c r="B274" s="50">
        <f t="shared" si="16"/>
        <v>25737868.800000001</v>
      </c>
      <c r="C274" s="51">
        <f t="shared" si="17"/>
        <v>1.5291278393259977</v>
      </c>
      <c r="D274" s="50">
        <v>20368635.100000001</v>
      </c>
      <c r="E274" s="51">
        <v>1.3061259121874103</v>
      </c>
      <c r="F274" s="50">
        <v>2032830.7</v>
      </c>
      <c r="G274" s="51">
        <v>1.1140064989179901</v>
      </c>
      <c r="H274" s="50">
        <f t="shared" si="18"/>
        <v>3336403.0000000005</v>
      </c>
      <c r="I274" s="51">
        <f t="shared" si="19"/>
        <v>3.1434760716855865</v>
      </c>
      <c r="J274" s="50">
        <v>711524.2</v>
      </c>
      <c r="K274" s="51">
        <v>1.7581141751749301</v>
      </c>
      <c r="L274" s="50">
        <v>707945.3</v>
      </c>
      <c r="M274" s="51">
        <v>3.74508810497082</v>
      </c>
      <c r="N274" s="50">
        <v>719274.4</v>
      </c>
      <c r="O274" s="51">
        <v>3.9883825074269299</v>
      </c>
      <c r="P274" s="50">
        <v>815775.8</v>
      </c>
      <c r="Q274" s="51">
        <v>2.9551950964958795</v>
      </c>
      <c r="R274" s="50">
        <v>360402.2</v>
      </c>
      <c r="S274" s="51">
        <v>3.1618961066275402</v>
      </c>
      <c r="T274" s="50">
        <v>21481.1</v>
      </c>
      <c r="U274" s="51">
        <v>7.7543654654556793</v>
      </c>
    </row>
    <row r="275" spans="1:21" ht="14.25" customHeight="1" x14ac:dyDescent="0.2">
      <c r="A275" s="49" t="s">
        <v>21</v>
      </c>
      <c r="B275" s="50">
        <f t="shared" si="16"/>
        <v>27542461.399999999</v>
      </c>
      <c r="C275" s="51">
        <f t="shared" si="17"/>
        <v>1.4142312459030999</v>
      </c>
      <c r="D275" s="50">
        <v>22705625.5</v>
      </c>
      <c r="E275" s="51">
        <v>1.20188502311729</v>
      </c>
      <c r="F275" s="50">
        <v>1809319.3</v>
      </c>
      <c r="G275" s="51">
        <v>1.0263889701502698</v>
      </c>
      <c r="H275" s="50">
        <f t="shared" si="18"/>
        <v>3027516.5999999996</v>
      </c>
      <c r="I275" s="51">
        <f t="shared" si="19"/>
        <v>3.2385595834552983</v>
      </c>
      <c r="J275" s="50">
        <v>610760.20000000007</v>
      </c>
      <c r="K275" s="51">
        <v>3.7539720007950694</v>
      </c>
      <c r="L275" s="50">
        <v>507845.9</v>
      </c>
      <c r="M275" s="51">
        <v>1.5736337006954297</v>
      </c>
      <c r="N275" s="50">
        <v>674826.2</v>
      </c>
      <c r="O275" s="51">
        <v>4.2001558564264396</v>
      </c>
      <c r="P275" s="50">
        <v>797437.5</v>
      </c>
      <c r="Q275" s="51">
        <v>2.9511789663766801</v>
      </c>
      <c r="R275" s="50">
        <v>415056.3</v>
      </c>
      <c r="S275" s="51">
        <v>3.2710653783595096</v>
      </c>
      <c r="T275" s="50">
        <v>21590.5</v>
      </c>
      <c r="U275" s="51">
        <v>7.7543595562863299</v>
      </c>
    </row>
    <row r="276" spans="1:21" ht="14.25" customHeight="1" x14ac:dyDescent="0.2">
      <c r="A276" s="49" t="s">
        <v>22</v>
      </c>
      <c r="B276" s="50">
        <f>D276+F276+J276+L276+N276+P276+R276+T276</f>
        <v>26800779</v>
      </c>
      <c r="C276" s="51">
        <f>(D276*E276+F276*G276+J276*K276+L276*M276+N276*O276+P276*Q276+R276*S276+T276*U276)/(D276+F276+J276+L276+N276+P276+R276+T276)</f>
        <v>1.6503142123316634</v>
      </c>
      <c r="D276" s="50">
        <v>22330130.899999999</v>
      </c>
      <c r="E276" s="51">
        <v>1.49546633541051</v>
      </c>
      <c r="F276" s="50">
        <v>1913967.8</v>
      </c>
      <c r="G276" s="51">
        <v>1.0781672857819198</v>
      </c>
      <c r="H276" s="50">
        <f t="shared" si="18"/>
        <v>2556680.2999999998</v>
      </c>
      <c r="I276" s="51">
        <f t="shared" si="19"/>
        <v>3.4310781801698109</v>
      </c>
      <c r="J276" s="50">
        <v>426157.6</v>
      </c>
      <c r="K276" s="51">
        <v>3.6332316823635207</v>
      </c>
      <c r="L276" s="50">
        <v>373908.2</v>
      </c>
      <c r="M276" s="51">
        <v>3.0837919467933599</v>
      </c>
      <c r="N276" s="50">
        <v>620858.70000000007</v>
      </c>
      <c r="O276" s="51">
        <v>3.5288440042798799</v>
      </c>
      <c r="P276" s="50">
        <v>774928.5</v>
      </c>
      <c r="Q276" s="51">
        <v>3.2800355129537802</v>
      </c>
      <c r="R276" s="50">
        <v>332247.5</v>
      </c>
      <c r="S276" s="51">
        <v>3.35524480996847</v>
      </c>
      <c r="T276" s="50">
        <v>28579.8</v>
      </c>
      <c r="U276" s="51">
        <v>7.8134696533915591</v>
      </c>
    </row>
    <row r="277" spans="1:21" ht="14.25" customHeight="1" x14ac:dyDescent="0.2">
      <c r="A277" s="49" t="s">
        <v>23</v>
      </c>
      <c r="B277" s="50">
        <f>D277+F277+J277+L277+N277+P277+R277+T277</f>
        <v>25855470</v>
      </c>
      <c r="C277" s="51">
        <f>(D277*E277+F277*G277+J277*K277+L277*M277+N277*O277+P277*Q277+R277*S277+T277*U277)/(D277+F277+J277+L277+N277+P277+R277+T277)</f>
        <v>1.6359954790456339</v>
      </c>
      <c r="D277" s="50">
        <v>21592814.899999999</v>
      </c>
      <c r="E277" s="51">
        <v>1.5092835150270298</v>
      </c>
      <c r="F277" s="50">
        <v>1899634</v>
      </c>
      <c r="G277" s="51">
        <v>0.98555559176135998</v>
      </c>
      <c r="H277" s="50">
        <f t="shared" ref="H277:H284" si="20">J277+L277+N277+P277+R277+T277</f>
        <v>2363021.1</v>
      </c>
      <c r="I277" s="51">
        <f t="shared" ref="I277:I284" si="21">(J277*K277+L277*M277+N277*O277+P277*Q277+R277*S277+T277*U277)/(J277+L277+N277+P277+R277+T277)</f>
        <v>3.316753094587265</v>
      </c>
      <c r="J277" s="50">
        <v>183380.8</v>
      </c>
      <c r="K277" s="51">
        <v>1.48740716040065</v>
      </c>
      <c r="L277" s="50">
        <v>528792.5</v>
      </c>
      <c r="M277" s="51">
        <v>4.8861622772637698</v>
      </c>
      <c r="N277" s="50">
        <v>454663.2</v>
      </c>
      <c r="O277" s="51">
        <v>1.8075367458813496</v>
      </c>
      <c r="P277" s="50">
        <v>826286.9</v>
      </c>
      <c r="Q277" s="51">
        <v>3.3474747463623102</v>
      </c>
      <c r="R277" s="50">
        <v>341456.1</v>
      </c>
      <c r="S277" s="51">
        <v>3.4294507932352101</v>
      </c>
      <c r="T277" s="50">
        <v>28441.599999999999</v>
      </c>
      <c r="U277" s="51">
        <v>7.8134774414941486</v>
      </c>
    </row>
    <row r="278" spans="1:21" ht="14.25" customHeight="1" x14ac:dyDescent="0.2">
      <c r="A278" s="49" t="s">
        <v>24</v>
      </c>
      <c r="B278" s="50">
        <f>D278+F278+J278+L278+N278+P278+R278+T278</f>
        <v>25146621.800000004</v>
      </c>
      <c r="C278" s="51">
        <f>(D278*E278+F278*G278+J278*K278+L278*M278+N278*O278+P278*Q278+R278*S278+T278*U278)/(D278+F278+J278+L278+N278+P278+R278+T278)</f>
        <v>1.6747563304507131</v>
      </c>
      <c r="D278" s="50">
        <v>20859847.199999999</v>
      </c>
      <c r="E278" s="51">
        <v>1.5447479975308698</v>
      </c>
      <c r="F278" s="50">
        <v>1963431</v>
      </c>
      <c r="G278" s="51">
        <v>0.97401268035393107</v>
      </c>
      <c r="H278" s="50">
        <f t="shared" si="20"/>
        <v>2323343.5999999996</v>
      </c>
      <c r="I278" s="51">
        <f t="shared" si="21"/>
        <v>3.4342101473927493</v>
      </c>
      <c r="J278" s="50">
        <v>167518.30000000002</v>
      </c>
      <c r="K278" s="51">
        <v>4.8986564452958294</v>
      </c>
      <c r="L278" s="50">
        <v>400100.3</v>
      </c>
      <c r="M278" s="51">
        <v>4.7456615278718903</v>
      </c>
      <c r="N278" s="50">
        <v>822347.8</v>
      </c>
      <c r="O278" s="51">
        <v>2.4868175290308998</v>
      </c>
      <c r="P278" s="50">
        <v>576536.80000000005</v>
      </c>
      <c r="Q278" s="51">
        <v>3.18257879982683</v>
      </c>
      <c r="R278" s="50">
        <v>328511.60000000003</v>
      </c>
      <c r="S278" s="51">
        <v>3.5257380409093599</v>
      </c>
      <c r="T278" s="50">
        <v>28328.799999999999</v>
      </c>
      <c r="U278" s="51">
        <v>7.8134760385190996</v>
      </c>
    </row>
    <row r="279" spans="1:21" ht="14.25" customHeight="1" x14ac:dyDescent="0.2">
      <c r="A279" s="49" t="s">
        <v>25</v>
      </c>
      <c r="B279" s="50">
        <f>D279+F279+J279+L279+N279+P279+R279+T279</f>
        <v>25359892.100000001</v>
      </c>
      <c r="C279" s="51">
        <f>(D279*E279+F279*G279+J279*K279+L279*M279+N279*O279+P279*Q279+R279*S279+T279*U279)/(D279+F279+J279+L279+N279+P279+R279+T279)</f>
        <v>1.5897237488640588</v>
      </c>
      <c r="D279" s="50">
        <v>21063998.100000001</v>
      </c>
      <c r="E279" s="51">
        <v>1.4782619555971201</v>
      </c>
      <c r="F279" s="50">
        <v>2028534.4</v>
      </c>
      <c r="G279" s="51">
        <v>0.85624471194572804</v>
      </c>
      <c r="H279" s="50">
        <f t="shared" si="20"/>
        <v>2267359.6</v>
      </c>
      <c r="I279" s="51">
        <f t="shared" si="21"/>
        <v>3.2814353148922644</v>
      </c>
      <c r="J279" s="50">
        <v>362627.6</v>
      </c>
      <c r="K279" s="51">
        <v>4.8543557578077303</v>
      </c>
      <c r="L279" s="50">
        <v>116142.8</v>
      </c>
      <c r="M279" s="51">
        <v>3.2934475232214102</v>
      </c>
      <c r="N279" s="50">
        <v>732191.1</v>
      </c>
      <c r="O279" s="51">
        <v>2.6943105672822298</v>
      </c>
      <c r="P279" s="50">
        <v>730220.3</v>
      </c>
      <c r="Q279" s="51">
        <v>2.8198734792774203</v>
      </c>
      <c r="R279" s="50">
        <v>297898.90000000002</v>
      </c>
      <c r="S279" s="51">
        <v>3.5063053002209803</v>
      </c>
      <c r="T279" s="50">
        <v>28278.9</v>
      </c>
      <c r="U279" s="51">
        <v>7.8134828440993092</v>
      </c>
    </row>
    <row r="280" spans="1:21" ht="14.25" customHeight="1" x14ac:dyDescent="0.2">
      <c r="A280" s="49" t="s">
        <v>26</v>
      </c>
      <c r="B280" s="50">
        <f>D280+F280+J280+L280+N280+P280+R280+T280</f>
        <v>24518152.799999993</v>
      </c>
      <c r="C280" s="51">
        <f>(D280*E280+F280*G280+J280*K280+L280*M280+N280*O280+P280*Q280+R280*S280+T280*U280)/(D280+F280+J280+L280+N280+P280+R280+T280)</f>
        <v>1.589302960971843</v>
      </c>
      <c r="D280" s="50">
        <v>20435905.199999999</v>
      </c>
      <c r="E280" s="51">
        <v>1.4588847940829199</v>
      </c>
      <c r="F280" s="50">
        <v>1781597.7000000002</v>
      </c>
      <c r="G280" s="51">
        <v>0.94975806883899805</v>
      </c>
      <c r="H280" s="50">
        <f t="shared" si="20"/>
        <v>2300649.9</v>
      </c>
      <c r="I280" s="51">
        <f t="shared" si="21"/>
        <v>3.2430204621746213</v>
      </c>
      <c r="J280" s="50">
        <v>41430.700000000004</v>
      </c>
      <c r="K280" s="51">
        <v>3.5338517089984003</v>
      </c>
      <c r="L280" s="50">
        <v>300958.7</v>
      </c>
      <c r="M280" s="51">
        <v>2.1507010264198998</v>
      </c>
      <c r="N280" s="50">
        <v>646836.4</v>
      </c>
      <c r="O280" s="51">
        <v>2.81524805035709</v>
      </c>
      <c r="P280" s="50">
        <v>1018257.7</v>
      </c>
      <c r="Q280" s="51">
        <v>3.5932224023447099</v>
      </c>
      <c r="R280" s="50">
        <v>264486.90000000002</v>
      </c>
      <c r="S280" s="51">
        <v>3.6427315454943101</v>
      </c>
      <c r="T280" s="50">
        <v>28679.5</v>
      </c>
      <c r="U280" s="51">
        <v>7.8134730382328792</v>
      </c>
    </row>
    <row r="281" spans="1:21" ht="14.25" customHeight="1" x14ac:dyDescent="0.2">
      <c r="A281" s="49" t="s">
        <v>27</v>
      </c>
      <c r="B281" s="50">
        <f t="shared" ref="B281:B287" si="22">D281+F281+J281+L281+N281+P281+R281+T281</f>
        <v>25961392.299999997</v>
      </c>
      <c r="C281" s="51">
        <f t="shared" ref="C281:C287" si="23">(D281*E281+F281*G281+J281*K281+L281*M281+N281*O281+P281*Q281+R281*S281+T281*U281)/(D281+F281+J281+L281+N281+P281+R281+T281)</f>
        <v>1.4984583919368566</v>
      </c>
      <c r="D281" s="50">
        <v>21545184.899999999</v>
      </c>
      <c r="E281" s="51">
        <v>1.3563605724868899</v>
      </c>
      <c r="F281" s="50">
        <v>2057059</v>
      </c>
      <c r="G281" s="51">
        <v>0.976287598459743</v>
      </c>
      <c r="H281" s="50">
        <f t="shared" si="20"/>
        <v>2359148.4000000004</v>
      </c>
      <c r="I281" s="51">
        <f t="shared" si="21"/>
        <v>3.2514892416263392</v>
      </c>
      <c r="J281" s="50">
        <v>80724.600000000006</v>
      </c>
      <c r="K281" s="51">
        <v>3.18001764022367</v>
      </c>
      <c r="L281" s="50">
        <v>728341.2</v>
      </c>
      <c r="M281" s="51">
        <v>2.7180975125394498</v>
      </c>
      <c r="N281" s="50">
        <v>208919.7</v>
      </c>
      <c r="O281" s="51">
        <v>1.7376030982238602</v>
      </c>
      <c r="P281" s="50">
        <v>998475.3</v>
      </c>
      <c r="Q281" s="51">
        <v>3.6165908320416098</v>
      </c>
      <c r="R281" s="50">
        <v>313902.90000000002</v>
      </c>
      <c r="S281" s="51">
        <v>3.9353980227643599</v>
      </c>
      <c r="T281" s="50">
        <v>28784.7</v>
      </c>
      <c r="U281" s="51">
        <v>7.8134772987038295</v>
      </c>
    </row>
    <row r="282" spans="1:21" ht="14.25" customHeight="1" x14ac:dyDescent="0.2">
      <c r="A282" s="49" t="s">
        <v>28</v>
      </c>
      <c r="B282" s="50">
        <f t="shared" si="22"/>
        <v>26160935.799999997</v>
      </c>
      <c r="C282" s="51">
        <f t="shared" si="23"/>
        <v>1.3748972926037333</v>
      </c>
      <c r="D282" s="50">
        <v>21567361.300000001</v>
      </c>
      <c r="E282" s="51">
        <v>1.2312873347376101</v>
      </c>
      <c r="F282" s="50">
        <v>2256494.7000000002</v>
      </c>
      <c r="G282" s="51">
        <v>0.824305875834763</v>
      </c>
      <c r="H282" s="50">
        <f t="shared" si="20"/>
        <v>2337079.8000000003</v>
      </c>
      <c r="I282" s="51">
        <f t="shared" si="21"/>
        <v>3.2317848757239687</v>
      </c>
      <c r="J282" s="50">
        <v>226749.5</v>
      </c>
      <c r="K282" s="51">
        <v>1.80767752078836</v>
      </c>
      <c r="L282" s="50">
        <v>537545.19999999995</v>
      </c>
      <c r="M282" s="51">
        <v>2.9289258466078802</v>
      </c>
      <c r="N282" s="50">
        <v>311243.2</v>
      </c>
      <c r="O282" s="51">
        <v>2.39582106211477</v>
      </c>
      <c r="P282" s="50">
        <v>967294.5</v>
      </c>
      <c r="Q282" s="51">
        <v>3.6814035880489304</v>
      </c>
      <c r="R282" s="50">
        <v>265293.7</v>
      </c>
      <c r="S282" s="51">
        <v>3.9039961748055099</v>
      </c>
      <c r="T282" s="50">
        <v>28953.7</v>
      </c>
      <c r="U282" s="51">
        <v>7.8134780701602899</v>
      </c>
    </row>
    <row r="283" spans="1:21" ht="14.25" customHeight="1" x14ac:dyDescent="0.2">
      <c r="A283" s="49" t="s">
        <v>46</v>
      </c>
      <c r="B283" s="50">
        <f t="shared" si="22"/>
        <v>25671262.800000004</v>
      </c>
      <c r="C283" s="51">
        <f t="shared" si="23"/>
        <v>1.3103035235064455</v>
      </c>
      <c r="D283" s="50">
        <v>21272675.300000001</v>
      </c>
      <c r="E283" s="51">
        <v>1.1273780120030299</v>
      </c>
      <c r="F283" s="50">
        <v>2081158.6</v>
      </c>
      <c r="G283" s="51">
        <v>0.91561456344557302</v>
      </c>
      <c r="H283" s="50">
        <f t="shared" si="20"/>
        <v>2317428.9</v>
      </c>
      <c r="I283" s="51">
        <f t="shared" si="21"/>
        <v>3.3439043532252462</v>
      </c>
      <c r="J283" s="50">
        <v>499371.1</v>
      </c>
      <c r="K283" s="51">
        <v>3.1716529971398</v>
      </c>
      <c r="L283" s="50">
        <v>204775.5</v>
      </c>
      <c r="M283" s="51">
        <v>1.8277311494783299</v>
      </c>
      <c r="N283" s="50">
        <v>388251</v>
      </c>
      <c r="O283" s="51">
        <v>2.9161170196599597</v>
      </c>
      <c r="P283" s="50">
        <v>972451.7</v>
      </c>
      <c r="Q283" s="51">
        <v>3.7011501558380697</v>
      </c>
      <c r="R283" s="50">
        <v>223558</v>
      </c>
      <c r="S283" s="51">
        <v>3.7261885998264397</v>
      </c>
      <c r="T283" s="50">
        <v>29021.599999999999</v>
      </c>
      <c r="U283" s="51">
        <v>7.8134837500344592</v>
      </c>
    </row>
    <row r="284" spans="1:21" ht="14.25" customHeight="1" thickBot="1" x14ac:dyDescent="0.25">
      <c r="A284" s="52" t="s">
        <v>30</v>
      </c>
      <c r="B284" s="53">
        <f t="shared" si="22"/>
        <v>24799665.799999997</v>
      </c>
      <c r="C284" s="54">
        <f t="shared" si="23"/>
        <v>1.1825262637934442</v>
      </c>
      <c r="D284" s="53">
        <v>20757110.800000001</v>
      </c>
      <c r="E284" s="54">
        <v>1.0033635195414601</v>
      </c>
      <c r="F284" s="53">
        <v>2006070.9</v>
      </c>
      <c r="G284" s="54">
        <v>0.95681908849781905</v>
      </c>
      <c r="H284" s="53">
        <f t="shared" si="20"/>
        <v>2036484.0999999999</v>
      </c>
      <c r="I284" s="54">
        <f t="shared" si="21"/>
        <v>3.2310006564745564</v>
      </c>
      <c r="J284" s="53">
        <v>42930.3</v>
      </c>
      <c r="K284" s="54">
        <v>1.81974502856957</v>
      </c>
      <c r="L284" s="53">
        <v>144346.1</v>
      </c>
      <c r="M284" s="54">
        <v>2.3442660314341697</v>
      </c>
      <c r="N284" s="53">
        <v>619024.70000000007</v>
      </c>
      <c r="O284" s="54">
        <v>2.5836389371861905</v>
      </c>
      <c r="P284" s="53">
        <v>967261.9</v>
      </c>
      <c r="Q284" s="54">
        <v>3.5306240161015294</v>
      </c>
      <c r="R284" s="53">
        <v>233898.4</v>
      </c>
      <c r="S284" s="54">
        <v>3.9428704642699599</v>
      </c>
      <c r="T284" s="53">
        <v>29022.7</v>
      </c>
      <c r="U284" s="54">
        <v>7.8134735913612392</v>
      </c>
    </row>
    <row r="285" spans="1:21" ht="14.25" customHeight="1" x14ac:dyDescent="0.2">
      <c r="A285" s="49" t="s">
        <v>85</v>
      </c>
      <c r="B285" s="50">
        <f t="shared" si="22"/>
        <v>23211059.000000004</v>
      </c>
      <c r="C285" s="51">
        <f t="shared" si="23"/>
        <v>0.94645154936704967</v>
      </c>
      <c r="D285" s="50">
        <v>19234411.300000001</v>
      </c>
      <c r="E285" s="51">
        <v>0.67948854150789595</v>
      </c>
      <c r="F285" s="50">
        <v>1950914.8</v>
      </c>
      <c r="G285" s="51">
        <v>1.0690861681914601</v>
      </c>
      <c r="H285" s="50">
        <f t="shared" ref="H285" si="24">J285+L285+N285+P285+R285+T285</f>
        <v>2025732.9000000001</v>
      </c>
      <c r="I285" s="51">
        <f t="shared" ref="I285" si="25">(J285*K285+L285*M285+N285*O285+P285*Q285+R285*S285+T285*U285)/(J285+L285+N285+P285+R285+T285)</f>
        <v>3.3631702600081206</v>
      </c>
      <c r="J285" s="50">
        <v>121544.6</v>
      </c>
      <c r="K285" s="51">
        <v>2.38570663772804</v>
      </c>
      <c r="L285" s="50">
        <v>165836.70000000001</v>
      </c>
      <c r="M285" s="51">
        <v>2.8850703312354899</v>
      </c>
      <c r="N285" s="50">
        <v>543533.30000000005</v>
      </c>
      <c r="O285" s="51">
        <v>2.8495139653817008</v>
      </c>
      <c r="P285" s="50">
        <v>930941.8</v>
      </c>
      <c r="Q285" s="51">
        <v>3.5529403696342801</v>
      </c>
      <c r="R285" s="50">
        <v>234856.1</v>
      </c>
      <c r="S285" s="51">
        <v>4.0932626829790699</v>
      </c>
      <c r="T285" s="50">
        <v>29020.400000000001</v>
      </c>
      <c r="U285" s="51">
        <v>7.8134760375459997</v>
      </c>
    </row>
    <row r="286" spans="1:21" ht="14.25" customHeight="1" x14ac:dyDescent="0.2">
      <c r="A286" s="49" t="s">
        <v>20</v>
      </c>
      <c r="B286" s="50">
        <f t="shared" si="22"/>
        <v>22624826.399999999</v>
      </c>
      <c r="C286" s="51">
        <f t="shared" si="23"/>
        <v>0.93875510934307149</v>
      </c>
      <c r="D286" s="50">
        <v>18421585.199999999</v>
      </c>
      <c r="E286" s="51">
        <v>0.63078782470902706</v>
      </c>
      <c r="F286" s="50">
        <v>1873448.5</v>
      </c>
      <c r="G286" s="51">
        <v>0.92023448629626103</v>
      </c>
      <c r="H286" s="50">
        <f t="shared" ref="H286" si="26">J286+L286+N286+P286+R286+T286</f>
        <v>2329792.7000000002</v>
      </c>
      <c r="I286" s="51">
        <f t="shared" ref="I286" si="27">(J286*K286+L286*M286+N286*O286+P286*Q286+R286*S286+T286*U286)/(J286+L286+N286+P286+R286+T286)</f>
        <v>3.388734030714406</v>
      </c>
      <c r="J286" s="50">
        <v>22265.7</v>
      </c>
      <c r="K286" s="51">
        <v>2.0993670084479699</v>
      </c>
      <c r="L286" s="50">
        <v>351121.3</v>
      </c>
      <c r="M286" s="51">
        <v>3.1481517811650805</v>
      </c>
      <c r="N286" s="50">
        <v>1028326.3</v>
      </c>
      <c r="O286" s="51">
        <v>3.1254904129165997</v>
      </c>
      <c r="P286" s="50">
        <v>667802.20000000007</v>
      </c>
      <c r="Q286" s="51">
        <v>3.5179081904791598</v>
      </c>
      <c r="R286" s="50">
        <v>231331.7</v>
      </c>
      <c r="S286" s="51">
        <v>4.1216355735076498</v>
      </c>
      <c r="T286" s="50">
        <v>28945.5</v>
      </c>
      <c r="U286" s="51">
        <v>7.8134770517006098</v>
      </c>
    </row>
    <row r="287" spans="1:21" ht="14.25" customHeight="1" x14ac:dyDescent="0.2">
      <c r="A287" s="61" t="s">
        <v>21</v>
      </c>
      <c r="B287" s="62">
        <f t="shared" si="22"/>
        <v>23634369.600000001</v>
      </c>
      <c r="C287" s="63">
        <f t="shared" si="23"/>
        <v>0.9000910260792403</v>
      </c>
      <c r="D287" s="62">
        <v>19132178.800000001</v>
      </c>
      <c r="E287" s="63">
        <v>0.59875005250316804</v>
      </c>
      <c r="F287" s="62">
        <v>2109079</v>
      </c>
      <c r="G287" s="63">
        <v>0.8640850612992691</v>
      </c>
      <c r="H287" s="62">
        <f t="shared" ref="H287" si="28">J287+L287+N287+P287+R287+T287</f>
        <v>2393111.7999999998</v>
      </c>
      <c r="I287" s="63">
        <f t="shared" ref="I287" si="29">(J287*K287+L287*M287+N287*O287+P287*Q287+R287*S287+T287*U287)/(J287+L287+N287+P287+R287+T287)</f>
        <v>3.3409501662229104</v>
      </c>
      <c r="J287" s="62">
        <v>137297.5</v>
      </c>
      <c r="K287" s="63">
        <v>3.0919851271873098</v>
      </c>
      <c r="L287" s="62">
        <v>481090.5</v>
      </c>
      <c r="M287" s="63">
        <v>2.5105555503590304</v>
      </c>
      <c r="N287" s="62">
        <v>825630.9</v>
      </c>
      <c r="O287" s="63">
        <v>3.4000803131278201</v>
      </c>
      <c r="P287" s="62">
        <v>635695.30000000005</v>
      </c>
      <c r="Q287" s="63">
        <v>3.59699839372731</v>
      </c>
      <c r="R287" s="62">
        <v>284375.10000000003</v>
      </c>
      <c r="S287" s="63">
        <v>3.6654692024723703</v>
      </c>
      <c r="T287" s="62">
        <v>29022.5</v>
      </c>
      <c r="U287" s="63">
        <v>7.8134723059695101</v>
      </c>
    </row>
    <row r="288" spans="1:21" ht="14.25" hidden="1" customHeight="1" x14ac:dyDescent="0.2">
      <c r="A288" s="49" t="s">
        <v>22</v>
      </c>
      <c r="B288" s="50">
        <f>D288+F288+J288+L288+N288+P288+R288+T288</f>
        <v>0</v>
      </c>
      <c r="C288" s="51" t="e">
        <f>(D288*E288+F288*G288+J288*K288+L288*M288+N288*O288+P288*Q288+R288*S288+T288*U288)/(D288+F288+J288+L288+N288+P288+R288+T288)</f>
        <v>#DIV/0!</v>
      </c>
      <c r="D288" s="50"/>
      <c r="E288" s="51"/>
      <c r="F288" s="50"/>
      <c r="G288" s="51"/>
      <c r="H288" s="50">
        <f t="shared" ref="H287:H296" si="30">J288+L288+N288+P288+R288+T288</f>
        <v>0</v>
      </c>
      <c r="I288" s="51" t="e">
        <f t="shared" ref="I287:I292" si="31">(J288*K288+L288*M288+N288*O288+P288*Q288+R288*S288+T288*U288)/(J288+L288+N288+P288+R288+T288)</f>
        <v>#DIV/0!</v>
      </c>
      <c r="J288" s="50"/>
      <c r="K288" s="51"/>
      <c r="L288" s="50"/>
      <c r="M288" s="51"/>
      <c r="N288" s="50"/>
      <c r="O288" s="51"/>
      <c r="P288" s="50"/>
      <c r="Q288" s="51"/>
      <c r="R288" s="50"/>
      <c r="S288" s="51"/>
      <c r="T288" s="50"/>
      <c r="U288" s="51"/>
    </row>
    <row r="289" spans="1:21" ht="14.25" hidden="1" customHeight="1" x14ac:dyDescent="0.2">
      <c r="A289" s="49" t="s">
        <v>23</v>
      </c>
      <c r="B289" s="50">
        <f>D289+F289+J289+L289+N289+P289+R289+T289</f>
        <v>0</v>
      </c>
      <c r="C289" s="51" t="e">
        <f>(D289*E289+F289*G289+J289*K289+L289*M289+N289*O289+P289*Q289+R289*S289+T289*U289)/(D289+F289+J289+L289+N289+P289+R289+T289)</f>
        <v>#DIV/0!</v>
      </c>
      <c r="D289" s="50"/>
      <c r="E289" s="51"/>
      <c r="F289" s="50"/>
      <c r="G289" s="51"/>
      <c r="H289" s="50">
        <f t="shared" si="30"/>
        <v>0</v>
      </c>
      <c r="I289" s="51" t="e">
        <f t="shared" si="31"/>
        <v>#DIV/0!</v>
      </c>
      <c r="J289" s="50"/>
      <c r="K289" s="51"/>
      <c r="L289" s="50"/>
      <c r="M289" s="51"/>
      <c r="N289" s="50"/>
      <c r="O289" s="51"/>
      <c r="P289" s="50"/>
      <c r="Q289" s="51"/>
      <c r="R289" s="50"/>
      <c r="S289" s="51"/>
      <c r="T289" s="50"/>
      <c r="U289" s="51"/>
    </row>
    <row r="290" spans="1:21" ht="14.25" hidden="1" customHeight="1" x14ac:dyDescent="0.2">
      <c r="A290" s="49" t="s">
        <v>24</v>
      </c>
      <c r="B290" s="50">
        <f>D290+F290+J290+L290+N290+P290+R290+T290</f>
        <v>0</v>
      </c>
      <c r="C290" s="51" t="e">
        <f>(D290*E290+F290*G290+J290*K290+L290*M290+N290*O290+P290*Q290+R290*S290+T290*U290)/(D290+F290+J290+L290+N290+P290+R290+T290)</f>
        <v>#DIV/0!</v>
      </c>
      <c r="D290" s="50"/>
      <c r="E290" s="51"/>
      <c r="F290" s="50"/>
      <c r="G290" s="51"/>
      <c r="H290" s="50">
        <f t="shared" si="30"/>
        <v>0</v>
      </c>
      <c r="I290" s="51" t="e">
        <f t="shared" si="31"/>
        <v>#DIV/0!</v>
      </c>
      <c r="J290" s="50"/>
      <c r="K290" s="51"/>
      <c r="L290" s="50"/>
      <c r="M290" s="51"/>
      <c r="N290" s="50"/>
      <c r="O290" s="51"/>
      <c r="P290" s="50"/>
      <c r="Q290" s="51"/>
      <c r="R290" s="50"/>
      <c r="S290" s="51"/>
      <c r="T290" s="50"/>
      <c r="U290" s="51"/>
    </row>
    <row r="291" spans="1:21" ht="14.25" hidden="1" customHeight="1" x14ac:dyDescent="0.2">
      <c r="A291" s="49" t="s">
        <v>25</v>
      </c>
      <c r="B291" s="50">
        <f>D291+F291+J291+L291+N291+P291+R291+T291</f>
        <v>0</v>
      </c>
      <c r="C291" s="51" t="e">
        <f>(D291*E291+F291*G291+J291*K291+L291*M291+N291*O291+P291*Q291+R291*S291+T291*U291)/(D291+F291+J291+L291+N291+P291+R291+T291)</f>
        <v>#DIV/0!</v>
      </c>
      <c r="D291" s="50"/>
      <c r="E291" s="51"/>
      <c r="F291" s="50"/>
      <c r="G291" s="51"/>
      <c r="H291" s="50">
        <f t="shared" si="30"/>
        <v>0</v>
      </c>
      <c r="I291" s="51" t="e">
        <f t="shared" si="31"/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>D292+F292+J292+L292+N292+P292+R292+T292</f>
        <v>0</v>
      </c>
      <c r="C292" s="51" t="e">
        <f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0"/>
        <v>0</v>
      </c>
      <c r="I292" s="51" t="e">
        <f t="shared" si="31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 t="shared" ref="B293:B296" si="32">D293+F293+J293+L293+N293+P293+R293+T293</f>
        <v>0</v>
      </c>
      <c r="C293" s="51" t="e">
        <f t="shared" ref="C293:C296" si="33">(D293*E293+F293*G293+J293*K293+L293*M293+N293*O293+P293*Q293+R293*S293+T293*U293)/(D293+F293+J293+L293+N293+P293+R293+T293)</f>
        <v>#DIV/0!</v>
      </c>
      <c r="D293" s="50"/>
      <c r="E293" s="51"/>
      <c r="F293" s="50"/>
      <c r="G293" s="51"/>
      <c r="H293" s="50">
        <f t="shared" si="30"/>
        <v>0</v>
      </c>
      <c r="I293" s="51" t="e">
        <f t="shared" ref="I293:I296" si="34">(J293*K293+L293*M293+N293*O293+P293*Q293+R293*S293+T293*U293)/(J293+L293+N293+P293+R293+T293)</f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si="32"/>
        <v>0</v>
      </c>
      <c r="C294" s="51" t="e">
        <f t="shared" si="33"/>
        <v>#DIV/0!</v>
      </c>
      <c r="D294" s="50"/>
      <c r="E294" s="51"/>
      <c r="F294" s="50"/>
      <c r="G294" s="51"/>
      <c r="H294" s="50">
        <f t="shared" si="30"/>
        <v>0</v>
      </c>
      <c r="I294" s="51" t="e">
        <f t="shared" si="34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32"/>
        <v>0</v>
      </c>
      <c r="C295" s="51" t="e">
        <f t="shared" si="33"/>
        <v>#DIV/0!</v>
      </c>
      <c r="D295" s="50"/>
      <c r="E295" s="51"/>
      <c r="F295" s="50"/>
      <c r="G295" s="51"/>
      <c r="H295" s="50">
        <f t="shared" si="30"/>
        <v>0</v>
      </c>
      <c r="I295" s="51" t="e">
        <f t="shared" si="34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32"/>
        <v>0</v>
      </c>
      <c r="C296" s="54" t="e">
        <f t="shared" si="33"/>
        <v>#DIV/0!</v>
      </c>
      <c r="D296" s="53"/>
      <c r="E296" s="54"/>
      <c r="F296" s="53"/>
      <c r="G296" s="54"/>
      <c r="H296" s="53">
        <f t="shared" si="30"/>
        <v>0</v>
      </c>
      <c r="I296" s="54" t="e">
        <f t="shared" si="34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A297" s="27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9"/>
      <c r="U297" s="24"/>
    </row>
    <row r="298" spans="1:21" x14ac:dyDescent="0.2">
      <c r="A298" s="18" t="s">
        <v>67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zoomScale="75" zoomScaleNormal="75"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H119" sqref="H119:I119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59</v>
      </c>
      <c r="E6" s="74"/>
      <c r="F6" s="73" t="s">
        <v>9</v>
      </c>
      <c r="G6" s="74"/>
      <c r="H6" s="73" t="s">
        <v>10</v>
      </c>
      <c r="I6" s="74"/>
      <c r="J6" s="82" t="s">
        <v>11</v>
      </c>
      <c r="K6" s="84"/>
      <c r="L6" s="84"/>
      <c r="M6" s="84"/>
      <c r="N6" s="84"/>
      <c r="O6" s="84"/>
      <c r="P6" s="84"/>
      <c r="Q6" s="84"/>
      <c r="R6" s="84"/>
      <c r="S6" s="84"/>
      <c r="T6" s="84"/>
      <c r="U6" s="83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1"/>
      <c r="B8" s="71"/>
      <c r="C8" s="71" t="s">
        <v>7</v>
      </c>
      <c r="D8" s="55" t="s">
        <v>71</v>
      </c>
      <c r="E8" s="55" t="s">
        <v>18</v>
      </c>
      <c r="F8" s="55" t="s">
        <v>71</v>
      </c>
      <c r="G8" s="55" t="s">
        <v>18</v>
      </c>
      <c r="H8" s="55" t="s">
        <v>71</v>
      </c>
      <c r="I8" s="55" t="s">
        <v>18</v>
      </c>
      <c r="J8" s="55" t="s">
        <v>71</v>
      </c>
      <c r="K8" s="55" t="s">
        <v>18</v>
      </c>
      <c r="L8" s="55" t="s">
        <v>71</v>
      </c>
      <c r="M8" s="55" t="s">
        <v>18</v>
      </c>
      <c r="N8" s="55" t="s">
        <v>71</v>
      </c>
      <c r="O8" s="55" t="s">
        <v>18</v>
      </c>
      <c r="P8" s="55" t="s">
        <v>71</v>
      </c>
      <c r="Q8" s="55" t="s">
        <v>18</v>
      </c>
      <c r="R8" s="55" t="s">
        <v>71</v>
      </c>
      <c r="S8" s="55" t="s">
        <v>18</v>
      </c>
      <c r="T8" s="55" t="s">
        <v>71</v>
      </c>
      <c r="U8" s="55" t="s">
        <v>18</v>
      </c>
    </row>
    <row r="9" spans="1:21" ht="14.25" customHeight="1" x14ac:dyDescent="0.2">
      <c r="A9" s="49" t="s">
        <v>66</v>
      </c>
      <c r="B9" s="50">
        <f>D9+F9+H9</f>
        <v>10931523.800000001</v>
      </c>
      <c r="C9" s="51">
        <f>(D9*E9+F9*G9+J9*K9+L9*M9+N9*O9+P9*Q9+R9*S9+T9*U9)/(D9+F9+J9+L9+N9+P9+R9+T9)</f>
        <v>0.74477747265207461</v>
      </c>
      <c r="D9" s="50">
        <v>9801327</v>
      </c>
      <c r="E9" s="51">
        <v>0</v>
      </c>
      <c r="F9" s="50">
        <v>436107.5</v>
      </c>
      <c r="G9" s="51">
        <v>2.0131784021141602E-2</v>
      </c>
      <c r="H9" s="50">
        <f>J9+L9+N9+P9+R9+T9</f>
        <v>694089.3</v>
      </c>
      <c r="I9" s="51">
        <f>(J9*K9+L9*M9+N9*O9+P9*Q9+R9*S9+T9*U9)/H9</f>
        <v>11.717185448615909</v>
      </c>
      <c r="J9" s="50">
        <v>71046.5</v>
      </c>
      <c r="K9" s="51">
        <v>9.8657929947287997</v>
      </c>
      <c r="L9" s="50">
        <v>88378.7</v>
      </c>
      <c r="M9" s="51">
        <v>9.8921153286934498</v>
      </c>
      <c r="N9" s="50">
        <v>74627.600000000006</v>
      </c>
      <c r="O9" s="51">
        <v>10.593825742754699</v>
      </c>
      <c r="P9" s="50">
        <v>188432</v>
      </c>
      <c r="Q9" s="51">
        <v>10.701709959030298</v>
      </c>
      <c r="R9" s="50">
        <v>265404.2</v>
      </c>
      <c r="S9" s="51">
        <v>13.850763062528799</v>
      </c>
      <c r="T9" s="50">
        <v>6200.3</v>
      </c>
      <c r="U9" s="51">
        <v>12</v>
      </c>
    </row>
    <row r="10" spans="1:21" ht="14.25" customHeight="1" x14ac:dyDescent="0.2">
      <c r="A10" s="49" t="s">
        <v>20</v>
      </c>
      <c r="B10" s="50">
        <f t="shared" ref="B10:B22" si="0">D10+F10+H10</f>
        <v>11774572.9</v>
      </c>
      <c r="C10" s="51">
        <f t="shared" ref="C10:C22" si="1">(D10*E10+F10*G10+J10*K10+L10*M10+N10*O10+P10*Q10+R10*S10+T10*U10)/(D10+F10+J10+L10+N10+P10+R10+T10)</f>
        <v>0.70499582256610016</v>
      </c>
      <c r="D10" s="50">
        <v>10651574.800000001</v>
      </c>
      <c r="E10" s="51">
        <v>0</v>
      </c>
      <c r="F10" s="50">
        <v>412397.4</v>
      </c>
      <c r="G10" s="51">
        <v>2.2338264014273603E-2</v>
      </c>
      <c r="H10" s="50">
        <f t="shared" ref="H10:H73" si="2">J10+L10+N10+P10+R10+T10</f>
        <v>710600.7</v>
      </c>
      <c r="I10" s="51">
        <f t="shared" ref="I10:I73" si="3">(J10*K10+L10*M10+N10*O10+P10*Q10+R10*S10+T10*U10)/H10</f>
        <v>11.668736696994548</v>
      </c>
      <c r="J10" s="50">
        <v>65433.1</v>
      </c>
      <c r="K10" s="51">
        <v>9.8664286423843599</v>
      </c>
      <c r="L10" s="50">
        <v>82677.3</v>
      </c>
      <c r="M10" s="51">
        <v>10.781003987793502</v>
      </c>
      <c r="N10" s="50">
        <v>80563.600000000006</v>
      </c>
      <c r="O10" s="51">
        <v>9.4188536137908407</v>
      </c>
      <c r="P10" s="50">
        <v>211454.6</v>
      </c>
      <c r="Q10" s="51">
        <v>10.843775500745799</v>
      </c>
      <c r="R10" s="50">
        <v>264220.79999999999</v>
      </c>
      <c r="S10" s="51">
        <v>13.731237608848398</v>
      </c>
      <c r="T10" s="50">
        <v>6251.3</v>
      </c>
      <c r="U10" s="51">
        <v>12</v>
      </c>
    </row>
    <row r="11" spans="1:21" ht="14.25" customHeight="1" x14ac:dyDescent="0.2">
      <c r="A11" s="49" t="s">
        <v>21</v>
      </c>
      <c r="B11" s="50">
        <f t="shared" si="0"/>
        <v>12795240.800000001</v>
      </c>
      <c r="C11" s="51">
        <f t="shared" si="1"/>
        <v>0.65317332066153844</v>
      </c>
      <c r="D11" s="50">
        <v>11550455.1</v>
      </c>
      <c r="E11" s="51">
        <v>0</v>
      </c>
      <c r="F11" s="50">
        <v>525682.30000000005</v>
      </c>
      <c r="G11" s="51">
        <v>1.5941194900418003E-2</v>
      </c>
      <c r="H11" s="50">
        <f t="shared" si="2"/>
        <v>719103.4</v>
      </c>
      <c r="I11" s="51">
        <f t="shared" si="3"/>
        <v>11.610472037818205</v>
      </c>
      <c r="J11" s="50">
        <v>50660.3</v>
      </c>
      <c r="K11" s="51">
        <v>9.4306071420816711</v>
      </c>
      <c r="L11" s="50">
        <v>63840.3</v>
      </c>
      <c r="M11" s="51">
        <v>9.4791279959524015</v>
      </c>
      <c r="N11" s="50">
        <v>157834</v>
      </c>
      <c r="O11" s="51">
        <v>9.3152812892025789</v>
      </c>
      <c r="P11" s="50">
        <v>168302.2</v>
      </c>
      <c r="Q11" s="51">
        <v>12.060793768590099</v>
      </c>
      <c r="R11" s="50">
        <v>272135.8</v>
      </c>
      <c r="S11" s="51">
        <v>13.559870932086099</v>
      </c>
      <c r="T11" s="50">
        <v>6330.8</v>
      </c>
      <c r="U11" s="51">
        <v>12</v>
      </c>
    </row>
    <row r="12" spans="1:21" ht="14.25" customHeight="1" x14ac:dyDescent="0.2">
      <c r="A12" s="49" t="s">
        <v>22</v>
      </c>
      <c r="B12" s="50">
        <f t="shared" si="0"/>
        <v>2346814.2999999998</v>
      </c>
      <c r="C12" s="51">
        <f t="shared" si="1"/>
        <v>3.4608043631743639</v>
      </c>
      <c r="D12" s="50">
        <v>1279504.3</v>
      </c>
      <c r="E12" s="51">
        <v>0.47096052744801198</v>
      </c>
      <c r="F12" s="50">
        <v>427709.2</v>
      </c>
      <c r="G12" s="51">
        <v>1.20549709943111E-2</v>
      </c>
      <c r="H12" s="50">
        <f t="shared" si="2"/>
        <v>639600.80000000005</v>
      </c>
      <c r="I12" s="51">
        <f t="shared" si="3"/>
        <v>11.748129656810919</v>
      </c>
      <c r="J12" s="50">
        <v>39832.700000000004</v>
      </c>
      <c r="K12" s="51">
        <v>10.284478129777801</v>
      </c>
      <c r="L12" s="50">
        <v>55678.400000000001</v>
      </c>
      <c r="M12" s="51">
        <v>8.9714304469955994</v>
      </c>
      <c r="N12" s="50">
        <v>119479.1</v>
      </c>
      <c r="O12" s="51">
        <v>9.08980822587381</v>
      </c>
      <c r="P12" s="50">
        <v>139095.70000000001</v>
      </c>
      <c r="Q12" s="51">
        <v>11.938633372562899</v>
      </c>
      <c r="R12" s="50">
        <v>279137.59999999998</v>
      </c>
      <c r="S12" s="51">
        <v>13.5480043892331</v>
      </c>
      <c r="T12" s="50">
        <v>6377.3</v>
      </c>
      <c r="U12" s="51">
        <v>12</v>
      </c>
    </row>
    <row r="13" spans="1:21" ht="14.25" customHeight="1" x14ac:dyDescent="0.2">
      <c r="A13" s="49" t="s">
        <v>23</v>
      </c>
      <c r="B13" s="50">
        <f t="shared" si="0"/>
        <v>2259615.2999999998</v>
      </c>
      <c r="C13" s="51">
        <f t="shared" si="1"/>
        <v>3.1762642698515973</v>
      </c>
      <c r="D13" s="50">
        <v>1219826.8</v>
      </c>
      <c r="E13" s="51">
        <v>0</v>
      </c>
      <c r="F13" s="50">
        <v>417628.5</v>
      </c>
      <c r="G13" s="51">
        <v>1.0850947672393E-2</v>
      </c>
      <c r="H13" s="50">
        <f t="shared" si="2"/>
        <v>622160</v>
      </c>
      <c r="I13" s="51">
        <f t="shared" si="3"/>
        <v>11.528551620162016</v>
      </c>
      <c r="J13" s="50">
        <v>42100.800000000003</v>
      </c>
      <c r="K13" s="51">
        <v>8.2815682599855602</v>
      </c>
      <c r="L13" s="50">
        <v>40352.800000000003</v>
      </c>
      <c r="M13" s="51">
        <v>7.6133757013144097</v>
      </c>
      <c r="N13" s="50">
        <v>126668</v>
      </c>
      <c r="O13" s="51">
        <v>9.0161071462405697</v>
      </c>
      <c r="P13" s="50">
        <v>166836.1</v>
      </c>
      <c r="Q13" s="51">
        <v>12.282914734880501</v>
      </c>
      <c r="R13" s="50">
        <v>239770.7</v>
      </c>
      <c r="S13" s="51">
        <v>13.547347315581101</v>
      </c>
      <c r="T13" s="50">
        <v>6431.6</v>
      </c>
      <c r="U13" s="51">
        <v>12</v>
      </c>
    </row>
    <row r="14" spans="1:21" ht="14.25" customHeight="1" x14ac:dyDescent="0.2">
      <c r="A14" s="49" t="s">
        <v>24</v>
      </c>
      <c r="B14" s="50">
        <f t="shared" si="0"/>
        <v>2228631.5</v>
      </c>
      <c r="C14" s="51">
        <f t="shared" si="1"/>
        <v>3.2898730669471301</v>
      </c>
      <c r="D14" s="50">
        <v>1231847.5</v>
      </c>
      <c r="E14" s="51">
        <v>0</v>
      </c>
      <c r="F14" s="50">
        <v>361058.2</v>
      </c>
      <c r="G14" s="51">
        <v>1.48255322826071E-2</v>
      </c>
      <c r="H14" s="50">
        <f t="shared" si="2"/>
        <v>635725.80000000005</v>
      </c>
      <c r="I14" s="51">
        <f t="shared" si="3"/>
        <v>11.524720041250463</v>
      </c>
      <c r="J14" s="50">
        <v>30214</v>
      </c>
      <c r="K14" s="51">
        <v>8.8935749652479004</v>
      </c>
      <c r="L14" s="50">
        <v>107675.3</v>
      </c>
      <c r="M14" s="51">
        <v>8.8116809983348094</v>
      </c>
      <c r="N14" s="50">
        <v>58674.5</v>
      </c>
      <c r="O14" s="51">
        <v>8.1183440165659704</v>
      </c>
      <c r="P14" s="50">
        <v>191370.5</v>
      </c>
      <c r="Q14" s="51">
        <v>12.152664161926701</v>
      </c>
      <c r="R14" s="50">
        <v>241297</v>
      </c>
      <c r="S14" s="51">
        <v>13.382328856139898</v>
      </c>
      <c r="T14" s="50">
        <v>6494.5</v>
      </c>
      <c r="U14" s="51">
        <v>12</v>
      </c>
    </row>
    <row r="15" spans="1:21" ht="14.25" customHeight="1" x14ac:dyDescent="0.2">
      <c r="A15" s="49" t="s">
        <v>25</v>
      </c>
      <c r="B15" s="50">
        <f t="shared" si="0"/>
        <v>2386361.6</v>
      </c>
      <c r="C15" s="51">
        <f t="shared" si="1"/>
        <v>3.1498709881184799</v>
      </c>
      <c r="D15" s="50">
        <v>1348795.2</v>
      </c>
      <c r="E15" s="51">
        <v>0</v>
      </c>
      <c r="F15" s="50">
        <v>378989.9</v>
      </c>
      <c r="G15" s="51">
        <v>1.93301905934696E-2</v>
      </c>
      <c r="H15" s="50">
        <f t="shared" si="2"/>
        <v>658576.5</v>
      </c>
      <c r="I15" s="51">
        <f t="shared" si="3"/>
        <v>11.402479778734889</v>
      </c>
      <c r="J15" s="50">
        <v>22738.9</v>
      </c>
      <c r="K15" s="51">
        <v>7.6112004978253092</v>
      </c>
      <c r="L15" s="50">
        <v>115785.1</v>
      </c>
      <c r="M15" s="51">
        <v>8.75782206864268</v>
      </c>
      <c r="N15" s="50">
        <v>98543.6</v>
      </c>
      <c r="O15" s="51">
        <v>10.811250715419398</v>
      </c>
      <c r="P15" s="50">
        <v>179454.7</v>
      </c>
      <c r="Q15" s="51">
        <v>11.630114970518997</v>
      </c>
      <c r="R15" s="50">
        <v>235515.1</v>
      </c>
      <c r="S15" s="51">
        <v>13.126045990257099</v>
      </c>
      <c r="T15" s="50">
        <v>6539.1</v>
      </c>
      <c r="U15" s="51">
        <v>12</v>
      </c>
    </row>
    <row r="16" spans="1:21" ht="14.25" customHeight="1" x14ac:dyDescent="0.2">
      <c r="A16" s="49" t="s">
        <v>26</v>
      </c>
      <c r="B16" s="50">
        <f t="shared" si="0"/>
        <v>2395682.4000000004</v>
      </c>
      <c r="C16" s="51">
        <f t="shared" si="1"/>
        <v>3.2022395339215244</v>
      </c>
      <c r="D16" s="50">
        <v>1347606.0000000002</v>
      </c>
      <c r="E16" s="51">
        <v>0</v>
      </c>
      <c r="F16" s="50">
        <v>378099.99999999994</v>
      </c>
      <c r="G16" s="51">
        <v>1.9385220841047348E-2</v>
      </c>
      <c r="H16" s="50">
        <f t="shared" si="2"/>
        <v>669976.4</v>
      </c>
      <c r="I16" s="51">
        <f t="shared" si="3"/>
        <v>11.439536288143879</v>
      </c>
      <c r="J16" s="50">
        <v>104389</v>
      </c>
      <c r="K16" s="51">
        <v>8.8047525888743046</v>
      </c>
      <c r="L16" s="50">
        <v>48641</v>
      </c>
      <c r="M16" s="51">
        <v>7.5209663452642825</v>
      </c>
      <c r="N16" s="50">
        <v>86010.4</v>
      </c>
      <c r="O16" s="51">
        <v>11.700667826216364</v>
      </c>
      <c r="P16" s="50">
        <v>187225.40000000002</v>
      </c>
      <c r="Q16" s="51">
        <v>11.678182725207153</v>
      </c>
      <c r="R16" s="50">
        <v>237170.7</v>
      </c>
      <c r="S16" s="51">
        <v>13.10432674019177</v>
      </c>
      <c r="T16" s="50">
        <v>6539.9</v>
      </c>
      <c r="U16" s="51">
        <v>11.999999999999998</v>
      </c>
    </row>
    <row r="17" spans="1:21" ht="14.25" customHeight="1" x14ac:dyDescent="0.2">
      <c r="A17" s="49" t="s">
        <v>27</v>
      </c>
      <c r="B17" s="50">
        <f t="shared" si="0"/>
        <v>2381873.3000000003</v>
      </c>
      <c r="C17" s="51">
        <f t="shared" si="1"/>
        <v>3.2566261404416426</v>
      </c>
      <c r="D17" s="50">
        <v>1309507.6000000001</v>
      </c>
      <c r="E17" s="51">
        <v>0</v>
      </c>
      <c r="F17" s="50">
        <v>386453.3</v>
      </c>
      <c r="G17" s="51">
        <v>8.9248791509866799E-3</v>
      </c>
      <c r="H17" s="50">
        <f t="shared" si="2"/>
        <v>685912.40000000014</v>
      </c>
      <c r="I17" s="51">
        <f t="shared" si="3"/>
        <v>11.303807604294656</v>
      </c>
      <c r="J17" s="50">
        <v>29607.199999999997</v>
      </c>
      <c r="K17" s="51">
        <v>7.321571948715178</v>
      </c>
      <c r="L17" s="50">
        <v>60483.799999999996</v>
      </c>
      <c r="M17" s="51">
        <v>6.9457637086294186</v>
      </c>
      <c r="N17" s="50">
        <v>87682.5</v>
      </c>
      <c r="O17" s="51">
        <v>12.682095503663787</v>
      </c>
      <c r="P17" s="50">
        <v>270269.50000000006</v>
      </c>
      <c r="Q17" s="51">
        <v>10.586108595309494</v>
      </c>
      <c r="R17" s="50">
        <v>231340.1</v>
      </c>
      <c r="S17" s="51">
        <v>13.249292530780441</v>
      </c>
      <c r="T17" s="50">
        <v>6529.3</v>
      </c>
      <c r="U17" s="51">
        <v>12</v>
      </c>
    </row>
    <row r="18" spans="1:21" ht="14.25" customHeight="1" x14ac:dyDescent="0.2">
      <c r="A18" s="49" t="s">
        <v>28</v>
      </c>
      <c r="B18" s="50">
        <f t="shared" si="0"/>
        <v>2607101.9</v>
      </c>
      <c r="C18" s="51">
        <f t="shared" si="1"/>
        <v>2.825045747924162</v>
      </c>
      <c r="D18" s="50">
        <v>1449695.2</v>
      </c>
      <c r="E18" s="51">
        <v>0</v>
      </c>
      <c r="F18" s="50">
        <v>452884.2</v>
      </c>
      <c r="G18" s="51">
        <v>7.6929400495755907E-3</v>
      </c>
      <c r="H18" s="50">
        <f t="shared" si="2"/>
        <v>704522.50000000012</v>
      </c>
      <c r="I18" s="51">
        <f t="shared" si="3"/>
        <v>10.449202298010359</v>
      </c>
      <c r="J18" s="50">
        <v>105435.1</v>
      </c>
      <c r="K18" s="51">
        <v>3.0951314410476196</v>
      </c>
      <c r="L18" s="50">
        <v>88698.1</v>
      </c>
      <c r="M18" s="51">
        <v>10.408735632443099</v>
      </c>
      <c r="N18" s="50">
        <v>85887.1</v>
      </c>
      <c r="O18" s="51">
        <v>11.078008047774297</v>
      </c>
      <c r="P18" s="50">
        <v>196344.5</v>
      </c>
      <c r="Q18" s="51">
        <v>11.009119038221099</v>
      </c>
      <c r="R18" s="50">
        <v>221567.3</v>
      </c>
      <c r="S18" s="51">
        <v>13.1790724578943</v>
      </c>
      <c r="T18" s="50">
        <v>6590.4</v>
      </c>
      <c r="U18" s="51">
        <v>11.9929139354212</v>
      </c>
    </row>
    <row r="19" spans="1:21" ht="14.25" customHeight="1" x14ac:dyDescent="0.2">
      <c r="A19" s="49" t="s">
        <v>53</v>
      </c>
      <c r="B19" s="50">
        <f t="shared" si="0"/>
        <v>1501973.6</v>
      </c>
      <c r="C19" s="51">
        <f t="shared" si="1"/>
        <v>2.7096946364436789</v>
      </c>
      <c r="D19" s="50">
        <v>727412.6</v>
      </c>
      <c r="E19" s="51">
        <v>0</v>
      </c>
      <c r="F19" s="50">
        <v>313258.60000000003</v>
      </c>
      <c r="G19" s="51">
        <v>1.0988138873122701E-2</v>
      </c>
      <c r="H19" s="50">
        <f t="shared" si="2"/>
        <v>461302.40000000008</v>
      </c>
      <c r="I19" s="51">
        <f t="shared" si="3"/>
        <v>8.8151452908114116</v>
      </c>
      <c r="J19" s="50">
        <v>98427.199999999997</v>
      </c>
      <c r="K19" s="51">
        <v>2.2998327799632601</v>
      </c>
      <c r="L19" s="50">
        <v>85318.6</v>
      </c>
      <c r="M19" s="51">
        <v>11.014499358873698</v>
      </c>
      <c r="N19" s="50">
        <v>85457.1</v>
      </c>
      <c r="O19" s="51">
        <v>10.639117440212699</v>
      </c>
      <c r="P19" s="50">
        <v>137622.70000000001</v>
      </c>
      <c r="Q19" s="51">
        <v>10.032754516515098</v>
      </c>
      <c r="R19" s="50">
        <v>54429.9</v>
      </c>
      <c r="S19" s="51">
        <v>11.205258966119697</v>
      </c>
      <c r="T19" s="50">
        <v>46.9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1590350</v>
      </c>
      <c r="C20" s="54">
        <f t="shared" si="1"/>
        <v>4.4307192592825428</v>
      </c>
      <c r="D20" s="53">
        <v>546650</v>
      </c>
      <c r="E20" s="54">
        <v>0</v>
      </c>
      <c r="F20" s="53">
        <v>363382.3</v>
      </c>
      <c r="G20" s="54">
        <v>3.0335599725138003E-3</v>
      </c>
      <c r="H20" s="53">
        <f t="shared" si="2"/>
        <v>680317.7</v>
      </c>
      <c r="I20" s="54">
        <f t="shared" si="3"/>
        <v>10.355885245966689</v>
      </c>
      <c r="J20" s="53">
        <v>151607.9</v>
      </c>
      <c r="K20" s="54">
        <v>6.2184868268737992</v>
      </c>
      <c r="L20" s="53">
        <v>47188.4</v>
      </c>
      <c r="M20" s="54">
        <v>9.3019133303947594</v>
      </c>
      <c r="N20" s="53">
        <v>125968.6</v>
      </c>
      <c r="O20" s="54">
        <v>10.791464785668801</v>
      </c>
      <c r="P20" s="53">
        <v>203559.3</v>
      </c>
      <c r="Q20" s="54">
        <v>11.680803662618198</v>
      </c>
      <c r="R20" s="53">
        <v>151922.80000000002</v>
      </c>
      <c r="S20" s="54">
        <v>12.675373729288799</v>
      </c>
      <c r="T20" s="53">
        <v>70.7</v>
      </c>
      <c r="U20" s="54">
        <v>11</v>
      </c>
    </row>
    <row r="21" spans="1:21" ht="14.25" customHeight="1" x14ac:dyDescent="0.2">
      <c r="A21" s="49" t="s">
        <v>45</v>
      </c>
      <c r="B21" s="50">
        <f t="shared" si="0"/>
        <v>1818034.3</v>
      </c>
      <c r="C21" s="51">
        <f t="shared" si="1"/>
        <v>3.8566304519117174</v>
      </c>
      <c r="D21" s="50">
        <v>729797.4</v>
      </c>
      <c r="E21" s="51">
        <v>0</v>
      </c>
      <c r="F21" s="50">
        <v>396707.4</v>
      </c>
      <c r="G21" s="51">
        <v>2.6517276965340201E-3</v>
      </c>
      <c r="H21" s="50">
        <f t="shared" si="2"/>
        <v>691529.5</v>
      </c>
      <c r="I21" s="51">
        <f t="shared" si="3"/>
        <v>10.13757834481393</v>
      </c>
      <c r="J21" s="50">
        <v>101044.7</v>
      </c>
      <c r="K21" s="51">
        <v>2.6725356401671703</v>
      </c>
      <c r="L21" s="50">
        <v>76378.5</v>
      </c>
      <c r="M21" s="51">
        <v>9.7421019920527403</v>
      </c>
      <c r="N21" s="50">
        <v>118668.6</v>
      </c>
      <c r="O21" s="51">
        <v>10.7166426080699</v>
      </c>
      <c r="P21" s="50">
        <v>306484.7</v>
      </c>
      <c r="Q21" s="51">
        <v>12.045885967554</v>
      </c>
      <c r="R21" s="50">
        <v>88858.5</v>
      </c>
      <c r="S21" s="51">
        <v>11.610071777038799</v>
      </c>
      <c r="T21" s="50">
        <v>94.5</v>
      </c>
      <c r="U21" s="51">
        <v>11</v>
      </c>
    </row>
    <row r="22" spans="1:21" ht="14.25" customHeight="1" x14ac:dyDescent="0.2">
      <c r="A22" s="49" t="s">
        <v>20</v>
      </c>
      <c r="B22" s="50">
        <f t="shared" si="0"/>
        <v>1848163.2000000002</v>
      </c>
      <c r="C22" s="51">
        <f t="shared" si="1"/>
        <v>3.7463843339159673</v>
      </c>
      <c r="D22" s="50">
        <v>753090</v>
      </c>
      <c r="E22" s="51">
        <v>0</v>
      </c>
      <c r="F22" s="50">
        <v>407752</v>
      </c>
      <c r="G22" s="51">
        <v>1.4368537738625401E-3</v>
      </c>
      <c r="H22" s="50">
        <f t="shared" si="2"/>
        <v>687321.20000000007</v>
      </c>
      <c r="I22" s="51">
        <f t="shared" si="3"/>
        <v>10.072937920436617</v>
      </c>
      <c r="J22" s="50">
        <v>104810.9</v>
      </c>
      <c r="K22" s="51">
        <v>3.0301575122434796</v>
      </c>
      <c r="L22" s="50">
        <v>174144.5</v>
      </c>
      <c r="M22" s="51">
        <v>12.158986089138597</v>
      </c>
      <c r="N22" s="50">
        <v>78516.7</v>
      </c>
      <c r="O22" s="51">
        <v>9.8436864004727713</v>
      </c>
      <c r="P22" s="50">
        <v>249713</v>
      </c>
      <c r="Q22" s="51">
        <v>11.277668759736203</v>
      </c>
      <c r="R22" s="50">
        <v>80017.400000000009</v>
      </c>
      <c r="S22" s="51">
        <v>11.221930717568899</v>
      </c>
      <c r="T22" s="50">
        <v>118.7</v>
      </c>
      <c r="U22" s="51">
        <v>11</v>
      </c>
    </row>
    <row r="23" spans="1:21" ht="14.25" customHeight="1" x14ac:dyDescent="0.2">
      <c r="A23" s="49" t="s">
        <v>21</v>
      </c>
      <c r="B23" s="50">
        <f t="shared" ref="B23:B86" si="4">D23+F23+H23</f>
        <v>1780976.2000000002</v>
      </c>
      <c r="C23" s="51">
        <f t="shared" ref="C23:C86" si="5">(D23*E23+F23*G23+J23*K23+L23*M23+N23*O23+P23*Q23+R23*S23+T23*U23)/(D23+F23+J23+L23+N23+P23+R23+T23)</f>
        <v>3.756016298814103</v>
      </c>
      <c r="D23" s="50">
        <v>698931.5</v>
      </c>
      <c r="E23" s="51">
        <v>0</v>
      </c>
      <c r="F23" s="50">
        <v>400407.6</v>
      </c>
      <c r="G23" s="51">
        <v>1.1448334147503699E-3</v>
      </c>
      <c r="H23" s="50">
        <f t="shared" si="2"/>
        <v>681637.1</v>
      </c>
      <c r="I23" s="51">
        <f t="shared" si="3"/>
        <v>9.8130181514474586</v>
      </c>
      <c r="J23" s="50">
        <v>198492.4</v>
      </c>
      <c r="K23" s="51">
        <v>7.9247056864645682</v>
      </c>
      <c r="L23" s="50">
        <v>68632.7</v>
      </c>
      <c r="M23" s="51">
        <v>8.0827725850797112</v>
      </c>
      <c r="N23" s="50">
        <v>86814.2</v>
      </c>
      <c r="O23" s="51">
        <v>9.6099632894157896</v>
      </c>
      <c r="P23" s="50">
        <v>241357.6</v>
      </c>
      <c r="Q23" s="51">
        <v>11.3234406788931</v>
      </c>
      <c r="R23" s="50">
        <v>86222.1</v>
      </c>
      <c r="S23" s="51">
        <v>11.5121533458359</v>
      </c>
      <c r="T23" s="50">
        <v>118.1</v>
      </c>
      <c r="U23" s="51">
        <v>11</v>
      </c>
    </row>
    <row r="24" spans="1:21" ht="14.25" customHeight="1" x14ac:dyDescent="0.2">
      <c r="A24" s="49" t="s">
        <v>22</v>
      </c>
      <c r="B24" s="50">
        <f t="shared" si="4"/>
        <v>1725448.5</v>
      </c>
      <c r="C24" s="51">
        <f t="shared" si="5"/>
        <v>3.1345854883527444</v>
      </c>
      <c r="D24" s="50">
        <v>703451.4</v>
      </c>
      <c r="E24" s="51">
        <v>0</v>
      </c>
      <c r="F24" s="50">
        <v>411678.6</v>
      </c>
      <c r="G24" s="51">
        <v>2.2968791673893202E-3</v>
      </c>
      <c r="H24" s="50">
        <f t="shared" si="2"/>
        <v>610318.5</v>
      </c>
      <c r="I24" s="51">
        <f t="shared" si="3"/>
        <v>8.8603249827754045</v>
      </c>
      <c r="J24" s="50">
        <v>134558.79999999999</v>
      </c>
      <c r="K24" s="51">
        <v>2.6162575245914805</v>
      </c>
      <c r="L24" s="50">
        <v>77826.5</v>
      </c>
      <c r="M24" s="51">
        <v>8.6888413329649907</v>
      </c>
      <c r="N24" s="50">
        <v>94388.6</v>
      </c>
      <c r="O24" s="51">
        <v>10.25834985369</v>
      </c>
      <c r="P24" s="50">
        <v>216547.8</v>
      </c>
      <c r="Q24" s="51">
        <v>11.050168678693602</v>
      </c>
      <c r="R24" s="50">
        <v>86856.5</v>
      </c>
      <c r="S24" s="51">
        <v>11.704977428286901</v>
      </c>
      <c r="T24" s="50">
        <v>140.30000000000001</v>
      </c>
      <c r="U24" s="51">
        <v>11</v>
      </c>
    </row>
    <row r="25" spans="1:21" ht="14.25" customHeight="1" x14ac:dyDescent="0.2">
      <c r="A25" s="49" t="s">
        <v>23</v>
      </c>
      <c r="B25" s="50">
        <f t="shared" si="4"/>
        <v>1598642.5</v>
      </c>
      <c r="C25" s="51">
        <f t="shared" si="5"/>
        <v>3.1786269825805298</v>
      </c>
      <c r="D25" s="50">
        <v>628373.20000000007</v>
      </c>
      <c r="E25" s="51">
        <v>0</v>
      </c>
      <c r="F25" s="50">
        <v>397485.2</v>
      </c>
      <c r="G25" s="51">
        <v>2.7873239053932105E-3</v>
      </c>
      <c r="H25" s="50">
        <f t="shared" si="2"/>
        <v>572784.1</v>
      </c>
      <c r="I25" s="51">
        <f t="shared" si="3"/>
        <v>8.8696251624303031</v>
      </c>
      <c r="J25" s="50">
        <v>134635.79999999999</v>
      </c>
      <c r="K25" s="51">
        <v>3.1741976502535003</v>
      </c>
      <c r="L25" s="50">
        <v>53574</v>
      </c>
      <c r="M25" s="51">
        <v>9.4904253929144708</v>
      </c>
      <c r="N25" s="50">
        <v>111434.1</v>
      </c>
      <c r="O25" s="51">
        <v>9.6023243423691707</v>
      </c>
      <c r="P25" s="50">
        <v>189933.6</v>
      </c>
      <c r="Q25" s="51">
        <v>11.097970001095099</v>
      </c>
      <c r="R25" s="50">
        <v>83070.400000000009</v>
      </c>
      <c r="S25" s="51">
        <v>11.6187909291396</v>
      </c>
      <c r="T25" s="50">
        <v>136.19999999999999</v>
      </c>
      <c r="U25" s="51">
        <v>11</v>
      </c>
    </row>
    <row r="26" spans="1:21" ht="14.25" customHeight="1" x14ac:dyDescent="0.2">
      <c r="A26" s="49" t="s">
        <v>24</v>
      </c>
      <c r="B26" s="50">
        <f t="shared" si="4"/>
        <v>1764004.7</v>
      </c>
      <c r="C26" s="51">
        <f t="shared" si="5"/>
        <v>2.9787025414388029</v>
      </c>
      <c r="D26" s="50">
        <v>742779.4</v>
      </c>
      <c r="E26" s="51">
        <v>0</v>
      </c>
      <c r="F26" s="50">
        <v>424224.9</v>
      </c>
      <c r="G26" s="51">
        <v>1.8359318370986699E-2</v>
      </c>
      <c r="H26" s="50">
        <f t="shared" si="2"/>
        <v>597000.39999999991</v>
      </c>
      <c r="I26" s="51">
        <f t="shared" si="3"/>
        <v>8.788363965920281</v>
      </c>
      <c r="J26" s="50">
        <v>138940.20000000001</v>
      </c>
      <c r="K26" s="51">
        <v>3.9434772081802101</v>
      </c>
      <c r="L26" s="50">
        <v>56605</v>
      </c>
      <c r="M26" s="51">
        <v>7.8543552513028896</v>
      </c>
      <c r="N26" s="50">
        <v>101280.3</v>
      </c>
      <c r="O26" s="51">
        <v>9.5789626116826287</v>
      </c>
      <c r="P26" s="50">
        <v>205903.6</v>
      </c>
      <c r="Q26" s="51">
        <v>10.9783849141054</v>
      </c>
      <c r="R26" s="50">
        <v>94135.7</v>
      </c>
      <c r="S26" s="51">
        <v>10.8568027751427</v>
      </c>
      <c r="T26" s="50">
        <v>135.6</v>
      </c>
      <c r="U26" s="51">
        <v>11</v>
      </c>
    </row>
    <row r="27" spans="1:21" ht="14.25" customHeight="1" x14ac:dyDescent="0.2">
      <c r="A27" s="49" t="s">
        <v>25</v>
      </c>
      <c r="B27" s="50">
        <f t="shared" si="4"/>
        <v>1768621.1</v>
      </c>
      <c r="C27" s="51">
        <f t="shared" si="5"/>
        <v>2.9009745275570902</v>
      </c>
      <c r="D27" s="50">
        <v>738510</v>
      </c>
      <c r="E27" s="51">
        <v>0</v>
      </c>
      <c r="F27" s="50">
        <v>438328.1</v>
      </c>
      <c r="G27" s="51">
        <v>3.07848618420767E-3</v>
      </c>
      <c r="H27" s="50">
        <f t="shared" si="2"/>
        <v>591783</v>
      </c>
      <c r="I27" s="51">
        <f t="shared" si="3"/>
        <v>8.6676625942279539</v>
      </c>
      <c r="J27" s="50">
        <v>106745.1</v>
      </c>
      <c r="K27" s="51">
        <v>1.55666518650505</v>
      </c>
      <c r="L27" s="50">
        <v>91076.9</v>
      </c>
      <c r="M27" s="51">
        <v>9.4198685067234393</v>
      </c>
      <c r="N27" s="50">
        <v>164314.20000000001</v>
      </c>
      <c r="O27" s="51">
        <v>11.065219378483398</v>
      </c>
      <c r="P27" s="50">
        <v>126719.3</v>
      </c>
      <c r="Q27" s="51">
        <v>8.6848929721044907</v>
      </c>
      <c r="R27" s="50">
        <v>102771.4</v>
      </c>
      <c r="S27" s="51">
        <v>11.528919932977502</v>
      </c>
      <c r="T27" s="50">
        <v>156.1</v>
      </c>
      <c r="U27" s="51">
        <v>11</v>
      </c>
    </row>
    <row r="28" spans="1:21" ht="14.25" customHeight="1" x14ac:dyDescent="0.2">
      <c r="A28" s="49" t="s">
        <v>26</v>
      </c>
      <c r="B28" s="50">
        <f t="shared" si="4"/>
        <v>1658349.1999999997</v>
      </c>
      <c r="C28" s="51">
        <f t="shared" si="5"/>
        <v>3.1957289188549742</v>
      </c>
      <c r="D28" s="50">
        <v>623754.6</v>
      </c>
      <c r="E28" s="51">
        <v>0</v>
      </c>
      <c r="F28" s="50">
        <v>431232.3</v>
      </c>
      <c r="G28" s="51">
        <v>4.2826522966855707E-3</v>
      </c>
      <c r="H28" s="50">
        <f t="shared" si="2"/>
        <v>603362.29999999993</v>
      </c>
      <c r="I28" s="51">
        <f t="shared" si="3"/>
        <v>8.7804419964588618</v>
      </c>
      <c r="J28" s="50">
        <v>122171.9</v>
      </c>
      <c r="K28" s="51">
        <v>2.7180391071924102</v>
      </c>
      <c r="L28" s="50">
        <v>78789.400000000009</v>
      </c>
      <c r="M28" s="51">
        <v>9.8275588340563598</v>
      </c>
      <c r="N28" s="50">
        <v>158603.4</v>
      </c>
      <c r="O28" s="51">
        <v>11.2808424157364</v>
      </c>
      <c r="P28" s="50">
        <v>114007.9</v>
      </c>
      <c r="Q28" s="51">
        <v>8.8364424307438298</v>
      </c>
      <c r="R28" s="50">
        <v>129632.6</v>
      </c>
      <c r="S28" s="51">
        <v>10.746370164603697</v>
      </c>
      <c r="T28" s="50">
        <v>157.1</v>
      </c>
      <c r="U28" s="51">
        <v>11</v>
      </c>
    </row>
    <row r="29" spans="1:21" ht="14.25" customHeight="1" x14ac:dyDescent="0.2">
      <c r="A29" s="49" t="s">
        <v>27</v>
      </c>
      <c r="B29" s="50">
        <f t="shared" si="4"/>
        <v>1576474.6</v>
      </c>
      <c r="C29" s="51">
        <f t="shared" si="5"/>
        <v>3.4083953480760258</v>
      </c>
      <c r="D29" s="50">
        <v>513825.5</v>
      </c>
      <c r="E29" s="51">
        <v>0</v>
      </c>
      <c r="F29" s="50">
        <v>443112.4</v>
      </c>
      <c r="G29" s="51">
        <v>5.7778568146592199E-3</v>
      </c>
      <c r="H29" s="50">
        <f t="shared" si="2"/>
        <v>619536.69999999995</v>
      </c>
      <c r="I29" s="51">
        <f t="shared" si="3"/>
        <v>8.668878620104369</v>
      </c>
      <c r="J29" s="50">
        <v>143972.4</v>
      </c>
      <c r="K29" s="51">
        <v>4.5940830950932297</v>
      </c>
      <c r="L29" s="50">
        <v>54317.599999999999</v>
      </c>
      <c r="M29" s="51">
        <v>7.8362207645404105</v>
      </c>
      <c r="N29" s="50">
        <v>167425.5</v>
      </c>
      <c r="O29" s="51">
        <v>10.938026967218299</v>
      </c>
      <c r="P29" s="50">
        <v>120297.8</v>
      </c>
      <c r="Q29" s="51">
        <v>8.4406887324622701</v>
      </c>
      <c r="R29" s="50">
        <v>133365.9</v>
      </c>
      <c r="S29" s="51">
        <v>10.761290254855298</v>
      </c>
      <c r="T29" s="50">
        <v>157.5</v>
      </c>
      <c r="U29" s="51">
        <v>11</v>
      </c>
    </row>
    <row r="30" spans="1:21" ht="14.25" customHeight="1" x14ac:dyDescent="0.2">
      <c r="A30" s="49" t="s">
        <v>28</v>
      </c>
      <c r="B30" s="50">
        <f t="shared" si="4"/>
        <v>1691417.1</v>
      </c>
      <c r="C30" s="51">
        <f t="shared" si="5"/>
        <v>3.2092799576166011</v>
      </c>
      <c r="D30" s="50">
        <v>548124.19999999995</v>
      </c>
      <c r="E30" s="51">
        <v>0</v>
      </c>
      <c r="F30" s="50">
        <v>505725.9</v>
      </c>
      <c r="G30" s="51">
        <v>2.8908742858532706E-3</v>
      </c>
      <c r="H30" s="50">
        <f t="shared" si="2"/>
        <v>637567</v>
      </c>
      <c r="I30" s="51">
        <f t="shared" si="3"/>
        <v>8.5116842763191869</v>
      </c>
      <c r="J30" s="50">
        <v>139689.4</v>
      </c>
      <c r="K30" s="51">
        <v>3.2131783012884294</v>
      </c>
      <c r="L30" s="50">
        <v>157011.20000000001</v>
      </c>
      <c r="M30" s="51">
        <v>10.847709634726703</v>
      </c>
      <c r="N30" s="50">
        <v>73073.400000000009</v>
      </c>
      <c r="O30" s="51">
        <v>7.2317172870018398</v>
      </c>
      <c r="P30" s="50">
        <v>105179.8</v>
      </c>
      <c r="Q30" s="51">
        <v>8.4495831518979898</v>
      </c>
      <c r="R30" s="50">
        <v>162613.20000000001</v>
      </c>
      <c r="S30" s="51">
        <v>11.423048786937299</v>
      </c>
      <c r="T30" s="50"/>
      <c r="U30" s="51"/>
    </row>
    <row r="31" spans="1:21" ht="14.25" customHeight="1" x14ac:dyDescent="0.2">
      <c r="A31" s="49" t="s">
        <v>46</v>
      </c>
      <c r="B31" s="50">
        <f t="shared" si="4"/>
        <v>1741007.4</v>
      </c>
      <c r="C31" s="51">
        <f t="shared" si="5"/>
        <v>3.2128047927883592</v>
      </c>
      <c r="D31" s="50">
        <v>616718.99999999988</v>
      </c>
      <c r="E31" s="51">
        <v>0</v>
      </c>
      <c r="F31" s="50">
        <v>471134.70000000007</v>
      </c>
      <c r="G31" s="51">
        <v>3.4704724572399356E-3</v>
      </c>
      <c r="H31" s="50">
        <f t="shared" si="2"/>
        <v>653153.69999999995</v>
      </c>
      <c r="I31" s="51">
        <f t="shared" si="3"/>
        <v>8.5613567817192191</v>
      </c>
      <c r="J31" s="50">
        <v>125363.5</v>
      </c>
      <c r="K31" s="51">
        <v>3.0244605726547205</v>
      </c>
      <c r="L31" s="50">
        <v>153179.9</v>
      </c>
      <c r="M31" s="51">
        <v>11.038537144886504</v>
      </c>
      <c r="N31" s="50">
        <v>83614.299999999988</v>
      </c>
      <c r="O31" s="51">
        <v>8.1203876011639178</v>
      </c>
      <c r="P31" s="50">
        <v>109197.59999999999</v>
      </c>
      <c r="Q31" s="51">
        <v>8.1255026209367252</v>
      </c>
      <c r="R31" s="50">
        <v>181798.39999999999</v>
      </c>
      <c r="S31" s="51">
        <v>10.756843679592338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4"/>
        <v>1643044.0999999999</v>
      </c>
      <c r="C32" s="54">
        <f t="shared" si="5"/>
        <v>3.3944483900340838</v>
      </c>
      <c r="D32" s="53">
        <v>538193.09999999986</v>
      </c>
      <c r="E32" s="54">
        <v>0</v>
      </c>
      <c r="F32" s="53">
        <v>468831.5</v>
      </c>
      <c r="G32" s="54">
        <v>4.1631481673053113E-3</v>
      </c>
      <c r="H32" s="53">
        <f t="shared" si="2"/>
        <v>636019.5</v>
      </c>
      <c r="I32" s="54">
        <f t="shared" si="3"/>
        <v>8.7658893870392358</v>
      </c>
      <c r="J32" s="53">
        <v>204618.40000000002</v>
      </c>
      <c r="K32" s="54">
        <v>7.9847958443619937</v>
      </c>
      <c r="L32" s="53">
        <v>55254.000000000007</v>
      </c>
      <c r="M32" s="54">
        <v>7.4093757013066934</v>
      </c>
      <c r="N32" s="53">
        <v>87988.099999999991</v>
      </c>
      <c r="O32" s="54">
        <v>7.8977015073629273</v>
      </c>
      <c r="P32" s="53">
        <v>101382</v>
      </c>
      <c r="Q32" s="54">
        <v>7.824807559527331</v>
      </c>
      <c r="R32" s="53">
        <v>186777</v>
      </c>
      <c r="S32" s="54">
        <v>10.942698512129438</v>
      </c>
      <c r="T32" s="53"/>
      <c r="U32" s="54"/>
    </row>
    <row r="33" spans="1:21" ht="14.25" customHeight="1" x14ac:dyDescent="0.2">
      <c r="A33" s="49" t="s">
        <v>47</v>
      </c>
      <c r="B33" s="50">
        <f t="shared" si="4"/>
        <v>1688113.5</v>
      </c>
      <c r="C33" s="51">
        <f t="shared" si="5"/>
        <v>2.7097060369459749</v>
      </c>
      <c r="D33" s="50">
        <v>644781.69999999995</v>
      </c>
      <c r="E33" s="51">
        <v>0</v>
      </c>
      <c r="F33" s="50">
        <v>483581.29999999993</v>
      </c>
      <c r="G33" s="51">
        <v>0.17553809049274652</v>
      </c>
      <c r="H33" s="50">
        <f t="shared" si="2"/>
        <v>559750.5</v>
      </c>
      <c r="I33" s="51">
        <f t="shared" si="3"/>
        <v>8.020366938484198</v>
      </c>
      <c r="J33" s="50">
        <v>109416.7</v>
      </c>
      <c r="K33" s="51">
        <v>3.3168860512152163</v>
      </c>
      <c r="L33" s="50">
        <v>70889.200000000026</v>
      </c>
      <c r="M33" s="51">
        <v>6.574973719551072</v>
      </c>
      <c r="N33" s="50">
        <v>89881.8</v>
      </c>
      <c r="O33" s="51">
        <v>8.29991027104486</v>
      </c>
      <c r="P33" s="50">
        <v>145166</v>
      </c>
      <c r="Q33" s="51">
        <v>10.156316823498615</v>
      </c>
      <c r="R33" s="50">
        <v>144396.79999999999</v>
      </c>
      <c r="S33" s="51">
        <v>9.9726883698253683</v>
      </c>
      <c r="T33" s="50"/>
      <c r="U33" s="51"/>
    </row>
    <row r="34" spans="1:21" ht="14.25" customHeight="1" x14ac:dyDescent="0.2">
      <c r="A34" s="49" t="s">
        <v>20</v>
      </c>
      <c r="B34" s="50">
        <f t="shared" si="4"/>
        <v>1703525.4000000001</v>
      </c>
      <c r="C34" s="51">
        <f t="shared" si="5"/>
        <v>2.6721879697244311</v>
      </c>
      <c r="D34" s="50">
        <v>620652.1</v>
      </c>
      <c r="E34" s="51">
        <v>0</v>
      </c>
      <c r="F34" s="50">
        <v>516628</v>
      </c>
      <c r="G34" s="51">
        <v>0.16089230548866901</v>
      </c>
      <c r="H34" s="50">
        <f t="shared" si="2"/>
        <v>566245.30000000005</v>
      </c>
      <c r="I34" s="51">
        <f t="shared" si="3"/>
        <v>7.8923721044571993</v>
      </c>
      <c r="J34" s="50">
        <v>108366.39999999999</v>
      </c>
      <c r="K34" s="51">
        <v>3.0644799587326004</v>
      </c>
      <c r="L34" s="50">
        <v>64804.3</v>
      </c>
      <c r="M34" s="51">
        <v>6.5007361702849993</v>
      </c>
      <c r="N34" s="50">
        <v>83434.8</v>
      </c>
      <c r="O34" s="51">
        <v>7.6228454433881305</v>
      </c>
      <c r="P34" s="50">
        <v>145080.9</v>
      </c>
      <c r="Q34" s="51">
        <v>10.2048368737718</v>
      </c>
      <c r="R34" s="50">
        <v>164554.20000000001</v>
      </c>
      <c r="S34" s="51">
        <v>9.7173945727304396</v>
      </c>
      <c r="T34" s="50">
        <v>4.7</v>
      </c>
      <c r="U34" s="51">
        <v>17.170000000000002</v>
      </c>
    </row>
    <row r="35" spans="1:21" ht="14.25" customHeight="1" x14ac:dyDescent="0.2">
      <c r="A35" s="49" t="s">
        <v>21</v>
      </c>
      <c r="B35" s="50">
        <f t="shared" si="4"/>
        <v>1799206.3</v>
      </c>
      <c r="C35" s="51">
        <f t="shared" si="5"/>
        <v>2.8147029954263725</v>
      </c>
      <c r="D35" s="50">
        <v>646693.6</v>
      </c>
      <c r="E35" s="51">
        <v>0</v>
      </c>
      <c r="F35" s="50">
        <v>520911.20000000007</v>
      </c>
      <c r="G35" s="51">
        <v>0.15131125420225172</v>
      </c>
      <c r="H35" s="50">
        <f t="shared" si="2"/>
        <v>631601.5</v>
      </c>
      <c r="I35" s="51">
        <f t="shared" si="3"/>
        <v>7.8932865659755409</v>
      </c>
      <c r="J35" s="50">
        <v>121318.20000000001</v>
      </c>
      <c r="K35" s="51">
        <v>2.6609429335417105</v>
      </c>
      <c r="L35" s="50">
        <v>74727.600000000006</v>
      </c>
      <c r="M35" s="51">
        <v>8.0434445907536194</v>
      </c>
      <c r="N35" s="50">
        <v>61733.9</v>
      </c>
      <c r="O35" s="51">
        <v>7.0067641765707327</v>
      </c>
      <c r="P35" s="50">
        <v>168688.8</v>
      </c>
      <c r="Q35" s="51">
        <v>10.061926298604295</v>
      </c>
      <c r="R35" s="50">
        <v>205128.3</v>
      </c>
      <c r="S35" s="51">
        <v>9.4163197715771059</v>
      </c>
      <c r="T35" s="50">
        <v>4.7</v>
      </c>
      <c r="U35" s="51">
        <v>17.170000000000002</v>
      </c>
    </row>
    <row r="36" spans="1:21" ht="14.25" customHeight="1" x14ac:dyDescent="0.2">
      <c r="A36" s="49" t="s">
        <v>22</v>
      </c>
      <c r="B36" s="50">
        <f t="shared" si="4"/>
        <v>1778107.1</v>
      </c>
      <c r="C36" s="51">
        <f t="shared" si="5"/>
        <v>2.9070644192354886</v>
      </c>
      <c r="D36" s="50">
        <v>585510.19999999995</v>
      </c>
      <c r="E36" s="51">
        <v>0</v>
      </c>
      <c r="F36" s="50">
        <v>545708.30000000005</v>
      </c>
      <c r="G36" s="51">
        <v>0.12145166932590175</v>
      </c>
      <c r="H36" s="50">
        <f t="shared" si="2"/>
        <v>646888.6</v>
      </c>
      <c r="I36" s="51">
        <f t="shared" si="3"/>
        <v>7.8882124371955236</v>
      </c>
      <c r="J36" s="50">
        <v>113582.00000000001</v>
      </c>
      <c r="K36" s="51">
        <v>3.1671336303287485</v>
      </c>
      <c r="L36" s="50">
        <v>71254.7</v>
      </c>
      <c r="M36" s="51">
        <v>7.3264696363888975</v>
      </c>
      <c r="N36" s="50">
        <v>53097.2</v>
      </c>
      <c r="O36" s="51">
        <v>6.6170995645721442</v>
      </c>
      <c r="P36" s="50">
        <v>195209</v>
      </c>
      <c r="Q36" s="51">
        <v>9.5449105420344331</v>
      </c>
      <c r="R36" s="50">
        <v>213741</v>
      </c>
      <c r="S36" s="51">
        <v>9.3867687154079</v>
      </c>
      <c r="T36" s="50">
        <v>4.7</v>
      </c>
      <c r="U36" s="51">
        <v>17.170000000000002</v>
      </c>
    </row>
    <row r="37" spans="1:21" ht="14.25" customHeight="1" x14ac:dyDescent="0.2">
      <c r="A37" s="49" t="s">
        <v>23</v>
      </c>
      <c r="B37" s="50">
        <f t="shared" si="4"/>
        <v>1779414.2999999998</v>
      </c>
      <c r="C37" s="51">
        <f t="shared" si="5"/>
        <v>2.9822746360979555</v>
      </c>
      <c r="D37" s="50">
        <v>590312</v>
      </c>
      <c r="E37" s="51">
        <v>0</v>
      </c>
      <c r="F37" s="50">
        <v>532685.9</v>
      </c>
      <c r="G37" s="51">
        <v>0.15000094990312299</v>
      </c>
      <c r="H37" s="50">
        <f t="shared" si="2"/>
        <v>656416.39999999991</v>
      </c>
      <c r="I37" s="51">
        <f t="shared" si="3"/>
        <v>7.9626266848299325</v>
      </c>
      <c r="J37" s="50">
        <v>125474.9</v>
      </c>
      <c r="K37" s="51">
        <v>4.1557645871803794</v>
      </c>
      <c r="L37" s="50">
        <v>55341.9</v>
      </c>
      <c r="M37" s="51">
        <v>6.1200950093871009</v>
      </c>
      <c r="N37" s="50">
        <v>56736.1</v>
      </c>
      <c r="O37" s="51">
        <v>6.8894116268125591</v>
      </c>
      <c r="P37" s="50">
        <v>215522.1</v>
      </c>
      <c r="Q37" s="51">
        <v>9.2719357690000184</v>
      </c>
      <c r="R37" s="50">
        <v>203336.7</v>
      </c>
      <c r="S37" s="51">
        <v>9.7247117564118994</v>
      </c>
      <c r="T37" s="50">
        <v>4.7</v>
      </c>
      <c r="U37" s="51">
        <v>17.170000000000002</v>
      </c>
    </row>
    <row r="38" spans="1:21" ht="14.25" customHeight="1" x14ac:dyDescent="0.2">
      <c r="A38" s="49" t="s">
        <v>24</v>
      </c>
      <c r="B38" s="50">
        <f t="shared" si="4"/>
        <v>1790575.9</v>
      </c>
      <c r="C38" s="51">
        <f t="shared" si="5"/>
        <v>3.0045907174334228</v>
      </c>
      <c r="D38" s="50">
        <v>661315.20000000007</v>
      </c>
      <c r="E38" s="51">
        <v>0</v>
      </c>
      <c r="F38" s="50">
        <v>468174.2</v>
      </c>
      <c r="G38" s="51">
        <v>0.18966839907026098</v>
      </c>
      <c r="H38" s="50">
        <f t="shared" si="2"/>
        <v>661086.49999999988</v>
      </c>
      <c r="I38" s="51">
        <f t="shared" si="3"/>
        <v>8.0037179355500356</v>
      </c>
      <c r="J38" s="50">
        <v>115958.6</v>
      </c>
      <c r="K38" s="51">
        <v>2.8388266674485503</v>
      </c>
      <c r="L38" s="50">
        <v>52077.2</v>
      </c>
      <c r="M38" s="51">
        <v>6.2911329526164987</v>
      </c>
      <c r="N38" s="50">
        <v>75057.3</v>
      </c>
      <c r="O38" s="51">
        <v>7.5277253378418889</v>
      </c>
      <c r="P38" s="50">
        <v>221986.3</v>
      </c>
      <c r="Q38" s="51">
        <v>9.3128154259970088</v>
      </c>
      <c r="R38" s="50">
        <v>196002.4</v>
      </c>
      <c r="S38" s="51">
        <v>10.213803734035901</v>
      </c>
      <c r="T38" s="50">
        <v>4.7</v>
      </c>
      <c r="U38" s="51">
        <v>17.170000000000002</v>
      </c>
    </row>
    <row r="39" spans="1:21" ht="14.25" customHeight="1" x14ac:dyDescent="0.2">
      <c r="A39" s="49" t="s">
        <v>25</v>
      </c>
      <c r="B39" s="50">
        <f t="shared" si="4"/>
        <v>1654523.1</v>
      </c>
      <c r="C39" s="51">
        <f t="shared" si="5"/>
        <v>3.3265630627943481</v>
      </c>
      <c r="D39" s="50">
        <v>486182.19999999995</v>
      </c>
      <c r="E39" s="51">
        <v>0</v>
      </c>
      <c r="F39" s="50">
        <v>491097.99999999994</v>
      </c>
      <c r="G39" s="51">
        <v>0.20819539888168959</v>
      </c>
      <c r="H39" s="50">
        <f t="shared" si="2"/>
        <v>677242.9</v>
      </c>
      <c r="I39" s="51">
        <f t="shared" si="3"/>
        <v>7.9759139401830561</v>
      </c>
      <c r="J39" s="50">
        <v>104404.1</v>
      </c>
      <c r="K39" s="51">
        <v>2.8409498094423493</v>
      </c>
      <c r="L39" s="50">
        <v>49749</v>
      </c>
      <c r="M39" s="51">
        <v>5.284918531025748</v>
      </c>
      <c r="N39" s="50">
        <v>143342.30000000002</v>
      </c>
      <c r="O39" s="51">
        <v>10.057275130927854</v>
      </c>
      <c r="P39" s="50">
        <v>189327.2</v>
      </c>
      <c r="Q39" s="51">
        <v>7.9001527302997125</v>
      </c>
      <c r="R39" s="50">
        <v>190420.29999999996</v>
      </c>
      <c r="S39" s="51">
        <v>10.00291524590603</v>
      </c>
      <c r="T39" s="50"/>
      <c r="U39" s="51"/>
    </row>
    <row r="40" spans="1:21" ht="14.25" customHeight="1" x14ac:dyDescent="0.2">
      <c r="A40" s="49" t="s">
        <v>26</v>
      </c>
      <c r="B40" s="50">
        <f t="shared" si="4"/>
        <v>1762034.6</v>
      </c>
      <c r="C40" s="51">
        <f t="shared" si="5"/>
        <v>3.1113159804012964</v>
      </c>
      <c r="D40" s="50">
        <v>582382.80000000005</v>
      </c>
      <c r="E40" s="51">
        <v>0</v>
      </c>
      <c r="F40" s="50">
        <v>504192</v>
      </c>
      <c r="G40" s="51">
        <v>0.24784885916476299</v>
      </c>
      <c r="H40" s="50">
        <f t="shared" si="2"/>
        <v>675459.8</v>
      </c>
      <c r="I40" s="51">
        <f t="shared" si="3"/>
        <v>7.9313128582929799</v>
      </c>
      <c r="J40" s="50">
        <v>100815.4</v>
      </c>
      <c r="K40" s="51">
        <v>2.3634868184821003</v>
      </c>
      <c r="L40" s="50">
        <v>54919.199999999997</v>
      </c>
      <c r="M40" s="51">
        <v>5.3304262625821197</v>
      </c>
      <c r="N40" s="50">
        <v>132011.20000000001</v>
      </c>
      <c r="O40" s="51">
        <v>10.428273638903399</v>
      </c>
      <c r="P40" s="50">
        <v>235805.3</v>
      </c>
      <c r="Q40" s="51">
        <v>7.8777736166235393</v>
      </c>
      <c r="R40" s="50">
        <v>151908.70000000001</v>
      </c>
      <c r="S40" s="51">
        <v>10.47994416383</v>
      </c>
      <c r="T40" s="50"/>
      <c r="U40" s="51"/>
    </row>
    <row r="41" spans="1:21" ht="14.25" customHeight="1" x14ac:dyDescent="0.2">
      <c r="A41" s="49" t="s">
        <v>27</v>
      </c>
      <c r="B41" s="50">
        <f t="shared" si="4"/>
        <v>1862590.6999999997</v>
      </c>
      <c r="C41" s="51">
        <f t="shared" si="5"/>
        <v>3.1776574284409285</v>
      </c>
      <c r="D41" s="50">
        <v>601309.9</v>
      </c>
      <c r="E41" s="51">
        <v>0</v>
      </c>
      <c r="F41" s="50">
        <v>527172.5</v>
      </c>
      <c r="G41" s="51">
        <v>0.20854888864650598</v>
      </c>
      <c r="H41" s="50">
        <f t="shared" si="2"/>
        <v>734108.29999999993</v>
      </c>
      <c r="I41" s="51">
        <f t="shared" si="3"/>
        <v>7.9126389594014794</v>
      </c>
      <c r="J41" s="50">
        <v>115876.1</v>
      </c>
      <c r="K41" s="51">
        <v>1.6752418919863499</v>
      </c>
      <c r="L41" s="50">
        <v>75438.7</v>
      </c>
      <c r="M41" s="51">
        <v>7.5354566290246296</v>
      </c>
      <c r="N41" s="50">
        <v>138508.9</v>
      </c>
      <c r="O41" s="51">
        <v>10.378521091424398</v>
      </c>
      <c r="P41" s="50">
        <v>291800.8</v>
      </c>
      <c r="Q41" s="51">
        <v>8.12936444656766</v>
      </c>
      <c r="R41" s="50">
        <v>112284.1</v>
      </c>
      <c r="S41" s="51">
        <v>10.9775259097236</v>
      </c>
      <c r="T41" s="50">
        <v>199.7</v>
      </c>
      <c r="U41" s="51">
        <v>19.400000000000002</v>
      </c>
    </row>
    <row r="42" spans="1:21" ht="14.25" customHeight="1" x14ac:dyDescent="0.2">
      <c r="A42" s="49" t="s">
        <v>28</v>
      </c>
      <c r="B42" s="50">
        <f t="shared" si="4"/>
        <v>1923337.4000000001</v>
      </c>
      <c r="C42" s="51">
        <f t="shared" si="5"/>
        <v>3.144241972833262</v>
      </c>
      <c r="D42" s="50">
        <v>622183.20000000007</v>
      </c>
      <c r="E42" s="51">
        <v>0</v>
      </c>
      <c r="F42" s="50">
        <v>546788.9</v>
      </c>
      <c r="G42" s="51">
        <v>0.17519148614757904</v>
      </c>
      <c r="H42" s="50">
        <f t="shared" si="2"/>
        <v>754365.3</v>
      </c>
      <c r="I42" s="51">
        <f t="shared" si="3"/>
        <v>7.8896065619667235</v>
      </c>
      <c r="J42" s="50">
        <v>119431.9</v>
      </c>
      <c r="K42" s="51">
        <v>2.5032496929212402</v>
      </c>
      <c r="L42" s="50">
        <v>132671.4</v>
      </c>
      <c r="M42" s="51">
        <v>10.045486404756399</v>
      </c>
      <c r="N42" s="50">
        <v>92208.7</v>
      </c>
      <c r="O42" s="51">
        <v>7.6464455848526196</v>
      </c>
      <c r="P42" s="50">
        <v>308667.60000000003</v>
      </c>
      <c r="Q42" s="51">
        <v>8.5502331472431798</v>
      </c>
      <c r="R42" s="50">
        <v>101331.2</v>
      </c>
      <c r="S42" s="51">
        <v>9.6197392017463486</v>
      </c>
      <c r="T42" s="50">
        <v>54.5</v>
      </c>
      <c r="U42" s="51">
        <v>16.52</v>
      </c>
    </row>
    <row r="43" spans="1:21" ht="14.25" customHeight="1" x14ac:dyDescent="0.2">
      <c r="A43" s="49" t="s">
        <v>46</v>
      </c>
      <c r="B43" s="50">
        <f t="shared" si="4"/>
        <v>2049122.3000000003</v>
      </c>
      <c r="C43" s="51">
        <f t="shared" si="5"/>
        <v>3.0196148350930536</v>
      </c>
      <c r="D43" s="50">
        <v>649673</v>
      </c>
      <c r="E43" s="51">
        <v>0</v>
      </c>
      <c r="F43" s="50">
        <v>641327.20000000007</v>
      </c>
      <c r="G43" s="51">
        <v>0.1330508264736</v>
      </c>
      <c r="H43" s="50">
        <f t="shared" si="2"/>
        <v>758122.10000000009</v>
      </c>
      <c r="I43" s="51">
        <f t="shared" si="3"/>
        <v>8.0491400817889343</v>
      </c>
      <c r="J43" s="50">
        <v>119907.1</v>
      </c>
      <c r="K43" s="51">
        <v>3.67431800952571</v>
      </c>
      <c r="L43" s="50">
        <v>120478.9</v>
      </c>
      <c r="M43" s="51">
        <v>9.6961736536439211</v>
      </c>
      <c r="N43" s="50">
        <v>112354.2</v>
      </c>
      <c r="O43" s="51">
        <v>7.3191289066185297</v>
      </c>
      <c r="P43" s="50">
        <v>291531.7</v>
      </c>
      <c r="Q43" s="51">
        <v>8.898765623086609</v>
      </c>
      <c r="R43" s="50">
        <v>113667.9</v>
      </c>
      <c r="S43" s="51">
        <v>9.4473960898371505</v>
      </c>
      <c r="T43" s="50">
        <v>182.3</v>
      </c>
      <c r="U43" s="51">
        <v>16.440000000000001</v>
      </c>
    </row>
    <row r="44" spans="1:21" ht="14.25" customHeight="1" thickBot="1" x14ac:dyDescent="0.25">
      <c r="A44" s="52" t="s">
        <v>30</v>
      </c>
      <c r="B44" s="53">
        <f t="shared" si="4"/>
        <v>1934285.3</v>
      </c>
      <c r="C44" s="54">
        <f t="shared" si="5"/>
        <v>3.2838074595304012</v>
      </c>
      <c r="D44" s="53">
        <v>587535.9</v>
      </c>
      <c r="E44" s="54">
        <v>0</v>
      </c>
      <c r="F44" s="53">
        <v>567788.70000000007</v>
      </c>
      <c r="G44" s="54">
        <v>0.208165062108492</v>
      </c>
      <c r="H44" s="53">
        <f t="shared" si="2"/>
        <v>778960.7</v>
      </c>
      <c r="I44" s="54">
        <f t="shared" si="3"/>
        <v>8.0024919447155689</v>
      </c>
      <c r="J44" s="53">
        <v>163121.70000000001</v>
      </c>
      <c r="K44" s="54">
        <v>6.5693384509847599</v>
      </c>
      <c r="L44" s="53">
        <v>77214.600000000006</v>
      </c>
      <c r="M44" s="54">
        <v>6.3483581861461396</v>
      </c>
      <c r="N44" s="53">
        <v>122565.3</v>
      </c>
      <c r="O44" s="54">
        <v>6.9177508315975196</v>
      </c>
      <c r="P44" s="53">
        <v>287464.40000000002</v>
      </c>
      <c r="Q44" s="54">
        <v>9.1228652278334295</v>
      </c>
      <c r="R44" s="53">
        <v>127659.2</v>
      </c>
      <c r="S44" s="54">
        <v>9.2890861136525995</v>
      </c>
      <c r="T44" s="53">
        <v>935.5</v>
      </c>
      <c r="U44" s="54">
        <v>16.7040577231427</v>
      </c>
    </row>
    <row r="45" spans="1:21" ht="14.25" customHeight="1" x14ac:dyDescent="0.2">
      <c r="A45" s="49" t="s">
        <v>48</v>
      </c>
      <c r="B45" s="50">
        <f t="shared" si="4"/>
        <v>2011917.9000000004</v>
      </c>
      <c r="C45" s="51">
        <f t="shared" si="5"/>
        <v>3.0569183051654338</v>
      </c>
      <c r="D45" s="50">
        <v>649881</v>
      </c>
      <c r="E45" s="51">
        <v>0</v>
      </c>
      <c r="F45" s="50">
        <v>574059.70000000007</v>
      </c>
      <c r="G45" s="51">
        <v>7.845134573982461E-2</v>
      </c>
      <c r="H45" s="50">
        <f t="shared" si="2"/>
        <v>787977.20000000007</v>
      </c>
      <c r="I45" s="51">
        <f t="shared" si="3"/>
        <v>7.74798166875894</v>
      </c>
      <c r="J45" s="50">
        <v>111745.9</v>
      </c>
      <c r="K45" s="51">
        <v>2.8094583067477199</v>
      </c>
      <c r="L45" s="50">
        <v>99844.2</v>
      </c>
      <c r="M45" s="51">
        <v>6.5332301425621093</v>
      </c>
      <c r="N45" s="50">
        <v>135391.29999999999</v>
      </c>
      <c r="O45" s="51">
        <v>7.3565589221759398</v>
      </c>
      <c r="P45" s="50">
        <v>276202.40000000002</v>
      </c>
      <c r="Q45" s="51">
        <v>9.1757895550509296</v>
      </c>
      <c r="R45" s="50">
        <v>163827.9</v>
      </c>
      <c r="S45" s="51">
        <v>9.7238112189681996</v>
      </c>
      <c r="T45" s="50">
        <v>965.5</v>
      </c>
      <c r="U45" s="51">
        <v>16.117630243397198</v>
      </c>
    </row>
    <row r="46" spans="1:21" ht="14.25" customHeight="1" x14ac:dyDescent="0.2">
      <c r="A46" s="49" t="s">
        <v>20</v>
      </c>
      <c r="B46" s="50">
        <f t="shared" si="4"/>
        <v>2015454.2000000002</v>
      </c>
      <c r="C46" s="51">
        <f t="shared" si="5"/>
        <v>3.1072614500493243</v>
      </c>
      <c r="D46" s="50">
        <v>651058.9</v>
      </c>
      <c r="E46" s="51">
        <v>0</v>
      </c>
      <c r="F46" s="50">
        <v>559612.9</v>
      </c>
      <c r="G46" s="51">
        <v>9.0403160827779286E-2</v>
      </c>
      <c r="H46" s="50">
        <f t="shared" si="2"/>
        <v>804782.4</v>
      </c>
      <c r="I46" s="51">
        <f t="shared" si="3"/>
        <v>7.7187974848853562</v>
      </c>
      <c r="J46" s="50">
        <v>132485.1</v>
      </c>
      <c r="K46" s="51">
        <v>3.4399390422017304</v>
      </c>
      <c r="L46" s="50">
        <v>90934.399999999994</v>
      </c>
      <c r="M46" s="51">
        <v>5.9901231547137295</v>
      </c>
      <c r="N46" s="50">
        <v>177114.8</v>
      </c>
      <c r="O46" s="51">
        <v>7.5630961105452501</v>
      </c>
      <c r="P46" s="50">
        <v>232249.1</v>
      </c>
      <c r="Q46" s="51">
        <v>9.4000593070113094</v>
      </c>
      <c r="R46" s="50">
        <v>171154.5</v>
      </c>
      <c r="S46" s="51">
        <v>9.7869755571720312</v>
      </c>
      <c r="T46" s="50">
        <v>844.5</v>
      </c>
      <c r="U46" s="51">
        <v>16.254547069271798</v>
      </c>
    </row>
    <row r="47" spans="1:21" ht="14.25" customHeight="1" x14ac:dyDescent="0.2">
      <c r="A47" s="49" t="s">
        <v>21</v>
      </c>
      <c r="B47" s="50">
        <f t="shared" si="4"/>
        <v>2147803.2000000002</v>
      </c>
      <c r="C47" s="51">
        <f t="shared" si="5"/>
        <v>2.9695533259285574</v>
      </c>
      <c r="D47" s="50">
        <v>752163.3</v>
      </c>
      <c r="E47" s="51">
        <v>0</v>
      </c>
      <c r="F47" s="50">
        <v>581726.5</v>
      </c>
      <c r="G47" s="51">
        <v>9.5561414169717196E-2</v>
      </c>
      <c r="H47" s="50">
        <f t="shared" si="2"/>
        <v>813913.39999999991</v>
      </c>
      <c r="I47" s="51">
        <f t="shared" si="3"/>
        <v>7.7679339460438914</v>
      </c>
      <c r="J47" s="50">
        <v>133738.79999999999</v>
      </c>
      <c r="K47" s="51">
        <v>3.0632959470250993</v>
      </c>
      <c r="L47" s="50">
        <v>94200.1</v>
      </c>
      <c r="M47" s="51">
        <v>6.6534330112176097</v>
      </c>
      <c r="N47" s="50">
        <v>216137.4</v>
      </c>
      <c r="O47" s="51">
        <v>7.96986193504687</v>
      </c>
      <c r="P47" s="50">
        <v>176398.3</v>
      </c>
      <c r="Q47" s="51">
        <v>9.6938006148585298</v>
      </c>
      <c r="R47" s="50">
        <v>192601.60000000001</v>
      </c>
      <c r="S47" s="51">
        <v>9.552566624576329</v>
      </c>
      <c r="T47" s="50">
        <v>837.2</v>
      </c>
      <c r="U47" s="51">
        <v>16.238829431438099</v>
      </c>
    </row>
    <row r="48" spans="1:21" ht="14.25" customHeight="1" x14ac:dyDescent="0.2">
      <c r="A48" s="49" t="s">
        <v>22</v>
      </c>
      <c r="B48" s="50">
        <f t="shared" si="4"/>
        <v>2307469.2999999998</v>
      </c>
      <c r="C48" s="51">
        <f t="shared" si="5"/>
        <v>2.8377754676952804</v>
      </c>
      <c r="D48" s="50">
        <v>870873.9</v>
      </c>
      <c r="E48" s="51">
        <v>0</v>
      </c>
      <c r="F48" s="50">
        <v>604530.1</v>
      </c>
      <c r="G48" s="51">
        <v>8.4606510081135691E-2</v>
      </c>
      <c r="H48" s="50">
        <f t="shared" si="2"/>
        <v>832065.29999999993</v>
      </c>
      <c r="I48" s="51">
        <f t="shared" si="3"/>
        <v>7.8082003780232165</v>
      </c>
      <c r="J48" s="50">
        <v>130515.9</v>
      </c>
      <c r="K48" s="51">
        <v>2.9065375329749101</v>
      </c>
      <c r="L48" s="50">
        <v>120464.6</v>
      </c>
      <c r="M48" s="51">
        <v>7.2527806592144097</v>
      </c>
      <c r="N48" s="50">
        <v>212070.5</v>
      </c>
      <c r="O48" s="51">
        <v>8.6378712267854283</v>
      </c>
      <c r="P48" s="50">
        <v>154859.70000000001</v>
      </c>
      <c r="Q48" s="51">
        <v>8.7281612517653109</v>
      </c>
      <c r="R48" s="50">
        <v>212900.1</v>
      </c>
      <c r="S48" s="51">
        <v>9.5962821342028519</v>
      </c>
      <c r="T48" s="50">
        <v>1254.5</v>
      </c>
      <c r="U48" s="51">
        <v>13.832106815464298</v>
      </c>
    </row>
    <row r="49" spans="1:21" ht="14.25" customHeight="1" x14ac:dyDescent="0.2">
      <c r="A49" s="49" t="s">
        <v>23</v>
      </c>
      <c r="B49" s="50">
        <f t="shared" si="4"/>
        <v>2278172.5096460003</v>
      </c>
      <c r="C49" s="51">
        <f t="shared" si="5"/>
        <v>3.0093422043202991</v>
      </c>
      <c r="D49" s="50">
        <v>781072.40964600001</v>
      </c>
      <c r="E49" s="51">
        <v>0</v>
      </c>
      <c r="F49" s="50">
        <v>642133.30000000005</v>
      </c>
      <c r="G49" s="51">
        <v>0.20005238476185599</v>
      </c>
      <c r="H49" s="50">
        <f t="shared" si="2"/>
        <v>854966.8</v>
      </c>
      <c r="I49" s="51">
        <f t="shared" si="3"/>
        <v>7.8685399058770473</v>
      </c>
      <c r="J49" s="50">
        <v>141568.4</v>
      </c>
      <c r="K49" s="51">
        <v>3.6090997143430301</v>
      </c>
      <c r="L49" s="50">
        <v>146059.80000000002</v>
      </c>
      <c r="M49" s="51">
        <v>7.3227702694375889</v>
      </c>
      <c r="N49" s="50">
        <v>186582.2</v>
      </c>
      <c r="O49" s="51">
        <v>8.7663880370153198</v>
      </c>
      <c r="P49" s="50">
        <v>175298.9</v>
      </c>
      <c r="Q49" s="51">
        <v>8.6746753630513389</v>
      </c>
      <c r="R49" s="50">
        <v>203594.7</v>
      </c>
      <c r="S49" s="51">
        <v>9.6413859987514403</v>
      </c>
      <c r="T49" s="50">
        <v>1862.8</v>
      </c>
      <c r="U49" s="51">
        <v>14.813960704316099</v>
      </c>
    </row>
    <row r="50" spans="1:21" ht="14.25" customHeight="1" x14ac:dyDescent="0.2">
      <c r="A50" s="49" t="s">
        <v>24</v>
      </c>
      <c r="B50" s="50">
        <f t="shared" si="4"/>
        <v>2329208.4097250002</v>
      </c>
      <c r="C50" s="51">
        <f t="shared" si="5"/>
        <v>3.0123398338701666</v>
      </c>
      <c r="D50" s="50">
        <v>721986.20972499996</v>
      </c>
      <c r="E50" s="51">
        <v>1.6103493173960301E-4</v>
      </c>
      <c r="F50" s="50">
        <v>726806.3</v>
      </c>
      <c r="G50" s="51">
        <v>0.21027096903260201</v>
      </c>
      <c r="H50" s="50">
        <f t="shared" si="2"/>
        <v>880415.89999999991</v>
      </c>
      <c r="I50" s="51">
        <f t="shared" si="3"/>
        <v>7.7956619638514058</v>
      </c>
      <c r="J50" s="50">
        <v>160844.30000000002</v>
      </c>
      <c r="K50" s="51">
        <v>4.4582168407584204</v>
      </c>
      <c r="L50" s="50">
        <v>180362.6</v>
      </c>
      <c r="M50" s="51">
        <v>7.38472562493555</v>
      </c>
      <c r="N50" s="50">
        <v>145221.5</v>
      </c>
      <c r="O50" s="51">
        <v>8.7411490585071814</v>
      </c>
      <c r="P50" s="50">
        <v>212876.3</v>
      </c>
      <c r="Q50" s="51">
        <v>8.7536566682152994</v>
      </c>
      <c r="R50" s="50">
        <v>178966</v>
      </c>
      <c r="S50" s="51">
        <v>9.2155101415911407</v>
      </c>
      <c r="T50" s="50">
        <v>2145.1999999999998</v>
      </c>
      <c r="U50" s="51">
        <v>15.059600037292601</v>
      </c>
    </row>
    <row r="51" spans="1:21" ht="14.25" customHeight="1" x14ac:dyDescent="0.2">
      <c r="A51" s="49" t="s">
        <v>25</v>
      </c>
      <c r="B51" s="50">
        <f t="shared" si="4"/>
        <v>2394376.5097739999</v>
      </c>
      <c r="C51" s="51">
        <f t="shared" si="5"/>
        <v>2.9747130603416605</v>
      </c>
      <c r="D51" s="50">
        <v>749140.30977400008</v>
      </c>
      <c r="E51" s="51">
        <v>0</v>
      </c>
      <c r="F51" s="50">
        <v>743588.9</v>
      </c>
      <c r="G51" s="51">
        <v>0.20150856340109435</v>
      </c>
      <c r="H51" s="50">
        <f t="shared" si="2"/>
        <v>901647.29999999993</v>
      </c>
      <c r="I51" s="51">
        <f t="shared" si="3"/>
        <v>7.7333382399082202</v>
      </c>
      <c r="J51" s="50">
        <v>172556.1</v>
      </c>
      <c r="K51" s="51">
        <v>4.3760072811103177</v>
      </c>
      <c r="L51" s="50">
        <v>166852.29999999999</v>
      </c>
      <c r="M51" s="51">
        <v>8.4619242287939684</v>
      </c>
      <c r="N51" s="50">
        <v>120047.6</v>
      </c>
      <c r="O51" s="51">
        <v>7.9110428530016428</v>
      </c>
      <c r="P51" s="50">
        <v>227006.4</v>
      </c>
      <c r="Q51" s="51">
        <v>8.3581890907040517</v>
      </c>
      <c r="R51" s="50">
        <v>213612.79999999999</v>
      </c>
      <c r="S51" s="51">
        <v>9.0634687621715511</v>
      </c>
      <c r="T51" s="50">
        <v>1572.1</v>
      </c>
      <c r="U51" s="51">
        <v>14.380898161694549</v>
      </c>
    </row>
    <row r="52" spans="1:21" ht="14.25" customHeight="1" x14ac:dyDescent="0.2">
      <c r="A52" s="49" t="s">
        <v>26</v>
      </c>
      <c r="B52" s="50">
        <f t="shared" si="4"/>
        <v>2509751.7097420003</v>
      </c>
      <c r="C52" s="51">
        <f t="shared" si="5"/>
        <v>2.9068804761368101</v>
      </c>
      <c r="D52" s="50">
        <v>815515.40974200005</v>
      </c>
      <c r="E52" s="51">
        <v>0</v>
      </c>
      <c r="F52" s="50">
        <v>776114.5</v>
      </c>
      <c r="G52" s="51">
        <v>0.19098705410090908</v>
      </c>
      <c r="H52" s="50">
        <f t="shared" si="2"/>
        <v>918121.80000000016</v>
      </c>
      <c r="I52" s="51">
        <f t="shared" si="3"/>
        <v>7.7847192202603166</v>
      </c>
      <c r="J52" s="50">
        <v>187059.3</v>
      </c>
      <c r="K52" s="51">
        <v>4.7420716051006284</v>
      </c>
      <c r="L52" s="50">
        <v>124071.1</v>
      </c>
      <c r="M52" s="51">
        <v>8.0884823379497721</v>
      </c>
      <c r="N52" s="50">
        <v>105430.9</v>
      </c>
      <c r="O52" s="51">
        <v>8.0133109079027118</v>
      </c>
      <c r="P52" s="50">
        <v>241267.9</v>
      </c>
      <c r="Q52" s="51">
        <v>8.4198546221855448</v>
      </c>
      <c r="R52" s="50">
        <v>257529.2</v>
      </c>
      <c r="S52" s="51">
        <v>9.1139916211443204</v>
      </c>
      <c r="T52" s="50">
        <v>2763.4</v>
      </c>
      <c r="U52" s="51">
        <v>12.055703843091845</v>
      </c>
    </row>
    <row r="53" spans="1:21" ht="14.25" customHeight="1" x14ac:dyDescent="0.2">
      <c r="A53" s="49" t="s">
        <v>27</v>
      </c>
      <c r="B53" s="50">
        <f t="shared" si="4"/>
        <v>2472032.0097230002</v>
      </c>
      <c r="C53" s="51">
        <f t="shared" si="5"/>
        <v>2.790057075665799</v>
      </c>
      <c r="D53" s="50">
        <v>778931.30972299993</v>
      </c>
      <c r="E53" s="51">
        <v>0</v>
      </c>
      <c r="F53" s="50">
        <v>824677.4</v>
      </c>
      <c r="G53" s="51">
        <v>0.1551626733071623</v>
      </c>
      <c r="H53" s="50">
        <f t="shared" si="2"/>
        <v>868423.3</v>
      </c>
      <c r="I53" s="51">
        <f t="shared" si="3"/>
        <v>7.7947600553785241</v>
      </c>
      <c r="J53" s="50">
        <v>173409.2</v>
      </c>
      <c r="K53" s="51">
        <v>5.234733583915963</v>
      </c>
      <c r="L53" s="50">
        <v>99869.2</v>
      </c>
      <c r="M53" s="51">
        <v>7.0994998658244981</v>
      </c>
      <c r="N53" s="50">
        <v>89470</v>
      </c>
      <c r="O53" s="51">
        <v>8.0114979099139383</v>
      </c>
      <c r="P53" s="50">
        <v>283183.90000000002</v>
      </c>
      <c r="Q53" s="51">
        <v>8.3483493694380222</v>
      </c>
      <c r="R53" s="50">
        <v>219393.1</v>
      </c>
      <c r="S53" s="51">
        <v>9.2755067137480633</v>
      </c>
      <c r="T53" s="50">
        <v>3097.9</v>
      </c>
      <c r="U53" s="51">
        <v>11.778912166306206</v>
      </c>
    </row>
    <row r="54" spans="1:21" ht="14.25" customHeight="1" x14ac:dyDescent="0.2">
      <c r="A54" s="49" t="s">
        <v>28</v>
      </c>
      <c r="B54" s="50">
        <f t="shared" si="4"/>
        <v>2481108.4097000002</v>
      </c>
      <c r="C54" s="51">
        <f t="shared" si="5"/>
        <v>2.8532121387053637</v>
      </c>
      <c r="D54" s="50">
        <v>795735.20970000001</v>
      </c>
      <c r="E54" s="51">
        <v>0</v>
      </c>
      <c r="F54" s="50">
        <v>785390</v>
      </c>
      <c r="G54" s="51">
        <v>0.1893279822763213</v>
      </c>
      <c r="H54" s="50">
        <f t="shared" si="2"/>
        <v>899983.20000000007</v>
      </c>
      <c r="I54" s="51">
        <f t="shared" si="3"/>
        <v>7.7006241094278192</v>
      </c>
      <c r="J54" s="50">
        <v>165673.29999999999</v>
      </c>
      <c r="K54" s="51">
        <v>3.5220221121930932</v>
      </c>
      <c r="L54" s="50">
        <v>82643.199999999997</v>
      </c>
      <c r="M54" s="51">
        <v>7.7617193429102462</v>
      </c>
      <c r="N54" s="50">
        <v>109035.2</v>
      </c>
      <c r="O54" s="51">
        <v>6.7930535735248778</v>
      </c>
      <c r="P54" s="50">
        <v>289185.7</v>
      </c>
      <c r="Q54" s="51">
        <v>8.4022410513382919</v>
      </c>
      <c r="R54" s="50">
        <v>249412.7</v>
      </c>
      <c r="S54" s="51">
        <v>9.9830486057847097</v>
      </c>
      <c r="T54" s="50">
        <v>4033.1</v>
      </c>
      <c r="U54" s="51">
        <v>11.178734968138651</v>
      </c>
    </row>
    <row r="55" spans="1:21" ht="14.25" customHeight="1" x14ac:dyDescent="0.2">
      <c r="A55" s="49" t="s">
        <v>46</v>
      </c>
      <c r="B55" s="50">
        <f t="shared" si="4"/>
        <v>2428470.8000000003</v>
      </c>
      <c r="C55" s="51">
        <f t="shared" si="5"/>
        <v>2.9321145380870961</v>
      </c>
      <c r="D55" s="50">
        <v>765616.5</v>
      </c>
      <c r="E55" s="51">
        <v>9.5425059412904503E-5</v>
      </c>
      <c r="F55" s="50">
        <v>750153.6</v>
      </c>
      <c r="G55" s="51">
        <v>0.21153221153641066</v>
      </c>
      <c r="H55" s="50">
        <f t="shared" si="2"/>
        <v>912700.70000000007</v>
      </c>
      <c r="I55" s="51">
        <f t="shared" si="3"/>
        <v>7.6276920013318694</v>
      </c>
      <c r="J55" s="50">
        <v>151046.20000000001</v>
      </c>
      <c r="K55" s="51">
        <v>3.9107375160712428</v>
      </c>
      <c r="L55" s="50">
        <v>103651.7</v>
      </c>
      <c r="M55" s="51">
        <v>5.6484792820571208</v>
      </c>
      <c r="N55" s="50">
        <v>116815.9</v>
      </c>
      <c r="O55" s="51">
        <v>7.4280905424689614</v>
      </c>
      <c r="P55" s="50">
        <v>293637.09999999998</v>
      </c>
      <c r="Q55" s="51">
        <v>8.1968916598072923</v>
      </c>
      <c r="R55" s="50">
        <v>243421.4</v>
      </c>
      <c r="S55" s="51">
        <v>10.126888285089148</v>
      </c>
      <c r="T55" s="50">
        <v>4128.3999999999996</v>
      </c>
      <c r="U55" s="51">
        <v>11.116027032264315</v>
      </c>
    </row>
    <row r="56" spans="1:21" ht="14.25" customHeight="1" thickBot="1" x14ac:dyDescent="0.25">
      <c r="A56" s="52" t="s">
        <v>30</v>
      </c>
      <c r="B56" s="53">
        <f t="shared" si="4"/>
        <v>2308461</v>
      </c>
      <c r="C56" s="54">
        <f t="shared" si="5"/>
        <v>3.204788391053607</v>
      </c>
      <c r="D56" s="53">
        <v>618674.6</v>
      </c>
      <c r="E56" s="54">
        <v>0</v>
      </c>
      <c r="F56" s="53">
        <v>717470.6</v>
      </c>
      <c r="G56" s="54">
        <v>0.29092232908219517</v>
      </c>
      <c r="H56" s="53">
        <f t="shared" si="2"/>
        <v>972315.8</v>
      </c>
      <c r="I56" s="54">
        <f t="shared" si="3"/>
        <v>7.3941005545729066</v>
      </c>
      <c r="J56" s="53">
        <v>133166.70000000001</v>
      </c>
      <c r="K56" s="54">
        <v>3.551813125954161</v>
      </c>
      <c r="L56" s="53">
        <v>122259.9</v>
      </c>
      <c r="M56" s="54">
        <v>4.8544177853899768</v>
      </c>
      <c r="N56" s="53">
        <v>199638.2</v>
      </c>
      <c r="O56" s="54">
        <v>7.3815641796008995</v>
      </c>
      <c r="P56" s="53">
        <v>251196.1</v>
      </c>
      <c r="Q56" s="54">
        <v>7.860394321408652</v>
      </c>
      <c r="R56" s="53">
        <v>260560.9</v>
      </c>
      <c r="S56" s="54">
        <v>10.044076402100238</v>
      </c>
      <c r="T56" s="53">
        <v>5494</v>
      </c>
      <c r="U56" s="54">
        <v>10.498864033491081</v>
      </c>
    </row>
    <row r="57" spans="1:21" ht="14.25" customHeight="1" x14ac:dyDescent="0.2">
      <c r="A57" s="49" t="s">
        <v>49</v>
      </c>
      <c r="B57" s="50">
        <f t="shared" si="4"/>
        <v>2739601.9</v>
      </c>
      <c r="C57" s="51">
        <f t="shared" si="5"/>
        <v>2.8786321038104115</v>
      </c>
      <c r="D57" s="50">
        <v>964048</v>
      </c>
      <c r="E57" s="51">
        <v>0</v>
      </c>
      <c r="F57" s="50">
        <v>765823.7</v>
      </c>
      <c r="G57" s="51">
        <v>0.3254272491175188</v>
      </c>
      <c r="H57" s="50">
        <f t="shared" si="2"/>
        <v>1009730.1999999998</v>
      </c>
      <c r="I57" s="51">
        <f t="shared" si="3"/>
        <v>7.5634917931542507</v>
      </c>
      <c r="J57" s="50">
        <v>171964.5</v>
      </c>
      <c r="K57" s="51">
        <v>2.9638957517394577</v>
      </c>
      <c r="L57" s="50">
        <v>96941.1</v>
      </c>
      <c r="M57" s="51">
        <v>5.5577674897437737</v>
      </c>
      <c r="N57" s="50">
        <v>202714</v>
      </c>
      <c r="O57" s="51">
        <v>7.6735201860749624</v>
      </c>
      <c r="P57" s="50">
        <v>266516.3</v>
      </c>
      <c r="Q57" s="51">
        <v>8.1888173894054503</v>
      </c>
      <c r="R57" s="50">
        <v>265505.2</v>
      </c>
      <c r="S57" s="51">
        <v>10.498986837169291</v>
      </c>
      <c r="T57" s="50">
        <v>6089.1</v>
      </c>
      <c r="U57" s="51">
        <v>10.363806309635249</v>
      </c>
    </row>
    <row r="58" spans="1:21" ht="14.25" customHeight="1" x14ac:dyDescent="0.2">
      <c r="A58" s="49" t="s">
        <v>20</v>
      </c>
      <c r="B58" s="50">
        <f t="shared" si="4"/>
        <v>2807702.8</v>
      </c>
      <c r="C58" s="51">
        <f t="shared" si="5"/>
        <v>2.774387216837908</v>
      </c>
      <c r="D58" s="50">
        <v>973114.5</v>
      </c>
      <c r="E58" s="51">
        <v>0</v>
      </c>
      <c r="F58" s="50">
        <v>842205</v>
      </c>
      <c r="G58" s="51">
        <v>0.24573987330875502</v>
      </c>
      <c r="H58" s="50">
        <f t="shared" si="2"/>
        <v>992383.3</v>
      </c>
      <c r="I58" s="51">
        <f t="shared" si="3"/>
        <v>7.6408897721273634</v>
      </c>
      <c r="J58" s="50">
        <v>153522.20000000001</v>
      </c>
      <c r="K58" s="51">
        <v>3.0389776592570978</v>
      </c>
      <c r="L58" s="50">
        <v>111865.3</v>
      </c>
      <c r="M58" s="51">
        <v>6.2314293887380634</v>
      </c>
      <c r="N58" s="50">
        <v>209492.1</v>
      </c>
      <c r="O58" s="51">
        <v>7.3498016249777445</v>
      </c>
      <c r="P58" s="50">
        <v>251801</v>
      </c>
      <c r="Q58" s="51">
        <v>8.459858817081745</v>
      </c>
      <c r="R58" s="50">
        <v>258875.4</v>
      </c>
      <c r="S58" s="51">
        <v>10.349062568324376</v>
      </c>
      <c r="T58" s="50">
        <v>6827.3</v>
      </c>
      <c r="U58" s="51">
        <v>10.255321137199186</v>
      </c>
    </row>
    <row r="59" spans="1:21" ht="14.25" customHeight="1" x14ac:dyDescent="0.2">
      <c r="A59" s="49" t="s">
        <v>21</v>
      </c>
      <c r="B59" s="50">
        <f t="shared" si="4"/>
        <v>2971556.1108959997</v>
      </c>
      <c r="C59" s="51">
        <f t="shared" si="5"/>
        <v>2.7369606194471903</v>
      </c>
      <c r="D59" s="50">
        <v>1026671.910896</v>
      </c>
      <c r="E59" s="51">
        <v>0</v>
      </c>
      <c r="F59" s="50">
        <v>903448.8</v>
      </c>
      <c r="G59" s="51">
        <v>0.22972210489404604</v>
      </c>
      <c r="H59" s="50">
        <f t="shared" si="2"/>
        <v>1041435.3999999999</v>
      </c>
      <c r="I59" s="51">
        <f t="shared" si="3"/>
        <v>7.6101598754949187</v>
      </c>
      <c r="J59" s="50">
        <v>166950.1</v>
      </c>
      <c r="K59" s="51">
        <v>2.8654142585119748</v>
      </c>
      <c r="L59" s="50">
        <v>183463.1</v>
      </c>
      <c r="M59" s="51">
        <v>6.9120803038867216</v>
      </c>
      <c r="N59" s="50">
        <v>200638</v>
      </c>
      <c r="O59" s="51">
        <v>7.4125129387254667</v>
      </c>
      <c r="P59" s="50">
        <v>225575.1</v>
      </c>
      <c r="Q59" s="51">
        <v>8.5150008356418763</v>
      </c>
      <c r="R59" s="50">
        <v>257404.9</v>
      </c>
      <c r="S59" s="51">
        <v>10.499034765849444</v>
      </c>
      <c r="T59" s="50">
        <v>7404.2</v>
      </c>
      <c r="U59" s="51">
        <v>9.2501670673401595</v>
      </c>
    </row>
    <row r="60" spans="1:21" ht="14.25" customHeight="1" x14ac:dyDescent="0.2">
      <c r="A60" s="49" t="s">
        <v>22</v>
      </c>
      <c r="B60" s="50">
        <f t="shared" si="4"/>
        <v>3095112.3</v>
      </c>
      <c r="C60" s="51">
        <f t="shared" si="5"/>
        <v>2.653474348895192</v>
      </c>
      <c r="D60" s="50">
        <v>1110430.2</v>
      </c>
      <c r="E60" s="51">
        <v>0</v>
      </c>
      <c r="F60" s="50">
        <v>910060.6</v>
      </c>
      <c r="G60" s="51">
        <v>7.5819126770239256E-6</v>
      </c>
      <c r="H60" s="50">
        <f t="shared" si="2"/>
        <v>1074621.5</v>
      </c>
      <c r="I60" s="51">
        <f t="shared" si="3"/>
        <v>7.6424994242158775</v>
      </c>
      <c r="J60" s="50">
        <v>157360.70000000001</v>
      </c>
      <c r="K60" s="51">
        <v>3.4425168037508729</v>
      </c>
      <c r="L60" s="50">
        <v>169507.20000000001</v>
      </c>
      <c r="M60" s="51">
        <v>6.4463447983330511</v>
      </c>
      <c r="N60" s="50">
        <v>205061.6</v>
      </c>
      <c r="O60" s="51">
        <v>7.5689065383279956</v>
      </c>
      <c r="P60" s="50">
        <v>254898.6</v>
      </c>
      <c r="Q60" s="51">
        <v>8.0464803690565603</v>
      </c>
      <c r="R60" s="50">
        <v>279879.7</v>
      </c>
      <c r="S60" s="51">
        <v>10.368596207584904</v>
      </c>
      <c r="T60" s="50">
        <v>7913.7</v>
      </c>
      <c r="U60" s="51">
        <v>9.2608036695856555</v>
      </c>
    </row>
    <row r="61" spans="1:21" ht="14.25" customHeight="1" x14ac:dyDescent="0.2">
      <c r="A61" s="49" t="s">
        <v>23</v>
      </c>
      <c r="B61" s="50">
        <f t="shared" si="4"/>
        <v>3020243.7</v>
      </c>
      <c r="C61" s="51">
        <f t="shared" si="5"/>
        <v>2.5721617725748422</v>
      </c>
      <c r="D61" s="50">
        <v>1061752.6000000001</v>
      </c>
      <c r="E61" s="51">
        <v>0</v>
      </c>
      <c r="F61" s="50">
        <v>907899.70000000007</v>
      </c>
      <c r="G61" s="51">
        <v>5.6702298723085812E-6</v>
      </c>
      <c r="H61" s="50">
        <f t="shared" si="2"/>
        <v>1050591.4000000001</v>
      </c>
      <c r="I61" s="51">
        <f t="shared" si="3"/>
        <v>7.3944544387094728</v>
      </c>
      <c r="J61" s="50">
        <v>205868.6</v>
      </c>
      <c r="K61" s="51">
        <v>3.3292816291556839</v>
      </c>
      <c r="L61" s="50">
        <v>128739.40000000001</v>
      </c>
      <c r="M61" s="51">
        <v>6.1468160252416899</v>
      </c>
      <c r="N61" s="50">
        <v>184624</v>
      </c>
      <c r="O61" s="51">
        <v>7.3520823999046705</v>
      </c>
      <c r="P61" s="50">
        <v>236371</v>
      </c>
      <c r="Q61" s="51">
        <v>8.2349339555190788</v>
      </c>
      <c r="R61" s="50">
        <v>286842.60000000003</v>
      </c>
      <c r="S61" s="51">
        <v>10.153904583907691</v>
      </c>
      <c r="T61" s="50">
        <v>8145.8</v>
      </c>
      <c r="U61" s="51">
        <v>9.2532912666650287</v>
      </c>
    </row>
    <row r="62" spans="1:21" ht="14.25" customHeight="1" x14ac:dyDescent="0.2">
      <c r="A62" s="49" t="s">
        <v>24</v>
      </c>
      <c r="B62" s="50">
        <f t="shared" si="4"/>
        <v>3096726.9104119996</v>
      </c>
      <c r="C62" s="51">
        <f t="shared" si="5"/>
        <v>2.6731948200426379</v>
      </c>
      <c r="D62" s="50">
        <v>1055489.5104119999</v>
      </c>
      <c r="E62" s="51">
        <v>0</v>
      </c>
      <c r="F62" s="50">
        <v>976472.1</v>
      </c>
      <c r="G62" s="51">
        <v>0</v>
      </c>
      <c r="H62" s="50">
        <f t="shared" si="2"/>
        <v>1064765.2999999998</v>
      </c>
      <c r="I62" s="51">
        <f t="shared" si="3"/>
        <v>7.7746282077374245</v>
      </c>
      <c r="J62" s="50">
        <v>154885.79999999999</v>
      </c>
      <c r="K62" s="51">
        <v>3.3826744543399077</v>
      </c>
      <c r="L62" s="50">
        <v>164447.4</v>
      </c>
      <c r="M62" s="51">
        <v>7.139043037469734</v>
      </c>
      <c r="N62" s="50">
        <v>158421.9</v>
      </c>
      <c r="O62" s="51">
        <v>7.7007060892465002</v>
      </c>
      <c r="P62" s="50">
        <v>265355.09999999998</v>
      </c>
      <c r="Q62" s="51">
        <v>8.0449957245969621</v>
      </c>
      <c r="R62" s="50">
        <v>312992.59999999998</v>
      </c>
      <c r="S62" s="51">
        <v>10.049170226388739</v>
      </c>
      <c r="T62" s="50">
        <v>8662.5</v>
      </c>
      <c r="U62" s="51">
        <v>9.2550625108225102</v>
      </c>
    </row>
    <row r="63" spans="1:21" ht="14.25" customHeight="1" x14ac:dyDescent="0.2">
      <c r="A63" s="49" t="s">
        <v>25</v>
      </c>
      <c r="B63" s="50">
        <f t="shared" si="4"/>
        <v>3258873.2</v>
      </c>
      <c r="C63" s="51">
        <f t="shared" si="5"/>
        <v>2.7351791603920024</v>
      </c>
      <c r="D63" s="50">
        <v>1139309.1000000001</v>
      </c>
      <c r="E63" s="51">
        <v>2.7453491769704991E-2</v>
      </c>
      <c r="F63" s="50">
        <v>962045.8</v>
      </c>
      <c r="G63" s="51">
        <v>4.2929349101674789E-5</v>
      </c>
      <c r="H63" s="50">
        <f t="shared" si="2"/>
        <v>1157518.2999999998</v>
      </c>
      <c r="I63" s="51">
        <f t="shared" si="3"/>
        <v>7.6735570832875828</v>
      </c>
      <c r="J63" s="50">
        <v>148359.20000000001</v>
      </c>
      <c r="K63" s="51">
        <v>3.4781276051636838</v>
      </c>
      <c r="L63" s="50">
        <v>156815</v>
      </c>
      <c r="M63" s="51">
        <v>6.6327419315754232</v>
      </c>
      <c r="N63" s="50">
        <v>174876.5</v>
      </c>
      <c r="O63" s="51">
        <v>6.8487564366853171</v>
      </c>
      <c r="P63" s="50">
        <v>316127.5</v>
      </c>
      <c r="Q63" s="51">
        <v>7.9097797376058701</v>
      </c>
      <c r="R63" s="50">
        <v>352253.1</v>
      </c>
      <c r="S63" s="51">
        <v>10.06123430567396</v>
      </c>
      <c r="T63" s="50">
        <v>9087</v>
      </c>
      <c r="U63" s="51">
        <v>9.2297427093650253</v>
      </c>
    </row>
    <row r="64" spans="1:21" ht="14.25" customHeight="1" x14ac:dyDescent="0.2">
      <c r="A64" s="49" t="s">
        <v>26</v>
      </c>
      <c r="B64" s="50">
        <f t="shared" si="4"/>
        <v>3434995.9</v>
      </c>
      <c r="C64" s="51">
        <f t="shared" si="5"/>
        <v>2.9135028242682908</v>
      </c>
      <c r="D64" s="50">
        <v>1225686.3</v>
      </c>
      <c r="E64" s="51">
        <v>2.628537660900673E-2</v>
      </c>
      <c r="F64" s="50">
        <v>922306.2</v>
      </c>
      <c r="G64" s="51">
        <v>4.5266962316853126E-5</v>
      </c>
      <c r="H64" s="50">
        <f t="shared" si="2"/>
        <v>1287003.3999999999</v>
      </c>
      <c r="I64" s="51">
        <f t="shared" si="3"/>
        <v>7.7510369281075731</v>
      </c>
      <c r="J64" s="50">
        <v>188966.1</v>
      </c>
      <c r="K64" s="51">
        <v>4.5410341590369914</v>
      </c>
      <c r="L64" s="50">
        <v>139479.29999999999</v>
      </c>
      <c r="M64" s="51">
        <v>5.6870457623460968</v>
      </c>
      <c r="N64" s="50">
        <v>190624.2</v>
      </c>
      <c r="O64" s="51">
        <v>7.612331608473637</v>
      </c>
      <c r="P64" s="50">
        <v>343021.4</v>
      </c>
      <c r="Q64" s="51">
        <v>7.5189516951420527</v>
      </c>
      <c r="R64" s="50">
        <v>400201.2</v>
      </c>
      <c r="S64" s="51">
        <v>10.205352600142129</v>
      </c>
      <c r="T64" s="50">
        <v>24711.200000000001</v>
      </c>
      <c r="U64" s="51">
        <v>8.4914486548609531</v>
      </c>
    </row>
    <row r="65" spans="1:21" ht="14.25" customHeight="1" x14ac:dyDescent="0.2">
      <c r="A65" s="49" t="s">
        <v>27</v>
      </c>
      <c r="B65" s="50">
        <f t="shared" si="4"/>
        <v>3557474.4</v>
      </c>
      <c r="C65" s="51">
        <f t="shared" si="5"/>
        <v>2.9645635957352217</v>
      </c>
      <c r="D65" s="50">
        <v>1239604.8999999999</v>
      </c>
      <c r="E65" s="51">
        <v>2.5913664910488823E-2</v>
      </c>
      <c r="F65" s="50">
        <v>966741.6</v>
      </c>
      <c r="G65" s="51">
        <v>3.2790561614396233E-5</v>
      </c>
      <c r="H65" s="50">
        <f t="shared" si="2"/>
        <v>1351127.9</v>
      </c>
      <c r="I65" s="51">
        <f t="shared" si="3"/>
        <v>7.7817982242835804</v>
      </c>
      <c r="J65" s="50">
        <v>167450.1</v>
      </c>
      <c r="K65" s="51">
        <v>3.5160056876645642</v>
      </c>
      <c r="L65" s="50">
        <v>119768</v>
      </c>
      <c r="M65" s="51">
        <v>6.1182510937813106</v>
      </c>
      <c r="N65" s="50">
        <v>189801.1</v>
      </c>
      <c r="O65" s="51">
        <v>7.4594140813725538</v>
      </c>
      <c r="P65" s="50">
        <v>392639</v>
      </c>
      <c r="Q65" s="51">
        <v>7.970435748868554</v>
      </c>
      <c r="R65" s="50">
        <v>455668.5</v>
      </c>
      <c r="S65" s="51">
        <v>9.7203012650644069</v>
      </c>
      <c r="T65" s="50">
        <v>25801.200000000001</v>
      </c>
      <c r="U65" s="51">
        <v>8.4544313830364484</v>
      </c>
    </row>
    <row r="66" spans="1:21" ht="14.25" customHeight="1" x14ac:dyDescent="0.2">
      <c r="A66" s="49" t="s">
        <v>28</v>
      </c>
      <c r="B66" s="50">
        <f t="shared" si="4"/>
        <v>3835470.45</v>
      </c>
      <c r="C66" s="51">
        <f t="shared" si="5"/>
        <v>3.0406199685360629</v>
      </c>
      <c r="D66" s="50">
        <v>1259875.7</v>
      </c>
      <c r="E66" s="51">
        <v>2.7579765210171137E-2</v>
      </c>
      <c r="F66" s="50">
        <v>1067826.6599999999</v>
      </c>
      <c r="G66" s="51">
        <v>1.3541523677635094E-4</v>
      </c>
      <c r="H66" s="50">
        <f t="shared" si="2"/>
        <v>1507768.09</v>
      </c>
      <c r="I66" s="51">
        <f t="shared" si="3"/>
        <v>7.7116079323578202</v>
      </c>
      <c r="J66" s="50">
        <v>153968.4</v>
      </c>
      <c r="K66" s="51">
        <v>2.9525956754762666</v>
      </c>
      <c r="L66" s="50">
        <v>158028.70000000001</v>
      </c>
      <c r="M66" s="51">
        <v>6.5441995409694576</v>
      </c>
      <c r="N66" s="50">
        <v>233280.9</v>
      </c>
      <c r="O66" s="51">
        <v>6.592314831604301</v>
      </c>
      <c r="P66" s="50">
        <v>423984</v>
      </c>
      <c r="Q66" s="51">
        <v>8.3313358452205737</v>
      </c>
      <c r="R66" s="50">
        <v>510681.89</v>
      </c>
      <c r="S66" s="51">
        <v>9.4643673755495801</v>
      </c>
      <c r="T66" s="50">
        <v>27824.2</v>
      </c>
      <c r="U66" s="51">
        <v>8.447442585950359</v>
      </c>
    </row>
    <row r="67" spans="1:21" ht="14.25" customHeight="1" x14ac:dyDescent="0.2">
      <c r="A67" s="49" t="s">
        <v>46</v>
      </c>
      <c r="B67" s="50">
        <f t="shared" si="4"/>
        <v>4117994.3</v>
      </c>
      <c r="C67" s="51">
        <f t="shared" si="5"/>
        <v>2.9896643722891985</v>
      </c>
      <c r="D67" s="50">
        <v>1434499.4</v>
      </c>
      <c r="E67" s="51">
        <v>2.34832750714291E-2</v>
      </c>
      <c r="F67" s="50">
        <v>1114862.2</v>
      </c>
      <c r="G67" s="51">
        <v>6.3040526443537102E-3</v>
      </c>
      <c r="H67" s="50">
        <f t="shared" si="2"/>
        <v>1568632.7</v>
      </c>
      <c r="I67" s="51">
        <f t="shared" si="3"/>
        <v>7.8225488669208518</v>
      </c>
      <c r="J67" s="50">
        <v>139703.4</v>
      </c>
      <c r="K67" s="51">
        <v>3.2262982432782596</v>
      </c>
      <c r="L67" s="50">
        <v>168775.2</v>
      </c>
      <c r="M67" s="51">
        <v>6.9638898072702604</v>
      </c>
      <c r="N67" s="50">
        <v>254555.8</v>
      </c>
      <c r="O67" s="51">
        <v>6.6879324415314798</v>
      </c>
      <c r="P67" s="50">
        <v>382912</v>
      </c>
      <c r="Q67" s="51">
        <v>8.4567188309585504</v>
      </c>
      <c r="R67" s="50">
        <v>594763</v>
      </c>
      <c r="S67" s="51">
        <v>9.1941658778370492</v>
      </c>
      <c r="T67" s="50">
        <v>27923.3</v>
      </c>
      <c r="U67" s="51">
        <v>8.4398486926688498</v>
      </c>
    </row>
    <row r="68" spans="1:21" ht="14.25" customHeight="1" thickBot="1" x14ac:dyDescent="0.25">
      <c r="A68" s="52" t="s">
        <v>30</v>
      </c>
      <c r="B68" s="53">
        <f t="shared" si="4"/>
        <v>3827987.3</v>
      </c>
      <c r="C68" s="54">
        <f t="shared" si="5"/>
        <v>3.5957319079924841</v>
      </c>
      <c r="D68" s="53">
        <v>1022142</v>
      </c>
      <c r="E68" s="54">
        <v>0</v>
      </c>
      <c r="F68" s="53">
        <v>995024.4</v>
      </c>
      <c r="G68" s="54">
        <v>7.1916326876004201E-3</v>
      </c>
      <c r="H68" s="53">
        <f t="shared" si="2"/>
        <v>1810820.9</v>
      </c>
      <c r="I68" s="54">
        <f t="shared" si="3"/>
        <v>7.5972506325722211</v>
      </c>
      <c r="J68" s="53">
        <v>215760</v>
      </c>
      <c r="K68" s="54">
        <v>3.6494740127919898</v>
      </c>
      <c r="L68" s="53">
        <v>152019.20000000001</v>
      </c>
      <c r="M68" s="54">
        <v>6.2920337628404797</v>
      </c>
      <c r="N68" s="53">
        <v>316865.10000000003</v>
      </c>
      <c r="O68" s="54">
        <v>6.9197759456626793</v>
      </c>
      <c r="P68" s="53">
        <v>523700.1</v>
      </c>
      <c r="Q68" s="54">
        <v>8.152607519074369</v>
      </c>
      <c r="R68" s="53">
        <v>570095.4</v>
      </c>
      <c r="S68" s="54">
        <v>9.2081507673978802</v>
      </c>
      <c r="T68" s="53">
        <v>32381.1</v>
      </c>
      <c r="U68" s="54">
        <v>9.3158821349490903</v>
      </c>
    </row>
    <row r="69" spans="1:21" ht="14.25" customHeight="1" x14ac:dyDescent="0.2">
      <c r="A69" s="49" t="s">
        <v>50</v>
      </c>
      <c r="B69" s="50">
        <f t="shared" si="4"/>
        <v>4263679.2</v>
      </c>
      <c r="C69" s="51">
        <f t="shared" si="5"/>
        <v>3.5013068874881577</v>
      </c>
      <c r="D69" s="50">
        <v>1179135.6000000001</v>
      </c>
      <c r="E69" s="51">
        <v>3.11163788117329E-2</v>
      </c>
      <c r="F69" s="50">
        <v>1093127.6000000001</v>
      </c>
      <c r="G69" s="51">
        <v>6.6484461649307901E-3</v>
      </c>
      <c r="H69" s="50">
        <f t="shared" si="2"/>
        <v>1991416</v>
      </c>
      <c r="I69" s="51">
        <f t="shared" si="3"/>
        <v>7.4743254643931749</v>
      </c>
      <c r="J69" s="50">
        <v>178572.1</v>
      </c>
      <c r="K69" s="51">
        <v>3.5942631575705302</v>
      </c>
      <c r="L69" s="50">
        <v>212396</v>
      </c>
      <c r="M69" s="51">
        <v>5.5019529087176799</v>
      </c>
      <c r="N69" s="50">
        <v>274080.40000000002</v>
      </c>
      <c r="O69" s="51">
        <v>7.4478858758232995</v>
      </c>
      <c r="P69" s="50">
        <v>719584.3</v>
      </c>
      <c r="Q69" s="51">
        <v>7.9789530427498194</v>
      </c>
      <c r="R69" s="50">
        <v>569418.70000000007</v>
      </c>
      <c r="S69" s="51">
        <v>8.7069626199490795</v>
      </c>
      <c r="T69" s="50">
        <v>37364.5</v>
      </c>
      <c r="U69" s="51">
        <v>8.9204242797307582</v>
      </c>
    </row>
    <row r="70" spans="1:21" ht="14.25" customHeight="1" x14ac:dyDescent="0.2">
      <c r="A70" s="49" t="s">
        <v>20</v>
      </c>
      <c r="B70" s="50">
        <f t="shared" si="4"/>
        <v>4621461.8122579996</v>
      </c>
      <c r="C70" s="51">
        <f t="shared" si="5"/>
        <v>3.6330803711210398</v>
      </c>
      <c r="D70" s="50">
        <v>1385262.012258</v>
      </c>
      <c r="E70" s="51">
        <v>2.69510140822707E-2</v>
      </c>
      <c r="F70" s="50">
        <v>1035575.4</v>
      </c>
      <c r="G70" s="51">
        <v>9.4717390930684504E-3</v>
      </c>
      <c r="H70" s="50">
        <f t="shared" si="2"/>
        <v>2200624.4</v>
      </c>
      <c r="I70" s="51">
        <f t="shared" si="3"/>
        <v>7.608294845771959</v>
      </c>
      <c r="J70" s="50">
        <v>155775.5</v>
      </c>
      <c r="K70" s="51">
        <v>2.9745651017008496</v>
      </c>
      <c r="L70" s="50">
        <v>238769.3</v>
      </c>
      <c r="M70" s="51">
        <v>5.9986294301654395</v>
      </c>
      <c r="N70" s="50">
        <v>288512.10000000003</v>
      </c>
      <c r="O70" s="51">
        <v>7.1646533611588596</v>
      </c>
      <c r="P70" s="50">
        <v>790347</v>
      </c>
      <c r="Q70" s="51">
        <v>8.1859217280511007</v>
      </c>
      <c r="R70" s="50">
        <v>683475.1</v>
      </c>
      <c r="S70" s="51">
        <v>8.6597836746356993</v>
      </c>
      <c r="T70" s="50">
        <v>43745.4</v>
      </c>
      <c r="U70" s="51">
        <v>8.9561870276646207</v>
      </c>
    </row>
    <row r="71" spans="1:21" ht="14.25" customHeight="1" x14ac:dyDescent="0.2">
      <c r="A71" s="49" t="s">
        <v>21</v>
      </c>
      <c r="B71" s="50">
        <f t="shared" si="4"/>
        <v>4786189.2127739992</v>
      </c>
      <c r="C71" s="51">
        <f t="shared" si="5"/>
        <v>3.8537644031648419</v>
      </c>
      <c r="D71" s="50">
        <v>1338001.812774</v>
      </c>
      <c r="E71" s="51">
        <v>2.8732777215223101E-2</v>
      </c>
      <c r="F71" s="50">
        <v>1071929.5</v>
      </c>
      <c r="G71" s="51">
        <v>7.2951626016449804E-3</v>
      </c>
      <c r="H71" s="50">
        <f t="shared" si="2"/>
        <v>2376257.9</v>
      </c>
      <c r="I71" s="51">
        <f t="shared" si="3"/>
        <v>7.7426701903863213</v>
      </c>
      <c r="J71" s="50">
        <v>206273.9</v>
      </c>
      <c r="K71" s="51">
        <v>3.94620421197253</v>
      </c>
      <c r="L71" s="50">
        <v>226914.6</v>
      </c>
      <c r="M71" s="51">
        <v>6.941867865708069</v>
      </c>
      <c r="N71" s="50">
        <v>276709.59999999998</v>
      </c>
      <c r="O71" s="51">
        <v>7.5652425647682593</v>
      </c>
      <c r="P71" s="50">
        <v>806927.8</v>
      </c>
      <c r="Q71" s="51">
        <v>7.9810247174530398</v>
      </c>
      <c r="R71" s="50">
        <v>813114</v>
      </c>
      <c r="S71" s="51">
        <v>8.6815476120199602</v>
      </c>
      <c r="T71" s="50">
        <v>46318</v>
      </c>
      <c r="U71" s="51">
        <v>8.9986017962778995</v>
      </c>
    </row>
    <row r="72" spans="1:21" ht="14.25" customHeight="1" x14ac:dyDescent="0.2">
      <c r="A72" s="49" t="s">
        <v>22</v>
      </c>
      <c r="B72" s="50">
        <f t="shared" si="4"/>
        <v>4555998.6120140003</v>
      </c>
      <c r="C72" s="51">
        <f t="shared" si="5"/>
        <v>4.0269849201928638</v>
      </c>
      <c r="D72" s="50">
        <v>1065423.2120139999</v>
      </c>
      <c r="E72" s="51">
        <v>3.3233014449787199E-2</v>
      </c>
      <c r="F72" s="50">
        <v>1151787.7</v>
      </c>
      <c r="G72" s="51">
        <v>5.82475190523392E-2</v>
      </c>
      <c r="H72" s="50">
        <f t="shared" si="2"/>
        <v>2338787.7000000002</v>
      </c>
      <c r="I72" s="51">
        <f t="shared" si="3"/>
        <v>7.8008113801864116</v>
      </c>
      <c r="J72" s="50">
        <v>181331</v>
      </c>
      <c r="K72" s="51">
        <v>3.8720675284424599</v>
      </c>
      <c r="L72" s="50">
        <v>207168.5</v>
      </c>
      <c r="M72" s="51">
        <v>6.7833546991941311</v>
      </c>
      <c r="N72" s="50">
        <v>266507.5</v>
      </c>
      <c r="O72" s="51">
        <v>8.2159322870838505</v>
      </c>
      <c r="P72" s="50">
        <v>739369.7</v>
      </c>
      <c r="Q72" s="51">
        <v>7.8684689418568299</v>
      </c>
      <c r="R72" s="50">
        <v>892862</v>
      </c>
      <c r="S72" s="51">
        <v>8.5845824393915304</v>
      </c>
      <c r="T72" s="50">
        <v>51549</v>
      </c>
      <c r="U72" s="51">
        <v>9.0177475799724505</v>
      </c>
    </row>
    <row r="73" spans="1:21" ht="14.25" customHeight="1" x14ac:dyDescent="0.2">
      <c r="A73" s="49" t="s">
        <v>23</v>
      </c>
      <c r="B73" s="50">
        <f t="shared" si="4"/>
        <v>4430495.2</v>
      </c>
      <c r="C73" s="51">
        <f t="shared" si="5"/>
        <v>4.2228133683566567</v>
      </c>
      <c r="D73" s="50">
        <v>1048394.5</v>
      </c>
      <c r="E73" s="51">
        <v>3.35671810563676E-2</v>
      </c>
      <c r="F73" s="50">
        <v>1019586.5</v>
      </c>
      <c r="G73" s="51">
        <v>0.10692170208216802</v>
      </c>
      <c r="H73" s="50">
        <f t="shared" si="2"/>
        <v>2362514.2000000002</v>
      </c>
      <c r="I73" s="51">
        <f t="shared" si="3"/>
        <v>7.8581313022372514</v>
      </c>
      <c r="J73" s="50">
        <v>191625.8</v>
      </c>
      <c r="K73" s="51">
        <v>4.6152287322479504</v>
      </c>
      <c r="L73" s="50">
        <v>162538.20000000001</v>
      </c>
      <c r="M73" s="51">
        <v>6.5227177611170797</v>
      </c>
      <c r="N73" s="50">
        <v>235955.3</v>
      </c>
      <c r="O73" s="51">
        <v>8.1806698302602197</v>
      </c>
      <c r="P73" s="50">
        <v>888346.7</v>
      </c>
      <c r="Q73" s="51">
        <v>7.7706827503270999</v>
      </c>
      <c r="R73" s="50">
        <v>842489</v>
      </c>
      <c r="S73" s="51">
        <v>8.7975183165596196</v>
      </c>
      <c r="T73" s="50">
        <v>41559.200000000004</v>
      </c>
      <c r="U73" s="51">
        <v>9.0284195557181111</v>
      </c>
    </row>
    <row r="74" spans="1:21" ht="14.25" customHeight="1" x14ac:dyDescent="0.2">
      <c r="A74" s="49" t="s">
        <v>24</v>
      </c>
      <c r="B74" s="50">
        <f t="shared" si="4"/>
        <v>4486140.3124150001</v>
      </c>
      <c r="C74" s="51">
        <f t="shared" si="5"/>
        <v>4.4085625474681871</v>
      </c>
      <c r="D74" s="50">
        <v>883060.1124150001</v>
      </c>
      <c r="E74" s="51">
        <v>4.2504463141644709E-2</v>
      </c>
      <c r="F74" s="50">
        <v>1161228.3999999999</v>
      </c>
      <c r="G74" s="51">
        <v>6.7661288683604406E-3</v>
      </c>
      <c r="H74" s="50">
        <f t="shared" ref="H74:H90" si="6">J74+L74+N74+P74+R74+T74</f>
        <v>2441851.7999999998</v>
      </c>
      <c r="I74" s="51">
        <f t="shared" ref="I74:I90" si="7">(J74*K74+L74*M74+N74*O74+P74*Q74+R74*S74+T74*U74)/H74</f>
        <v>8.0807685163366614</v>
      </c>
      <c r="J74" s="50">
        <v>112369.60000000001</v>
      </c>
      <c r="K74" s="51">
        <v>5.8832209512181199</v>
      </c>
      <c r="L74" s="50">
        <v>176967.8</v>
      </c>
      <c r="M74" s="51">
        <v>7.5256814347016787</v>
      </c>
      <c r="N74" s="50">
        <v>355817</v>
      </c>
      <c r="O74" s="51">
        <v>7.3376374906201791</v>
      </c>
      <c r="P74" s="50">
        <v>712297.7</v>
      </c>
      <c r="Q74" s="51">
        <v>8.0724042082404601</v>
      </c>
      <c r="R74" s="50">
        <v>1039721.9</v>
      </c>
      <c r="S74" s="51">
        <v>8.6343114509755008</v>
      </c>
      <c r="T74" s="50">
        <v>44677.8</v>
      </c>
      <c r="U74" s="51">
        <v>8.9764235929253502</v>
      </c>
    </row>
    <row r="75" spans="1:21" ht="14.25" customHeight="1" x14ac:dyDescent="0.2">
      <c r="A75" s="49" t="s">
        <v>25</v>
      </c>
      <c r="B75" s="50">
        <f t="shared" si="4"/>
        <v>4329212.0122039998</v>
      </c>
      <c r="C75" s="51">
        <f t="shared" si="5"/>
        <v>4.4620807970468439</v>
      </c>
      <c r="D75" s="50">
        <v>755442.31220399996</v>
      </c>
      <c r="E75" s="51">
        <v>4.8247482847052298E-2</v>
      </c>
      <c r="F75" s="50">
        <v>1089626.8</v>
      </c>
      <c r="G75" s="51">
        <v>7.48325463360483E-2</v>
      </c>
      <c r="H75" s="50">
        <f t="shared" si="6"/>
        <v>2484142.9</v>
      </c>
      <c r="I75" s="51">
        <f t="shared" si="7"/>
        <v>7.7287446096599348</v>
      </c>
      <c r="J75" s="50">
        <v>104181.6</v>
      </c>
      <c r="K75" s="51">
        <v>6.2468171922873106</v>
      </c>
      <c r="L75" s="50">
        <v>204670.4</v>
      </c>
      <c r="M75" s="51">
        <v>8.0105876863483889</v>
      </c>
      <c r="N75" s="50">
        <v>468700.2</v>
      </c>
      <c r="O75" s="51">
        <v>5.64551533154882</v>
      </c>
      <c r="P75" s="50">
        <v>557153.19999999995</v>
      </c>
      <c r="Q75" s="51">
        <v>8.1860634023101682</v>
      </c>
      <c r="R75" s="50">
        <v>1104882.1000000001</v>
      </c>
      <c r="S75" s="51">
        <v>8.4669472426062509</v>
      </c>
      <c r="T75" s="50">
        <v>44555.4</v>
      </c>
      <c r="U75" s="51">
        <v>7.7891437850406486</v>
      </c>
    </row>
    <row r="76" spans="1:21" ht="14.25" customHeight="1" x14ac:dyDescent="0.2">
      <c r="A76" s="49" t="s">
        <v>26</v>
      </c>
      <c r="B76" s="50">
        <f t="shared" si="4"/>
        <v>5024599</v>
      </c>
      <c r="C76" s="51">
        <f t="shared" si="5"/>
        <v>5.4002052516031593</v>
      </c>
      <c r="D76" s="50">
        <v>678293.8</v>
      </c>
      <c r="E76" s="51">
        <v>2.28514546351448E-5</v>
      </c>
      <c r="F76" s="50">
        <v>1563979.8</v>
      </c>
      <c r="G76" s="51">
        <v>3.0234500381654499</v>
      </c>
      <c r="H76" s="50">
        <f t="shared" si="6"/>
        <v>2782325.4</v>
      </c>
      <c r="I76" s="51">
        <f t="shared" si="7"/>
        <v>8.0527013917926329</v>
      </c>
      <c r="J76" s="50">
        <v>110264.2</v>
      </c>
      <c r="K76" s="51">
        <v>7.7386277323011488</v>
      </c>
      <c r="L76" s="50">
        <v>174791.4</v>
      </c>
      <c r="M76" s="51">
        <v>7.2742184798565601</v>
      </c>
      <c r="N76" s="50">
        <v>617679.1</v>
      </c>
      <c r="O76" s="51">
        <v>7.6422115642248487</v>
      </c>
      <c r="P76" s="50">
        <v>680124.1</v>
      </c>
      <c r="Q76" s="51">
        <v>7.5195463416161799</v>
      </c>
      <c r="R76" s="50">
        <v>1160414.2</v>
      </c>
      <c r="S76" s="51">
        <v>8.7006374327373805</v>
      </c>
      <c r="T76" s="50">
        <v>39052.400000000001</v>
      </c>
      <c r="U76" s="51">
        <v>8.9487180813471099</v>
      </c>
    </row>
    <row r="77" spans="1:21" ht="14.25" customHeight="1" x14ac:dyDescent="0.2">
      <c r="A77" s="49" t="s">
        <v>27</v>
      </c>
      <c r="B77" s="50">
        <f t="shared" si="4"/>
        <v>5339549</v>
      </c>
      <c r="C77" s="51">
        <f t="shared" si="5"/>
        <v>5.156169548027373</v>
      </c>
      <c r="D77" s="50">
        <v>780313.7</v>
      </c>
      <c r="E77" s="51">
        <v>0</v>
      </c>
      <c r="F77" s="50">
        <v>1732645.7000000002</v>
      </c>
      <c r="G77" s="51">
        <v>2.9031072122823502</v>
      </c>
      <c r="H77" s="50">
        <f t="shared" si="6"/>
        <v>2826589.6</v>
      </c>
      <c r="I77" s="51">
        <f t="shared" si="7"/>
        <v>7.9606759063997146</v>
      </c>
      <c r="J77" s="50">
        <v>148670.20000000001</v>
      </c>
      <c r="K77" s="51">
        <v>6.8809883957914897</v>
      </c>
      <c r="L77" s="50">
        <v>333435.2</v>
      </c>
      <c r="M77" s="51">
        <v>6.6987132762227892</v>
      </c>
      <c r="N77" s="50">
        <v>459498.8</v>
      </c>
      <c r="O77" s="51">
        <v>7.7476608404635696</v>
      </c>
      <c r="P77" s="50">
        <v>839256.4</v>
      </c>
      <c r="Q77" s="51">
        <v>7.8299048550597901</v>
      </c>
      <c r="R77" s="50">
        <v>1004063.4</v>
      </c>
      <c r="S77" s="51">
        <v>8.7053398022475506</v>
      </c>
      <c r="T77" s="50">
        <v>41665.599999999999</v>
      </c>
      <c r="U77" s="51">
        <v>8.9504844284013707</v>
      </c>
    </row>
    <row r="78" spans="1:21" ht="14.25" customHeight="1" x14ac:dyDescent="0.2">
      <c r="A78" s="49" t="s">
        <v>28</v>
      </c>
      <c r="B78" s="50">
        <f t="shared" si="4"/>
        <v>5836741.4139400003</v>
      </c>
      <c r="C78" s="51">
        <f t="shared" si="5"/>
        <v>4.9266612994576597</v>
      </c>
      <c r="D78" s="50">
        <v>1067099.01394</v>
      </c>
      <c r="E78" s="51">
        <v>0</v>
      </c>
      <c r="F78" s="50">
        <v>1792870</v>
      </c>
      <c r="G78" s="51">
        <v>2.7490512848114999</v>
      </c>
      <c r="H78" s="50">
        <f t="shared" si="6"/>
        <v>2976772.4000000004</v>
      </c>
      <c r="I78" s="51">
        <f t="shared" si="7"/>
        <v>8.0042923207699666</v>
      </c>
      <c r="J78" s="50">
        <v>87000.3</v>
      </c>
      <c r="K78" s="51">
        <v>4.9538296074841099</v>
      </c>
      <c r="L78" s="50">
        <v>506172.5</v>
      </c>
      <c r="M78" s="51">
        <v>7.0732547876464995</v>
      </c>
      <c r="N78" s="50">
        <v>309091.90000000002</v>
      </c>
      <c r="O78" s="51">
        <v>7.5634393460326796</v>
      </c>
      <c r="P78" s="50">
        <v>919838.5</v>
      </c>
      <c r="Q78" s="51">
        <v>7.7600655843389896</v>
      </c>
      <c r="R78" s="50">
        <v>1119634</v>
      </c>
      <c r="S78" s="51">
        <v>8.9548872327921387</v>
      </c>
      <c r="T78" s="50">
        <v>35035.200000000004</v>
      </c>
      <c r="U78" s="51">
        <v>8.9533841393798195</v>
      </c>
    </row>
    <row r="79" spans="1:21" ht="14.25" customHeight="1" x14ac:dyDescent="0.2">
      <c r="A79" s="49" t="s">
        <v>46</v>
      </c>
      <c r="B79" s="50">
        <f t="shared" si="4"/>
        <v>6353161.8200000003</v>
      </c>
      <c r="C79" s="51">
        <f t="shared" si="5"/>
        <v>4.942236284483621</v>
      </c>
      <c r="D79" s="50">
        <v>1186911.32</v>
      </c>
      <c r="E79" s="51">
        <v>2.6960733679749599E-6</v>
      </c>
      <c r="F79" s="50">
        <v>1910375.7000000002</v>
      </c>
      <c r="G79" s="51">
        <v>2.7717888423727302</v>
      </c>
      <c r="H79" s="50">
        <f t="shared" si="6"/>
        <v>3255874.8000000003</v>
      </c>
      <c r="I79" s="51">
        <f t="shared" si="7"/>
        <v>8.017404605975635</v>
      </c>
      <c r="J79" s="50">
        <v>329150.10000000003</v>
      </c>
      <c r="K79" s="51">
        <v>6.8846430792516795</v>
      </c>
      <c r="L79" s="50">
        <v>444497.5</v>
      </c>
      <c r="M79" s="51">
        <v>7.4799587984184397</v>
      </c>
      <c r="N79" s="50">
        <v>353063.6</v>
      </c>
      <c r="O79" s="51">
        <v>7.4398563913130689</v>
      </c>
      <c r="P79" s="50">
        <v>927470.3</v>
      </c>
      <c r="Q79" s="51">
        <v>7.3822156299775896</v>
      </c>
      <c r="R79" s="50">
        <v>1163504.3999999999</v>
      </c>
      <c r="S79" s="51">
        <v>9.1942025496422684</v>
      </c>
      <c r="T79" s="50">
        <v>38188.9</v>
      </c>
      <c r="U79" s="51">
        <v>8.948629758909</v>
      </c>
    </row>
    <row r="80" spans="1:21" ht="14.25" customHeight="1" thickBot="1" x14ac:dyDescent="0.25">
      <c r="A80" s="52" t="s">
        <v>30</v>
      </c>
      <c r="B80" s="53">
        <f t="shared" si="4"/>
        <v>6001623.5151799992</v>
      </c>
      <c r="C80" s="54">
        <f t="shared" si="5"/>
        <v>5.0145573759965174</v>
      </c>
      <c r="D80" s="53">
        <v>1011473.91518</v>
      </c>
      <c r="E80" s="54">
        <v>0</v>
      </c>
      <c r="F80" s="53">
        <v>1903323.9</v>
      </c>
      <c r="G80" s="54">
        <v>3.0072579564623805</v>
      </c>
      <c r="H80" s="53">
        <f t="shared" si="6"/>
        <v>3086825.6999999997</v>
      </c>
      <c r="I80" s="54">
        <f t="shared" si="7"/>
        <v>7.8953921901064934</v>
      </c>
      <c r="J80" s="53">
        <v>267615.90000000002</v>
      </c>
      <c r="K80" s="54">
        <v>7.3350222389626296</v>
      </c>
      <c r="L80" s="53">
        <v>306904.5</v>
      </c>
      <c r="M80" s="54">
        <v>6.9478456523120391</v>
      </c>
      <c r="N80" s="53">
        <v>381098.8</v>
      </c>
      <c r="O80" s="54">
        <v>7.4447355541397693</v>
      </c>
      <c r="P80" s="53">
        <v>913863.8</v>
      </c>
      <c r="Q80" s="54">
        <v>7.3017492880230099</v>
      </c>
      <c r="R80" s="53">
        <v>1178398.8</v>
      </c>
      <c r="S80" s="54">
        <v>8.84241928029798</v>
      </c>
      <c r="T80" s="53">
        <v>38943.9</v>
      </c>
      <c r="U80" s="54">
        <v>8.8980673224818307</v>
      </c>
    </row>
    <row r="81" spans="1:21" ht="14.25" customHeight="1" x14ac:dyDescent="0.2">
      <c r="A81" s="49" t="s">
        <v>51</v>
      </c>
      <c r="B81" s="50">
        <f t="shared" si="4"/>
        <v>6337652.0151800001</v>
      </c>
      <c r="C81" s="51">
        <f t="shared" si="5"/>
        <v>3.8611747756404688</v>
      </c>
      <c r="D81" s="50">
        <v>1110744.61518</v>
      </c>
      <c r="E81" s="51">
        <v>0</v>
      </c>
      <c r="F81" s="50">
        <v>2016066.3</v>
      </c>
      <c r="G81" s="51">
        <v>0.5921505959402229</v>
      </c>
      <c r="H81" s="50">
        <f t="shared" si="6"/>
        <v>3210841.1</v>
      </c>
      <c r="I81" s="51">
        <f t="shared" si="7"/>
        <v>7.2494921149477003</v>
      </c>
      <c r="J81" s="50">
        <v>419176.8</v>
      </c>
      <c r="K81" s="51">
        <v>6.0683213331463017</v>
      </c>
      <c r="L81" s="50">
        <v>156585.60000000001</v>
      </c>
      <c r="M81" s="51">
        <v>5.9161100573743708</v>
      </c>
      <c r="N81" s="50">
        <v>416629.5</v>
      </c>
      <c r="O81" s="51">
        <v>7.1180926290625113</v>
      </c>
      <c r="P81" s="50">
        <v>1031858.9</v>
      </c>
      <c r="Q81" s="51">
        <v>6.8276936187690005</v>
      </c>
      <c r="R81" s="50">
        <v>1149349.7</v>
      </c>
      <c r="S81" s="51">
        <v>8.2443116468382076</v>
      </c>
      <c r="T81" s="50">
        <v>37240.6</v>
      </c>
      <c r="U81" s="51">
        <v>8.6053704290478681</v>
      </c>
    </row>
    <row r="82" spans="1:21" ht="14.25" customHeight="1" x14ac:dyDescent="0.2">
      <c r="A82" s="49" t="s">
        <v>20</v>
      </c>
      <c r="B82" s="50">
        <f t="shared" si="4"/>
        <v>5736191.6148499995</v>
      </c>
      <c r="C82" s="51">
        <f t="shared" si="5"/>
        <v>4.8535698920734252</v>
      </c>
      <c r="D82" s="50">
        <v>863119.91484999994</v>
      </c>
      <c r="E82" s="51">
        <v>0</v>
      </c>
      <c r="F82" s="50">
        <v>1983164.3</v>
      </c>
      <c r="G82" s="51">
        <v>3.205292210030203</v>
      </c>
      <c r="H82" s="50">
        <f t="shared" si="6"/>
        <v>2889907.4</v>
      </c>
      <c r="I82" s="51">
        <f t="shared" si="7"/>
        <v>7.4342817472283018</v>
      </c>
      <c r="J82" s="50">
        <v>106086.3</v>
      </c>
      <c r="K82" s="51">
        <v>5.1066240127141773</v>
      </c>
      <c r="L82" s="50">
        <v>295265.40000000002</v>
      </c>
      <c r="M82" s="51">
        <v>7.2860631926395731</v>
      </c>
      <c r="N82" s="50">
        <v>433178</v>
      </c>
      <c r="O82" s="51">
        <v>6.7192410879592215</v>
      </c>
      <c r="P82" s="50">
        <v>950087</v>
      </c>
      <c r="Q82" s="51">
        <v>7.0752317293047895</v>
      </c>
      <c r="R82" s="50">
        <v>1068196.6000000001</v>
      </c>
      <c r="S82" s="51">
        <v>8.2745568465580206</v>
      </c>
      <c r="T82" s="50">
        <v>37094.1</v>
      </c>
      <c r="U82" s="51">
        <v>8.6200778830056528</v>
      </c>
    </row>
    <row r="83" spans="1:21" ht="14.25" customHeight="1" x14ac:dyDescent="0.2">
      <c r="A83" s="49" t="s">
        <v>21</v>
      </c>
      <c r="B83" s="50">
        <f t="shared" si="4"/>
        <v>5626717.5140000004</v>
      </c>
      <c r="C83" s="51">
        <f t="shared" si="5"/>
        <v>4.7977446987220471</v>
      </c>
      <c r="D83" s="50">
        <v>1028771.1140000001</v>
      </c>
      <c r="E83" s="51">
        <v>0</v>
      </c>
      <c r="F83" s="50">
        <v>1856516.6</v>
      </c>
      <c r="G83" s="51">
        <v>3.3976427046221942</v>
      </c>
      <c r="H83" s="50">
        <f t="shared" si="6"/>
        <v>2741429.8000000003</v>
      </c>
      <c r="I83" s="51">
        <f t="shared" si="7"/>
        <v>7.546344627172286</v>
      </c>
      <c r="J83" s="50">
        <v>105605.2</v>
      </c>
      <c r="K83" s="51">
        <v>5.9053946112502027</v>
      </c>
      <c r="L83" s="50">
        <v>297535.09999999998</v>
      </c>
      <c r="M83" s="51">
        <v>7.2303482177396878</v>
      </c>
      <c r="N83" s="50">
        <v>588705</v>
      </c>
      <c r="O83" s="51">
        <v>7.142795981009165</v>
      </c>
      <c r="P83" s="50">
        <v>771519.4</v>
      </c>
      <c r="Q83" s="51">
        <v>7.3455833074320607</v>
      </c>
      <c r="R83" s="50">
        <v>942764</v>
      </c>
      <c r="S83" s="51">
        <v>8.2054115823260094</v>
      </c>
      <c r="T83" s="50">
        <v>35301.1</v>
      </c>
      <c r="U83" s="51">
        <v>8.6349973230295944</v>
      </c>
    </row>
    <row r="84" spans="1:21" ht="14.25" customHeight="1" x14ac:dyDescent="0.2">
      <c r="A84" s="49" t="s">
        <v>22</v>
      </c>
      <c r="B84" s="50">
        <f t="shared" si="4"/>
        <v>5451543.8136800006</v>
      </c>
      <c r="C84" s="51">
        <f t="shared" si="5"/>
        <v>4.7960568352014237</v>
      </c>
      <c r="D84" s="50">
        <v>940486.91368</v>
      </c>
      <c r="E84" s="51">
        <v>0</v>
      </c>
      <c r="F84" s="50">
        <v>1850382.7</v>
      </c>
      <c r="G84" s="51">
        <v>3.2809404843657486</v>
      </c>
      <c r="H84" s="50">
        <f t="shared" si="6"/>
        <v>2660674.2000000002</v>
      </c>
      <c r="I84" s="51">
        <f t="shared" si="7"/>
        <v>7.5450494682889016</v>
      </c>
      <c r="J84" s="50">
        <v>213158.7</v>
      </c>
      <c r="K84" s="51">
        <v>7.5102369689813271</v>
      </c>
      <c r="L84" s="50">
        <v>203259.1</v>
      </c>
      <c r="M84" s="51">
        <v>6.8365399138341187</v>
      </c>
      <c r="N84" s="50">
        <v>519374.2</v>
      </c>
      <c r="O84" s="51">
        <v>7.1858566309223679</v>
      </c>
      <c r="P84" s="50">
        <v>795889.3</v>
      </c>
      <c r="Q84" s="51">
        <v>7.2394228782821939</v>
      </c>
      <c r="R84" s="50">
        <v>894125.7</v>
      </c>
      <c r="S84" s="51">
        <v>8.1524277526079398</v>
      </c>
      <c r="T84" s="50">
        <v>34867.199999999997</v>
      </c>
      <c r="U84" s="51">
        <v>8.6394732585352436</v>
      </c>
    </row>
    <row r="85" spans="1:21" ht="14.25" customHeight="1" x14ac:dyDescent="0.2">
      <c r="A85" s="49" t="s">
        <v>23</v>
      </c>
      <c r="B85" s="50">
        <f t="shared" si="4"/>
        <v>5537892.0136600006</v>
      </c>
      <c r="C85" s="51">
        <f t="shared" si="5"/>
        <v>4.3863632779552715</v>
      </c>
      <c r="D85" s="50">
        <v>838896.91365999996</v>
      </c>
      <c r="E85" s="51">
        <v>0</v>
      </c>
      <c r="F85" s="50">
        <v>2199114.4</v>
      </c>
      <c r="G85" s="51">
        <v>2.7531398020948803</v>
      </c>
      <c r="H85" s="50">
        <f t="shared" si="6"/>
        <v>2499880.7000000002</v>
      </c>
      <c r="I85" s="51">
        <f t="shared" si="7"/>
        <v>7.2950428322439533</v>
      </c>
      <c r="J85" s="50">
        <v>95406</v>
      </c>
      <c r="K85" s="51">
        <v>6.2991020900153032</v>
      </c>
      <c r="L85" s="50">
        <v>402686.2</v>
      </c>
      <c r="M85" s="51">
        <v>7.4689394421760662</v>
      </c>
      <c r="N85" s="50">
        <v>464393.9</v>
      </c>
      <c r="O85" s="51">
        <v>6.6448244496751565</v>
      </c>
      <c r="P85" s="50">
        <v>743728.2</v>
      </c>
      <c r="Q85" s="51">
        <v>7.0481896168519631</v>
      </c>
      <c r="R85" s="50">
        <v>758627.7</v>
      </c>
      <c r="S85" s="51">
        <v>7.9066281550225508</v>
      </c>
      <c r="T85" s="50">
        <v>35038.699999999997</v>
      </c>
      <c r="U85" s="51">
        <v>8.624331267997956</v>
      </c>
    </row>
    <row r="86" spans="1:21" ht="14.25" customHeight="1" x14ac:dyDescent="0.2">
      <c r="A86" s="49" t="s">
        <v>24</v>
      </c>
      <c r="B86" s="50">
        <f t="shared" si="4"/>
        <v>5588141.6135</v>
      </c>
      <c r="C86" s="51">
        <f t="shared" si="5"/>
        <v>4.1360268011396908</v>
      </c>
      <c r="D86" s="50">
        <v>990169.21349999995</v>
      </c>
      <c r="E86" s="51">
        <v>1.0844156588191076E-3</v>
      </c>
      <c r="F86" s="50">
        <v>2067798.4</v>
      </c>
      <c r="G86" s="51">
        <v>2.3899453882931723</v>
      </c>
      <c r="H86" s="50">
        <f t="shared" si="6"/>
        <v>2530174</v>
      </c>
      <c r="I86" s="51">
        <f t="shared" si="7"/>
        <v>7.1812074888920678</v>
      </c>
      <c r="J86" s="50">
        <v>132475.20000000001</v>
      </c>
      <c r="K86" s="51">
        <v>6.4363992958682079</v>
      </c>
      <c r="L86" s="50">
        <v>535350.19999999995</v>
      </c>
      <c r="M86" s="51">
        <v>7.4722759998968913</v>
      </c>
      <c r="N86" s="50">
        <v>341433.1</v>
      </c>
      <c r="O86" s="51">
        <v>5.8738269927549478</v>
      </c>
      <c r="P86" s="50">
        <v>797813.7</v>
      </c>
      <c r="Q86" s="51">
        <v>6.7974010047709132</v>
      </c>
      <c r="R86" s="50">
        <v>688111.1</v>
      </c>
      <c r="S86" s="51">
        <v>8.1185614285251333</v>
      </c>
      <c r="T86" s="50">
        <v>34990.699999999997</v>
      </c>
      <c r="U86" s="51">
        <v>8.6224597393021583</v>
      </c>
    </row>
    <row r="87" spans="1:21" ht="14.25" customHeight="1" x14ac:dyDescent="0.2">
      <c r="A87" s="49" t="s">
        <v>25</v>
      </c>
      <c r="B87" s="50">
        <f t="shared" ref="B87:B90" si="8">D87+F87+H87</f>
        <v>5133621.41359</v>
      </c>
      <c r="C87" s="51">
        <f t="shared" ref="C87:C90" si="9">(D87*E87+F87*G87+J87*K87+L87*M87+N87*O87+P87*Q87+R87*S87+T87*U87)/(D87+F87+J87+L87+N87+P87+R87+T87)</f>
        <v>3.2915195160804513</v>
      </c>
      <c r="D87" s="50">
        <v>809677.91359000001</v>
      </c>
      <c r="E87" s="51">
        <v>1.2899437942787667E-3</v>
      </c>
      <c r="F87" s="50">
        <v>2105196.5</v>
      </c>
      <c r="G87" s="51">
        <v>0.73293932419135222</v>
      </c>
      <c r="H87" s="50">
        <f t="shared" si="6"/>
        <v>2218747</v>
      </c>
      <c r="I87" s="51">
        <f t="shared" si="7"/>
        <v>6.9198468018210288</v>
      </c>
      <c r="J87" s="50">
        <v>146957.6</v>
      </c>
      <c r="K87" s="51">
        <v>6.0187957206704512</v>
      </c>
      <c r="L87" s="50">
        <v>321985.90000000002</v>
      </c>
      <c r="M87" s="51">
        <v>7.1235864179145736</v>
      </c>
      <c r="N87" s="50">
        <v>456957.5</v>
      </c>
      <c r="O87" s="51">
        <v>5.5438721215867997</v>
      </c>
      <c r="P87" s="50">
        <v>610731.4</v>
      </c>
      <c r="Q87" s="51">
        <v>7.0260860650033718</v>
      </c>
      <c r="R87" s="50">
        <v>646552.4</v>
      </c>
      <c r="S87" s="51">
        <v>7.8024234416266971</v>
      </c>
      <c r="T87" s="50">
        <v>35562.199999999997</v>
      </c>
      <c r="U87" s="51">
        <v>8.6087544640095377</v>
      </c>
    </row>
    <row r="88" spans="1:21" ht="14.25" customHeight="1" x14ac:dyDescent="0.2">
      <c r="A88" s="49" t="s">
        <v>26</v>
      </c>
      <c r="B88" s="50">
        <f t="shared" si="8"/>
        <v>5158621.6137799993</v>
      </c>
      <c r="C88" s="51">
        <f t="shared" si="9"/>
        <v>3.0401930252271536</v>
      </c>
      <c r="D88" s="50">
        <v>675373.21378000011</v>
      </c>
      <c r="E88" s="51">
        <v>1.6665733509037954E-3</v>
      </c>
      <c r="F88" s="50">
        <v>2194001</v>
      </c>
      <c r="G88" s="51">
        <v>7.1165096551915885E-2</v>
      </c>
      <c r="H88" s="50">
        <f t="shared" si="6"/>
        <v>2289247.4</v>
      </c>
      <c r="I88" s="51">
        <f t="shared" si="7"/>
        <v>6.7821169516234896</v>
      </c>
      <c r="J88" s="50">
        <v>284669.90000000002</v>
      </c>
      <c r="K88" s="51">
        <v>6.8345620383468715</v>
      </c>
      <c r="L88" s="50">
        <v>215619.5</v>
      </c>
      <c r="M88" s="51">
        <v>5.83664381932061</v>
      </c>
      <c r="N88" s="50">
        <v>433772.1</v>
      </c>
      <c r="O88" s="51">
        <v>6.4155024262740756</v>
      </c>
      <c r="P88" s="50">
        <v>673989.4</v>
      </c>
      <c r="Q88" s="51">
        <v>6.3983882684208382</v>
      </c>
      <c r="R88" s="50">
        <v>644827.6</v>
      </c>
      <c r="S88" s="51">
        <v>7.619775184871119</v>
      </c>
      <c r="T88" s="50">
        <v>36368.9</v>
      </c>
      <c r="U88" s="51">
        <v>8.6090618357992685</v>
      </c>
    </row>
    <row r="89" spans="1:21" ht="14.25" customHeight="1" x14ac:dyDescent="0.2">
      <c r="A89" s="49" t="s">
        <v>27</v>
      </c>
      <c r="B89" s="50">
        <f t="shared" si="8"/>
        <v>4951851.91359</v>
      </c>
      <c r="C89" s="51">
        <f t="shared" si="9"/>
        <v>3.187733118932476</v>
      </c>
      <c r="D89" s="50">
        <v>588599.21358999994</v>
      </c>
      <c r="E89" s="51">
        <v>1.66668928083778E-3</v>
      </c>
      <c r="F89" s="50">
        <v>2234630.2000000002</v>
      </c>
      <c r="G89" s="51">
        <v>0.77494794127457867</v>
      </c>
      <c r="H89" s="50">
        <f t="shared" si="6"/>
        <v>2128622.5</v>
      </c>
      <c r="I89" s="51">
        <f t="shared" si="7"/>
        <v>6.6016774980063406</v>
      </c>
      <c r="J89" s="50">
        <v>106575.7</v>
      </c>
      <c r="K89" s="51">
        <v>6.1522407359276086</v>
      </c>
      <c r="L89" s="50">
        <v>278498.3</v>
      </c>
      <c r="M89" s="51">
        <v>5.8306611674110762</v>
      </c>
      <c r="N89" s="50">
        <v>382355.20000000001</v>
      </c>
      <c r="O89" s="51">
        <v>5.9810896360243051</v>
      </c>
      <c r="P89" s="50">
        <v>721155.6</v>
      </c>
      <c r="Q89" s="51">
        <v>6.5464720734332502</v>
      </c>
      <c r="R89" s="50">
        <v>603767.5</v>
      </c>
      <c r="S89" s="51">
        <v>7.3750906466479247</v>
      </c>
      <c r="T89" s="50">
        <v>36270.199999999997</v>
      </c>
      <c r="U89" s="51">
        <v>8.6077527005641006</v>
      </c>
    </row>
    <row r="90" spans="1:21" ht="14.25" customHeight="1" x14ac:dyDescent="0.2">
      <c r="A90" s="49" t="s">
        <v>28</v>
      </c>
      <c r="B90" s="50">
        <f t="shared" si="8"/>
        <v>4890529.6137299994</v>
      </c>
      <c r="C90" s="51">
        <f t="shared" si="9"/>
        <v>3.2687147265442471</v>
      </c>
      <c r="D90" s="50">
        <v>542369.71372999996</v>
      </c>
      <c r="E90" s="51">
        <v>2.1133997179101673E-3</v>
      </c>
      <c r="F90" s="50">
        <v>2125024.2999999998</v>
      </c>
      <c r="G90" s="51">
        <v>0.49939042579418974</v>
      </c>
      <c r="H90" s="50">
        <f t="shared" si="6"/>
        <v>2223135.5999999996</v>
      </c>
      <c r="I90" s="51">
        <f t="shared" si="7"/>
        <v>6.7127633307657897</v>
      </c>
      <c r="J90" s="50">
        <v>162774.39999999999</v>
      </c>
      <c r="K90" s="51">
        <v>5.1341511503037331</v>
      </c>
      <c r="L90" s="50">
        <v>323430.59999999998</v>
      </c>
      <c r="M90" s="51">
        <v>5.6206568518872357</v>
      </c>
      <c r="N90" s="50">
        <v>245144.6</v>
      </c>
      <c r="O90" s="51">
        <v>6.7340286426868063</v>
      </c>
      <c r="P90" s="50">
        <v>889015.3</v>
      </c>
      <c r="Q90" s="51">
        <v>6.7988271034255545</v>
      </c>
      <c r="R90" s="50">
        <v>565951.4</v>
      </c>
      <c r="S90" s="51">
        <v>7.5243872936792799</v>
      </c>
      <c r="T90" s="50">
        <v>36819.300000000003</v>
      </c>
      <c r="U90" s="51">
        <v>8.5898630881086824</v>
      </c>
    </row>
    <row r="91" spans="1:21" ht="14.25" customHeight="1" x14ac:dyDescent="0.2">
      <c r="A91" s="49" t="s">
        <v>46</v>
      </c>
      <c r="B91" s="50">
        <f t="shared" ref="B91:B116" si="10">D91+F91+H91</f>
        <v>5024306.9000000004</v>
      </c>
      <c r="C91" s="51">
        <f t="shared" ref="C91:C116" si="11">(D91*E91+F91*G91+J91*K91+L91*M91+N91*O91+P91*Q91+R91*S91+T91*U91)/(D91+F91+J91+L91+N91+P91+R91+T91)</f>
        <v>3.1915555319680022</v>
      </c>
      <c r="D91" s="50">
        <v>635679.80000000005</v>
      </c>
      <c r="E91" s="51">
        <v>1.8024609245094777E-3</v>
      </c>
      <c r="F91" s="50">
        <v>2106554.5</v>
      </c>
      <c r="G91" s="51">
        <v>0.52621636563402463</v>
      </c>
      <c r="H91" s="50">
        <f t="shared" ref="H91:H107" si="12">J91+L91+N91+P91+R91+T91</f>
        <v>2282072.6</v>
      </c>
      <c r="I91" s="51">
        <f t="shared" ref="I91:I107" si="13">(J91*K91+L91*M91+N91*O91+P91*Q91+R91*S91+T91*U91)/H91</f>
        <v>6.5404164793004398</v>
      </c>
      <c r="J91" s="50">
        <v>158031.5</v>
      </c>
      <c r="K91" s="51">
        <v>5.9573636901503813</v>
      </c>
      <c r="L91" s="50">
        <v>316759.2</v>
      </c>
      <c r="M91" s="51">
        <v>6.5930787677200859</v>
      </c>
      <c r="N91" s="50">
        <v>365374.6</v>
      </c>
      <c r="O91" s="51">
        <v>5.71399136666862</v>
      </c>
      <c r="P91" s="50">
        <v>708470.5</v>
      </c>
      <c r="Q91" s="51">
        <v>7.0244208234499537</v>
      </c>
      <c r="R91" s="50">
        <v>696677.8</v>
      </c>
      <c r="S91" s="51">
        <v>6.4741352142984887</v>
      </c>
      <c r="T91" s="50">
        <v>36759</v>
      </c>
      <c r="U91" s="51">
        <v>8.7354727549715712</v>
      </c>
    </row>
    <row r="92" spans="1:21" ht="14.25" customHeight="1" thickBot="1" x14ac:dyDescent="0.25">
      <c r="A92" s="52" t="s">
        <v>30</v>
      </c>
      <c r="B92" s="53">
        <f t="shared" si="10"/>
        <v>5145063.0138499998</v>
      </c>
      <c r="C92" s="54">
        <f t="shared" si="11"/>
        <v>3.1167961214143296</v>
      </c>
      <c r="D92" s="53">
        <v>692339.11385000008</v>
      </c>
      <c r="E92" s="54">
        <v>0</v>
      </c>
      <c r="F92" s="53">
        <v>2179745.9</v>
      </c>
      <c r="G92" s="54">
        <v>0.48512551348301663</v>
      </c>
      <c r="H92" s="53">
        <f t="shared" si="12"/>
        <v>2272978</v>
      </c>
      <c r="I92" s="54">
        <f t="shared" si="13"/>
        <v>6.5898843266410845</v>
      </c>
      <c r="J92" s="53">
        <v>236107.6</v>
      </c>
      <c r="K92" s="54">
        <v>6.6074556685172352</v>
      </c>
      <c r="L92" s="53">
        <v>168816.5</v>
      </c>
      <c r="M92" s="54">
        <v>5.9039035106165558</v>
      </c>
      <c r="N92" s="53">
        <v>472281.8</v>
      </c>
      <c r="O92" s="54">
        <v>5.7614311921399466</v>
      </c>
      <c r="P92" s="53">
        <v>669868.69999999995</v>
      </c>
      <c r="Q92" s="54">
        <v>7.4645086492323074</v>
      </c>
      <c r="R92" s="53">
        <v>695171.7</v>
      </c>
      <c r="S92" s="54">
        <v>6.4164331761491438</v>
      </c>
      <c r="T92" s="53">
        <v>30731.7</v>
      </c>
      <c r="U92" s="54">
        <v>7.8138440763120833</v>
      </c>
    </row>
    <row r="93" spans="1:21" ht="14.25" customHeight="1" x14ac:dyDescent="0.2">
      <c r="A93" s="49" t="s">
        <v>52</v>
      </c>
      <c r="B93" s="50">
        <f t="shared" si="10"/>
        <v>5181084.91383</v>
      </c>
      <c r="C93" s="51">
        <f t="shared" si="11"/>
        <v>2.9389676745799083</v>
      </c>
      <c r="D93" s="50">
        <v>749433.51383000007</v>
      </c>
      <c r="E93" s="51">
        <v>0</v>
      </c>
      <c r="F93" s="50">
        <v>2277292.5</v>
      </c>
      <c r="G93" s="51">
        <v>0.47596020098428293</v>
      </c>
      <c r="H93" s="50">
        <f t="shared" si="12"/>
        <v>2154358.9</v>
      </c>
      <c r="I93" s="51">
        <f t="shared" si="13"/>
        <v>6.5648952386716992</v>
      </c>
      <c r="J93" s="50">
        <v>141940.70000000001</v>
      </c>
      <c r="K93" s="51">
        <v>8.3380470294989397</v>
      </c>
      <c r="L93" s="50">
        <v>131713.5</v>
      </c>
      <c r="M93" s="51">
        <v>5.3909727248915251</v>
      </c>
      <c r="N93" s="50">
        <v>461114.9</v>
      </c>
      <c r="O93" s="51">
        <v>6.287134074392303</v>
      </c>
      <c r="P93" s="50">
        <v>599668.4</v>
      </c>
      <c r="Q93" s="51">
        <v>7.2192768470041111</v>
      </c>
      <c r="R93" s="50">
        <v>788977.6</v>
      </c>
      <c r="S93" s="51">
        <v>6.057086260750622</v>
      </c>
      <c r="T93" s="50">
        <v>30943.8</v>
      </c>
      <c r="U93" s="51">
        <v>7.8335430684014247</v>
      </c>
    </row>
    <row r="94" spans="1:21" ht="14.25" customHeight="1" x14ac:dyDescent="0.2">
      <c r="A94" s="49" t="s">
        <v>20</v>
      </c>
      <c r="B94" s="50">
        <f t="shared" si="10"/>
        <v>5432762.41383</v>
      </c>
      <c r="C94" s="51">
        <f t="shared" si="11"/>
        <v>2.7997796913185535</v>
      </c>
      <c r="D94" s="50">
        <v>987523.31383</v>
      </c>
      <c r="E94" s="51">
        <v>1.1175776658068736E-3</v>
      </c>
      <c r="F94" s="50">
        <v>2296732.1</v>
      </c>
      <c r="G94" s="51">
        <v>0.48653533035045748</v>
      </c>
      <c r="H94" s="50">
        <f t="shared" si="12"/>
        <v>2148507</v>
      </c>
      <c r="I94" s="51">
        <f t="shared" si="13"/>
        <v>6.5589699865999957</v>
      </c>
      <c r="J94" s="50">
        <v>112376</v>
      </c>
      <c r="K94" s="51">
        <v>6.9656988769844101</v>
      </c>
      <c r="L94" s="50">
        <v>209572</v>
      </c>
      <c r="M94" s="51">
        <v>6.4267993338804796</v>
      </c>
      <c r="N94" s="50">
        <v>415150.6</v>
      </c>
      <c r="O94" s="51">
        <v>6.2541699036446055</v>
      </c>
      <c r="P94" s="50">
        <v>535921.9</v>
      </c>
      <c r="Q94" s="51">
        <v>7.3742430622820212</v>
      </c>
      <c r="R94" s="50">
        <v>851734.2</v>
      </c>
      <c r="S94" s="51">
        <v>6.1450434771786782</v>
      </c>
      <c r="T94" s="50">
        <v>23752.3</v>
      </c>
      <c r="U94" s="51">
        <v>7.576273918736292</v>
      </c>
    </row>
    <row r="95" spans="1:21" ht="14.25" customHeight="1" x14ac:dyDescent="0.2">
      <c r="A95" s="49" t="s">
        <v>21</v>
      </c>
      <c r="B95" s="50">
        <f t="shared" si="10"/>
        <v>5209057.5137200002</v>
      </c>
      <c r="C95" s="51">
        <f t="shared" si="11"/>
        <v>2.8761251098763192</v>
      </c>
      <c r="D95" s="50">
        <v>742647.81372000009</v>
      </c>
      <c r="E95" s="51">
        <v>1.3033836256130787E-3</v>
      </c>
      <c r="F95" s="50">
        <v>2299803.6</v>
      </c>
      <c r="G95" s="51">
        <v>0.46832634751941427</v>
      </c>
      <c r="H95" s="50">
        <f t="shared" si="12"/>
        <v>2166606.1</v>
      </c>
      <c r="I95" s="51">
        <f t="shared" si="13"/>
        <v>6.4173522538314645</v>
      </c>
      <c r="J95" s="50">
        <v>96357</v>
      </c>
      <c r="K95" s="51">
        <v>7.3295345745508875</v>
      </c>
      <c r="L95" s="50">
        <v>336391.8</v>
      </c>
      <c r="M95" s="51">
        <v>6.1215023285347625</v>
      </c>
      <c r="N95" s="50">
        <v>325826.5</v>
      </c>
      <c r="O95" s="51">
        <v>6.8186877985676411</v>
      </c>
      <c r="P95" s="50">
        <v>457536.4</v>
      </c>
      <c r="Q95" s="51">
        <v>7.2949226072504834</v>
      </c>
      <c r="R95" s="50">
        <v>926836.3</v>
      </c>
      <c r="S95" s="51">
        <v>5.826041543690077</v>
      </c>
      <c r="T95" s="50">
        <v>23658.1</v>
      </c>
      <c r="U95" s="51">
        <v>7.5750289752769664</v>
      </c>
    </row>
    <row r="96" spans="1:21" ht="14.25" customHeight="1" x14ac:dyDescent="0.2">
      <c r="A96" s="49" t="s">
        <v>22</v>
      </c>
      <c r="B96" s="50">
        <f t="shared" si="10"/>
        <v>5183241.8135000002</v>
      </c>
      <c r="C96" s="51">
        <f t="shared" si="11"/>
        <v>2.7920032548564397</v>
      </c>
      <c r="D96" s="50">
        <v>782952.31349999993</v>
      </c>
      <c r="E96" s="51">
        <v>1.3256554481079518E-3</v>
      </c>
      <c r="F96" s="50">
        <v>2238064.2000000002</v>
      </c>
      <c r="G96" s="51">
        <v>0.29736356133126118</v>
      </c>
      <c r="H96" s="50">
        <f t="shared" si="12"/>
        <v>2162225.3000000003</v>
      </c>
      <c r="I96" s="51">
        <f t="shared" si="13"/>
        <v>6.3846590584246696</v>
      </c>
      <c r="J96" s="50">
        <v>198040.7</v>
      </c>
      <c r="K96" s="51">
        <v>7.1851366815003166</v>
      </c>
      <c r="L96" s="50">
        <v>275326.8</v>
      </c>
      <c r="M96" s="51">
        <v>6.4102617289708101</v>
      </c>
      <c r="N96" s="50">
        <v>427245.6</v>
      </c>
      <c r="O96" s="51">
        <v>7.0428154859874503</v>
      </c>
      <c r="P96" s="50">
        <v>332977.5</v>
      </c>
      <c r="Q96" s="51">
        <v>6.266184916398255</v>
      </c>
      <c r="R96" s="50">
        <v>905993.8</v>
      </c>
      <c r="S96" s="51">
        <v>5.9116211623081742</v>
      </c>
      <c r="T96" s="50">
        <v>22640.9</v>
      </c>
      <c r="U96" s="51">
        <v>7.3231348577132538</v>
      </c>
    </row>
    <row r="97" spans="1:21" ht="14.25" customHeight="1" x14ac:dyDescent="0.2">
      <c r="A97" s="49" t="s">
        <v>23</v>
      </c>
      <c r="B97" s="50">
        <f t="shared" si="10"/>
        <v>5582162.6136100003</v>
      </c>
      <c r="C97" s="51">
        <f t="shared" si="11"/>
        <v>2.4513481794022187</v>
      </c>
      <c r="D97" s="50">
        <v>1144591.51361</v>
      </c>
      <c r="E97" s="51">
        <v>9.9377025469330003E-4</v>
      </c>
      <c r="F97" s="50">
        <v>2261249.4</v>
      </c>
      <c r="G97" s="51">
        <v>0.27379210979558499</v>
      </c>
      <c r="H97" s="50">
        <f t="shared" si="12"/>
        <v>2176321.7000000002</v>
      </c>
      <c r="I97" s="51">
        <f t="shared" si="13"/>
        <v>6.0025934837666703</v>
      </c>
      <c r="J97" s="50">
        <v>264545.90000000002</v>
      </c>
      <c r="K97" s="51">
        <v>5.2915172830121397</v>
      </c>
      <c r="L97" s="50">
        <v>210103.1</v>
      </c>
      <c r="M97" s="51">
        <v>6.3657994337065897</v>
      </c>
      <c r="N97" s="50">
        <v>381082.3</v>
      </c>
      <c r="O97" s="51">
        <v>7.2106304228771601</v>
      </c>
      <c r="P97" s="50">
        <v>357416</v>
      </c>
      <c r="Q97" s="51">
        <v>5.4530314171721503</v>
      </c>
      <c r="R97" s="50">
        <v>940326.8</v>
      </c>
      <c r="S97" s="51">
        <v>5.8093597268524091</v>
      </c>
      <c r="T97" s="50">
        <v>22847.599999999999</v>
      </c>
      <c r="U97" s="51">
        <v>7.2966137800031508</v>
      </c>
    </row>
    <row r="98" spans="1:21" ht="14.25" customHeight="1" x14ac:dyDescent="0.2">
      <c r="A98" s="49" t="s">
        <v>24</v>
      </c>
      <c r="B98" s="50">
        <f t="shared" si="10"/>
        <v>5383762.7207399998</v>
      </c>
      <c r="C98" s="51">
        <f t="shared" si="11"/>
        <v>2.8864785810738711</v>
      </c>
      <c r="D98" s="50">
        <v>916299.52074000007</v>
      </c>
      <c r="E98" s="51">
        <v>7.7302467584831003E-2</v>
      </c>
      <c r="F98" s="50">
        <v>2150252.5</v>
      </c>
      <c r="G98" s="51">
        <v>0.28840581373582896</v>
      </c>
      <c r="H98" s="50">
        <f t="shared" si="12"/>
        <v>2317210.7000000002</v>
      </c>
      <c r="I98" s="51">
        <f t="shared" si="13"/>
        <v>6.408195095508578</v>
      </c>
      <c r="J98" s="50">
        <v>170542.8</v>
      </c>
      <c r="K98" s="51">
        <v>6.2319458458521799</v>
      </c>
      <c r="L98" s="50">
        <v>224734.4</v>
      </c>
      <c r="M98" s="51">
        <v>6.4547063733900991</v>
      </c>
      <c r="N98" s="50">
        <v>421595.1</v>
      </c>
      <c r="O98" s="51">
        <v>7.27829594319289</v>
      </c>
      <c r="P98" s="50">
        <v>305159.7</v>
      </c>
      <c r="Q98" s="51">
        <v>4.5067310952265291</v>
      </c>
      <c r="R98" s="50">
        <v>1171832.7</v>
      </c>
      <c r="S98" s="51">
        <v>6.5894678020164497</v>
      </c>
      <c r="T98" s="50">
        <v>23346</v>
      </c>
      <c r="U98" s="51">
        <v>7.2907446243467806</v>
      </c>
    </row>
    <row r="99" spans="1:21" ht="14.25" customHeight="1" x14ac:dyDescent="0.2">
      <c r="A99" s="49" t="s">
        <v>25</v>
      </c>
      <c r="B99" s="50">
        <f t="shared" si="10"/>
        <v>5661168.8205999993</v>
      </c>
      <c r="C99" s="51">
        <f t="shared" si="11"/>
        <v>2.5019084165907035</v>
      </c>
      <c r="D99" s="50">
        <v>914865.02060000005</v>
      </c>
      <c r="E99" s="51">
        <v>6.4350785825639592E-2</v>
      </c>
      <c r="F99" s="50">
        <v>2211946.2999999998</v>
      </c>
      <c r="G99" s="51">
        <v>0.25236214007546204</v>
      </c>
      <c r="H99" s="50">
        <f t="shared" si="12"/>
        <v>2534357.5</v>
      </c>
      <c r="I99" s="51">
        <f t="shared" si="13"/>
        <v>5.3451978006259981</v>
      </c>
      <c r="J99" s="50">
        <v>146173.9</v>
      </c>
      <c r="K99" s="51">
        <v>5.5530328806989493</v>
      </c>
      <c r="L99" s="50">
        <v>332793.3</v>
      </c>
      <c r="M99" s="51">
        <v>7.3363605667542</v>
      </c>
      <c r="N99" s="50">
        <v>206462.4</v>
      </c>
      <c r="O99" s="51">
        <v>6.3423680389262191</v>
      </c>
      <c r="P99" s="50">
        <v>393065.4</v>
      </c>
      <c r="Q99" s="51">
        <v>4.2416250120208998</v>
      </c>
      <c r="R99" s="50">
        <v>1434446.6</v>
      </c>
      <c r="S99" s="51">
        <v>4.9836399591312803</v>
      </c>
      <c r="T99" s="50">
        <v>21415.9</v>
      </c>
      <c r="U99" s="51">
        <v>7.84370794596538</v>
      </c>
    </row>
    <row r="100" spans="1:21" ht="14.25" customHeight="1" x14ac:dyDescent="0.2">
      <c r="A100" s="49" t="s">
        <v>26</v>
      </c>
      <c r="B100" s="50">
        <f t="shared" si="10"/>
        <v>5762095.3206099998</v>
      </c>
      <c r="C100" s="51">
        <f t="shared" si="11"/>
        <v>2.5578695030056697</v>
      </c>
      <c r="D100" s="50">
        <v>860309.42061000003</v>
      </c>
      <c r="E100" s="51">
        <v>9.4182422113370204E-2</v>
      </c>
      <c r="F100" s="50">
        <v>2195537.7000000002</v>
      </c>
      <c r="G100" s="51">
        <v>0.24271686612350099</v>
      </c>
      <c r="H100" s="50">
        <f t="shared" si="12"/>
        <v>2706248.2</v>
      </c>
      <c r="I100" s="51">
        <f t="shared" si="13"/>
        <v>5.2193172226405524</v>
      </c>
      <c r="J100" s="50">
        <v>150477</v>
      </c>
      <c r="K100" s="51">
        <v>6.4593819121859193</v>
      </c>
      <c r="L100" s="50">
        <v>269130.90000000002</v>
      </c>
      <c r="M100" s="51">
        <v>7.2610455395497091</v>
      </c>
      <c r="N100" s="50">
        <v>197064.9</v>
      </c>
      <c r="O100" s="51">
        <v>5.7425563608740093</v>
      </c>
      <c r="P100" s="50">
        <v>768439.6</v>
      </c>
      <c r="Q100" s="51">
        <v>3.3282298530684802</v>
      </c>
      <c r="R100" s="50">
        <v>1299577.3</v>
      </c>
      <c r="S100" s="51">
        <v>5.6483931767660094</v>
      </c>
      <c r="T100" s="50">
        <v>21558.5</v>
      </c>
      <c r="U100" s="51">
        <v>7.8337658000324693</v>
      </c>
    </row>
    <row r="101" spans="1:21" ht="14.25" customHeight="1" x14ac:dyDescent="0.2">
      <c r="A101" s="49" t="s">
        <v>27</v>
      </c>
      <c r="B101" s="50">
        <f t="shared" si="10"/>
        <v>5497087.2999999989</v>
      </c>
      <c r="C101" s="51">
        <f t="shared" si="11"/>
        <v>2.6250813100603305</v>
      </c>
      <c r="D101" s="50">
        <v>767177.8</v>
      </c>
      <c r="E101" s="51">
        <v>0.10989146453403599</v>
      </c>
      <c r="F101" s="50">
        <v>2245698.2999999998</v>
      </c>
      <c r="G101" s="51">
        <v>0.24631433127058996</v>
      </c>
      <c r="H101" s="50">
        <f t="shared" si="12"/>
        <v>2484211.1999999997</v>
      </c>
      <c r="I101" s="51">
        <f t="shared" si="13"/>
        <v>5.5522039205040237</v>
      </c>
      <c r="J101" s="50">
        <v>250321.2</v>
      </c>
      <c r="K101" s="51">
        <v>7.1947314889829501</v>
      </c>
      <c r="L101" s="50">
        <v>155894.39999999999</v>
      </c>
      <c r="M101" s="51">
        <v>5.604448883346679</v>
      </c>
      <c r="N101" s="50">
        <v>85906.5</v>
      </c>
      <c r="O101" s="51">
        <v>3.8527844691612398</v>
      </c>
      <c r="P101" s="50">
        <v>642228.80000000005</v>
      </c>
      <c r="Q101" s="51">
        <v>4.65444765167803</v>
      </c>
      <c r="R101" s="50">
        <v>1255831</v>
      </c>
      <c r="S101" s="51">
        <v>5.6708904470426402</v>
      </c>
      <c r="T101" s="50">
        <v>94029.3</v>
      </c>
      <c r="U101" s="51">
        <v>7.1921365787047193</v>
      </c>
    </row>
    <row r="102" spans="1:21" ht="14.25" customHeight="1" x14ac:dyDescent="0.2">
      <c r="A102" s="49" t="s">
        <v>28</v>
      </c>
      <c r="B102" s="50">
        <f t="shared" si="10"/>
        <v>5634414.5999999996</v>
      </c>
      <c r="C102" s="51">
        <f t="shared" si="11"/>
        <v>2.3414287480726035</v>
      </c>
      <c r="D102" s="50">
        <v>927506.4</v>
      </c>
      <c r="E102" s="51">
        <v>9.6097080300470192E-2</v>
      </c>
      <c r="F102" s="50">
        <v>2361736</v>
      </c>
      <c r="G102" s="51">
        <v>0.22853154078186599</v>
      </c>
      <c r="H102" s="50">
        <f t="shared" si="12"/>
        <v>2345172.2000000002</v>
      </c>
      <c r="I102" s="51">
        <f t="shared" si="13"/>
        <v>5.3572690734607873</v>
      </c>
      <c r="J102" s="50">
        <v>96700.6</v>
      </c>
      <c r="K102" s="51">
        <v>5.2378658146898793</v>
      </c>
      <c r="L102" s="50">
        <v>115734.3</v>
      </c>
      <c r="M102" s="51">
        <v>5.21771989807689</v>
      </c>
      <c r="N102" s="50">
        <v>165821.4</v>
      </c>
      <c r="O102" s="51">
        <v>3.80209111127997</v>
      </c>
      <c r="P102" s="50">
        <v>781119.4</v>
      </c>
      <c r="Q102" s="51">
        <v>5.7309782563331497</v>
      </c>
      <c r="R102" s="50">
        <v>1151679.3999999999</v>
      </c>
      <c r="S102" s="51">
        <v>5.2902376781246581</v>
      </c>
      <c r="T102" s="50">
        <v>34117.1</v>
      </c>
      <c r="U102" s="51">
        <v>7.4344082293043696</v>
      </c>
    </row>
    <row r="103" spans="1:21" ht="14.25" customHeight="1" x14ac:dyDescent="0.2">
      <c r="A103" s="49" t="s">
        <v>46</v>
      </c>
      <c r="B103" s="50">
        <f t="shared" si="10"/>
        <v>6009028.9209199995</v>
      </c>
      <c r="C103" s="51">
        <f t="shared" si="11"/>
        <v>2.6100682255659278</v>
      </c>
      <c r="D103" s="50">
        <v>857679.22091999988</v>
      </c>
      <c r="E103" s="51">
        <v>7.4381502365848409E-2</v>
      </c>
      <c r="F103" s="50">
        <v>2430960.6</v>
      </c>
      <c r="G103" s="51">
        <v>0.25952645098402699</v>
      </c>
      <c r="H103" s="50">
        <f t="shared" si="12"/>
        <v>2720389.1</v>
      </c>
      <c r="I103" s="51">
        <f t="shared" si="13"/>
        <v>5.5099770128471697</v>
      </c>
      <c r="J103" s="50">
        <v>99329.600000000006</v>
      </c>
      <c r="K103" s="51">
        <v>5.5350498844251899</v>
      </c>
      <c r="L103" s="50">
        <v>67219.7</v>
      </c>
      <c r="M103" s="51">
        <v>3.10580590213881</v>
      </c>
      <c r="N103" s="50">
        <v>200897.8</v>
      </c>
      <c r="O103" s="51">
        <v>3.96738636261821</v>
      </c>
      <c r="P103" s="50">
        <v>867989</v>
      </c>
      <c r="Q103" s="51">
        <v>5.6356467005918294</v>
      </c>
      <c r="R103" s="50">
        <v>1430832.1</v>
      </c>
      <c r="S103" s="51">
        <v>5.6891296036760695</v>
      </c>
      <c r="T103" s="50">
        <v>54120.9</v>
      </c>
      <c r="U103" s="51">
        <v>7.4242664294200589</v>
      </c>
    </row>
    <row r="104" spans="1:21" ht="14.25" customHeight="1" thickBot="1" x14ac:dyDescent="0.25">
      <c r="A104" s="52" t="s">
        <v>30</v>
      </c>
      <c r="B104" s="53">
        <f t="shared" si="10"/>
        <v>5870125.0999999996</v>
      </c>
      <c r="C104" s="54">
        <f t="shared" si="11"/>
        <v>2.6321198868487472</v>
      </c>
      <c r="D104" s="53">
        <v>930336.6</v>
      </c>
      <c r="E104" s="54">
        <v>7.6965197327504897E-2</v>
      </c>
      <c r="F104" s="53">
        <v>2211420.7999999998</v>
      </c>
      <c r="G104" s="54">
        <v>0.19038108531854298</v>
      </c>
      <c r="H104" s="53">
        <f t="shared" si="12"/>
        <v>2728367.7</v>
      </c>
      <c r="I104" s="54">
        <f t="shared" si="13"/>
        <v>5.482492987290529</v>
      </c>
      <c r="J104" s="53">
        <v>47288.6</v>
      </c>
      <c r="K104" s="54">
        <v>3.6826009016972403</v>
      </c>
      <c r="L104" s="53">
        <v>81642.400000000009</v>
      </c>
      <c r="M104" s="54">
        <v>3.4397546372963101</v>
      </c>
      <c r="N104" s="53">
        <v>260493.9</v>
      </c>
      <c r="O104" s="54">
        <v>4.1240261441822597</v>
      </c>
      <c r="P104" s="53">
        <v>832895.2</v>
      </c>
      <c r="Q104" s="54">
        <v>5.5980178394592706</v>
      </c>
      <c r="R104" s="53">
        <v>1419944.4</v>
      </c>
      <c r="S104" s="54">
        <v>5.7376633261133296</v>
      </c>
      <c r="T104" s="53">
        <v>86103.2</v>
      </c>
      <c r="U104" s="54">
        <v>7.1922201033178794</v>
      </c>
    </row>
    <row r="105" spans="1:21" ht="14.25" customHeight="1" x14ac:dyDescent="0.2">
      <c r="A105" s="49" t="s">
        <v>84</v>
      </c>
      <c r="B105" s="50">
        <f t="shared" si="10"/>
        <v>6240767.0999999996</v>
      </c>
      <c r="C105" s="51">
        <f t="shared" si="11"/>
        <v>2.504246776169551</v>
      </c>
      <c r="D105" s="50">
        <v>1075033.6000000001</v>
      </c>
      <c r="E105" s="51">
        <v>0</v>
      </c>
      <c r="F105" s="50">
        <v>2233930</v>
      </c>
      <c r="G105" s="51">
        <v>0.15264750014548398</v>
      </c>
      <c r="H105" s="50">
        <f t="shared" si="12"/>
        <v>2931803.5</v>
      </c>
      <c r="I105" s="51">
        <f t="shared" si="13"/>
        <v>5.2143389081157707</v>
      </c>
      <c r="J105" s="50">
        <v>66456</v>
      </c>
      <c r="K105" s="51">
        <v>3.0510313741422901</v>
      </c>
      <c r="L105" s="50">
        <v>159034.70000000001</v>
      </c>
      <c r="M105" s="51">
        <v>3.5770276361070898</v>
      </c>
      <c r="N105" s="50">
        <v>268432.2</v>
      </c>
      <c r="O105" s="51">
        <v>3.96429285309289</v>
      </c>
      <c r="P105" s="50">
        <v>885622</v>
      </c>
      <c r="Q105" s="51">
        <v>5.5438177992416602</v>
      </c>
      <c r="R105" s="50">
        <v>1527762.1</v>
      </c>
      <c r="S105" s="51">
        <v>5.464218343942421</v>
      </c>
      <c r="T105" s="50">
        <v>24496.5</v>
      </c>
      <c r="U105" s="51">
        <v>7.914994060375971</v>
      </c>
    </row>
    <row r="106" spans="1:21" ht="14.25" customHeight="1" x14ac:dyDescent="0.2">
      <c r="A106" s="49" t="s">
        <v>20</v>
      </c>
      <c r="B106" s="50">
        <f t="shared" si="10"/>
        <v>7342087.0999999996</v>
      </c>
      <c r="C106" s="51">
        <f t="shared" si="11"/>
        <v>2.3622205541527821</v>
      </c>
      <c r="D106" s="50">
        <v>1711162.1</v>
      </c>
      <c r="E106" s="51">
        <v>1.0082814480288E-3</v>
      </c>
      <c r="F106" s="50">
        <v>2400859.2000000002</v>
      </c>
      <c r="G106" s="51">
        <v>0.13289134281593901</v>
      </c>
      <c r="H106" s="50">
        <f t="shared" si="12"/>
        <v>3230065.8</v>
      </c>
      <c r="I106" s="51">
        <f t="shared" si="13"/>
        <v>5.2701249373929135</v>
      </c>
      <c r="J106" s="50">
        <v>53336.5</v>
      </c>
      <c r="K106" s="51">
        <v>4.1990034779184988</v>
      </c>
      <c r="L106" s="50">
        <v>186019.4</v>
      </c>
      <c r="M106" s="51">
        <v>3.5889344659750497</v>
      </c>
      <c r="N106" s="50">
        <v>393386.3</v>
      </c>
      <c r="O106" s="51">
        <v>4.6643060904764599</v>
      </c>
      <c r="P106" s="50">
        <v>762602.8</v>
      </c>
      <c r="Q106" s="51">
        <v>5.4686222618117801</v>
      </c>
      <c r="R106" s="50">
        <v>1810271</v>
      </c>
      <c r="S106" s="51">
        <v>5.4871213050421703</v>
      </c>
      <c r="T106" s="50">
        <v>24449.8</v>
      </c>
      <c r="U106" s="51">
        <v>7.8872383823180598</v>
      </c>
    </row>
    <row r="107" spans="1:21" ht="14.25" customHeight="1" x14ac:dyDescent="0.2">
      <c r="A107" s="49" t="s">
        <v>21</v>
      </c>
      <c r="B107" s="50">
        <f t="shared" si="10"/>
        <v>7842226.7999999989</v>
      </c>
      <c r="C107" s="51">
        <f t="shared" si="11"/>
        <v>2.2457710607145405</v>
      </c>
      <c r="D107" s="50">
        <v>1832836</v>
      </c>
      <c r="E107" s="51">
        <v>9.8109176161969791E-2</v>
      </c>
      <c r="F107" s="50">
        <v>2762390.6</v>
      </c>
      <c r="G107" s="51">
        <v>0.113599468880324</v>
      </c>
      <c r="H107" s="50">
        <f t="shared" si="12"/>
        <v>3247000.1999999997</v>
      </c>
      <c r="I107" s="51">
        <f t="shared" si="13"/>
        <v>5.2720113364945274</v>
      </c>
      <c r="J107" s="50">
        <v>110407</v>
      </c>
      <c r="K107" s="51">
        <v>3.7823635005026905</v>
      </c>
      <c r="L107" s="50">
        <v>160324.1</v>
      </c>
      <c r="M107" s="51">
        <v>4.3084504076430195</v>
      </c>
      <c r="N107" s="50">
        <v>426701.8</v>
      </c>
      <c r="O107" s="51">
        <v>4.7774101234163995</v>
      </c>
      <c r="P107" s="50">
        <v>706021</v>
      </c>
      <c r="Q107" s="51">
        <v>5.3795048192617507</v>
      </c>
      <c r="R107" s="50">
        <v>1818671.5</v>
      </c>
      <c r="S107" s="51">
        <v>5.4860952640430094</v>
      </c>
      <c r="T107" s="50">
        <v>24874.799999999999</v>
      </c>
      <c r="U107" s="51">
        <v>7.8752813690964301</v>
      </c>
    </row>
    <row r="108" spans="1:21" ht="14.25" customHeight="1" x14ac:dyDescent="0.2">
      <c r="A108" s="49" t="s">
        <v>22</v>
      </c>
      <c r="B108" s="50">
        <f t="shared" si="10"/>
        <v>7057549.7999999998</v>
      </c>
      <c r="C108" s="51">
        <f t="shared" si="11"/>
        <v>2.4691576215303512</v>
      </c>
      <c r="D108" s="50">
        <v>1121733.8</v>
      </c>
      <c r="E108" s="51">
        <v>0.14535251589993997</v>
      </c>
      <c r="F108" s="50">
        <v>2699323.3</v>
      </c>
      <c r="G108" s="51">
        <v>0.11360172047564701</v>
      </c>
      <c r="H108" s="50">
        <f t="shared" ref="H108:H116" si="14">J108+L108+N108+P108+R108+T108</f>
        <v>3236492.7</v>
      </c>
      <c r="I108" s="51">
        <f t="shared" ref="I108:I116" si="15">(J108*K108+L108*M108+N108*O108+P108*Q108+R108*S108+T108*U108)/H108</f>
        <v>5.239161601384116</v>
      </c>
      <c r="J108" s="50">
        <v>102131.3</v>
      </c>
      <c r="K108" s="51">
        <v>3.7363477895610799</v>
      </c>
      <c r="L108" s="50">
        <v>205002.6</v>
      </c>
      <c r="M108" s="51">
        <v>3.9374998414654301</v>
      </c>
      <c r="N108" s="50">
        <v>581635.5</v>
      </c>
      <c r="O108" s="51">
        <v>6.3779956725474998</v>
      </c>
      <c r="P108" s="50">
        <v>514828</v>
      </c>
      <c r="Q108" s="51">
        <v>4.0338283115914395</v>
      </c>
      <c r="R108" s="50">
        <v>1807997.3</v>
      </c>
      <c r="S108" s="51">
        <v>5.4124864661025791</v>
      </c>
      <c r="T108" s="50">
        <v>24898</v>
      </c>
      <c r="U108" s="51">
        <v>7.8542507028676996</v>
      </c>
    </row>
    <row r="109" spans="1:21" ht="14.25" customHeight="1" x14ac:dyDescent="0.2">
      <c r="A109" s="49" t="s">
        <v>23</v>
      </c>
      <c r="B109" s="50">
        <f t="shared" ref="B109" si="16">D109+F109+H109</f>
        <v>7176788</v>
      </c>
      <c r="C109" s="51">
        <f t="shared" ref="C109" si="17">(D109*E109+F109*G109+J109*K109+L109*M109+N109*O109+P109*Q109+R109*S109+T109*U109)/(D109+F109+J109+L109+N109+P109+R109+T109)</f>
        <v>2.4015689343199216</v>
      </c>
      <c r="D109" s="50">
        <v>1283293.7</v>
      </c>
      <c r="E109" s="51">
        <v>0.10444716279679399</v>
      </c>
      <c r="F109" s="50">
        <v>2659183.7000000002</v>
      </c>
      <c r="G109" s="51">
        <v>7.2610162284012209E-2</v>
      </c>
      <c r="H109" s="50">
        <f t="shared" si="14"/>
        <v>3234310.6</v>
      </c>
      <c r="I109" s="51">
        <f t="shared" si="15"/>
        <v>5.2278315394322359</v>
      </c>
      <c r="J109" s="50">
        <v>142069.80000000002</v>
      </c>
      <c r="K109" s="51">
        <v>3.86749733581662</v>
      </c>
      <c r="L109" s="50">
        <v>315449.10000000003</v>
      </c>
      <c r="M109" s="51">
        <v>4.7978781743235297</v>
      </c>
      <c r="N109" s="50">
        <v>538614</v>
      </c>
      <c r="O109" s="51">
        <v>6.0938896779511893</v>
      </c>
      <c r="P109" s="50">
        <v>467959.8</v>
      </c>
      <c r="Q109" s="51">
        <v>4.2710944316157091</v>
      </c>
      <c r="R109" s="50">
        <v>1742796</v>
      </c>
      <c r="S109" s="51">
        <v>5.3731891896699304</v>
      </c>
      <c r="T109" s="50">
        <v>27421.9</v>
      </c>
      <c r="U109" s="51">
        <v>7.2993709407444394</v>
      </c>
    </row>
    <row r="110" spans="1:21" ht="14.25" customHeight="1" x14ac:dyDescent="0.2">
      <c r="A110" s="49" t="s">
        <v>24</v>
      </c>
      <c r="B110" s="50">
        <f t="shared" si="10"/>
        <v>7336558.5</v>
      </c>
      <c r="C110" s="51">
        <f t="shared" si="11"/>
        <v>2.3304116295126653</v>
      </c>
      <c r="D110" s="50">
        <v>1248847.2</v>
      </c>
      <c r="E110" s="51">
        <v>8.1302787082358788E-2</v>
      </c>
      <c r="F110" s="50">
        <v>2879984.9</v>
      </c>
      <c r="G110" s="51">
        <v>0.102441589190277</v>
      </c>
      <c r="H110" s="50">
        <f t="shared" si="14"/>
        <v>3207726.4</v>
      </c>
      <c r="I110" s="51">
        <f t="shared" si="15"/>
        <v>5.2063780318047055</v>
      </c>
      <c r="J110" s="50">
        <v>163802.70000000001</v>
      </c>
      <c r="K110" s="51">
        <v>3.0357107117281901</v>
      </c>
      <c r="L110" s="50">
        <v>341810.3</v>
      </c>
      <c r="M110" s="51">
        <v>5.2418017069702101</v>
      </c>
      <c r="N110" s="50">
        <v>445585.5</v>
      </c>
      <c r="O110" s="51">
        <v>6.1412619890009896</v>
      </c>
      <c r="P110" s="50">
        <v>535050.30000000005</v>
      </c>
      <c r="Q110" s="51">
        <v>4.5523041889706395</v>
      </c>
      <c r="R110" s="50">
        <v>1685866.2000000002</v>
      </c>
      <c r="S110" s="51">
        <v>5.3302588153199801</v>
      </c>
      <c r="T110" s="50">
        <v>35611.4</v>
      </c>
      <c r="U110" s="51">
        <v>7.1158293692469297</v>
      </c>
    </row>
    <row r="111" spans="1:21" ht="14.25" customHeight="1" x14ac:dyDescent="0.2">
      <c r="A111" s="49" t="s">
        <v>25</v>
      </c>
      <c r="B111" s="50">
        <f t="shared" si="10"/>
        <v>7437960.3000000007</v>
      </c>
      <c r="C111" s="51">
        <f t="shared" si="11"/>
        <v>2.2988487621801363</v>
      </c>
      <c r="D111" s="50">
        <v>1421327.8</v>
      </c>
      <c r="E111" s="51">
        <v>3.4793821664502705E-2</v>
      </c>
      <c r="F111" s="50">
        <v>2810293.4</v>
      </c>
      <c r="G111" s="51">
        <v>9.7471064053312004E-2</v>
      </c>
      <c r="H111" s="50">
        <f t="shared" si="14"/>
        <v>3206339.1</v>
      </c>
      <c r="I111" s="51">
        <f t="shared" si="15"/>
        <v>5.2319388535042952</v>
      </c>
      <c r="J111" s="50">
        <v>254459.4</v>
      </c>
      <c r="K111" s="51">
        <v>4.4662582863906799</v>
      </c>
      <c r="L111" s="50">
        <v>394711.4</v>
      </c>
      <c r="M111" s="51">
        <v>6.8982436965337195</v>
      </c>
      <c r="N111" s="50">
        <v>340885</v>
      </c>
      <c r="O111" s="51">
        <v>3.9783129295803601</v>
      </c>
      <c r="P111" s="50">
        <v>673006.5</v>
      </c>
      <c r="Q111" s="51">
        <v>5.1098756624193094</v>
      </c>
      <c r="R111" s="50">
        <v>1486169.3</v>
      </c>
      <c r="S111" s="51">
        <v>5.2190010640106701</v>
      </c>
      <c r="T111" s="50">
        <v>57107.5</v>
      </c>
      <c r="U111" s="51">
        <v>6.3849299654160996</v>
      </c>
    </row>
    <row r="112" spans="1:21" ht="14.25" customHeight="1" x14ac:dyDescent="0.2">
      <c r="A112" s="49" t="s">
        <v>26</v>
      </c>
      <c r="B112" s="50">
        <f t="shared" si="10"/>
        <v>7440896.9000000004</v>
      </c>
      <c r="C112" s="51">
        <f t="shared" si="11"/>
        <v>2.328533340785838</v>
      </c>
      <c r="D112" s="50">
        <v>1369418.4</v>
      </c>
      <c r="E112" s="51">
        <v>0</v>
      </c>
      <c r="F112" s="50">
        <v>2688555.4</v>
      </c>
      <c r="G112" s="51">
        <v>6.8126181071068895E-2</v>
      </c>
      <c r="H112" s="50">
        <f t="shared" si="14"/>
        <v>3382923.1000000006</v>
      </c>
      <c r="I112" s="51">
        <f t="shared" si="15"/>
        <v>5.0675746974561688</v>
      </c>
      <c r="J112" s="50">
        <v>432905.9</v>
      </c>
      <c r="K112" s="51">
        <v>4.0208088871045593</v>
      </c>
      <c r="L112" s="50">
        <v>403329.9</v>
      </c>
      <c r="M112" s="51">
        <v>6.4026247471362794</v>
      </c>
      <c r="N112" s="50">
        <v>298935.40000000002</v>
      </c>
      <c r="O112" s="51">
        <v>3.9025819524887297</v>
      </c>
      <c r="P112" s="50">
        <v>827372.2</v>
      </c>
      <c r="Q112" s="51">
        <v>5.1801641884994396</v>
      </c>
      <c r="R112" s="50">
        <v>1383150.5</v>
      </c>
      <c r="S112" s="51">
        <v>5.1475221170798093</v>
      </c>
      <c r="T112" s="50">
        <v>37229.200000000004</v>
      </c>
      <c r="U112" s="51">
        <v>6.658001998431339</v>
      </c>
    </row>
    <row r="113" spans="1:21" ht="14.25" customHeight="1" x14ac:dyDescent="0.2">
      <c r="A113" s="49" t="s">
        <v>27</v>
      </c>
      <c r="B113" s="50">
        <f t="shared" si="10"/>
        <v>7373041.7000000002</v>
      </c>
      <c r="C113" s="51">
        <f t="shared" si="11"/>
        <v>2.1870201930364779</v>
      </c>
      <c r="D113" s="50">
        <v>1558983.2</v>
      </c>
      <c r="E113" s="51">
        <v>0</v>
      </c>
      <c r="F113" s="50">
        <v>2679906</v>
      </c>
      <c r="G113" s="51">
        <v>5.5277654887895301E-2</v>
      </c>
      <c r="H113" s="50">
        <f t="shared" si="14"/>
        <v>3134152.5</v>
      </c>
      <c r="I113" s="51">
        <f t="shared" si="15"/>
        <v>5.0976626577679305</v>
      </c>
      <c r="J113" s="50">
        <v>304210.5</v>
      </c>
      <c r="K113" s="51">
        <v>6.8489864748258196</v>
      </c>
      <c r="L113" s="50">
        <v>219444.8</v>
      </c>
      <c r="M113" s="51">
        <v>3.9800561872507298</v>
      </c>
      <c r="N113" s="50">
        <v>297317.3</v>
      </c>
      <c r="O113" s="51">
        <v>3.7521112158626497</v>
      </c>
      <c r="P113" s="50">
        <v>831612.9</v>
      </c>
      <c r="Q113" s="51">
        <v>5.1935359107584809</v>
      </c>
      <c r="R113" s="50">
        <v>1453900.1</v>
      </c>
      <c r="S113" s="51">
        <v>5.0756349538733794</v>
      </c>
      <c r="T113" s="50">
        <v>27666.9</v>
      </c>
      <c r="U113" s="51">
        <v>7.4410478224882404</v>
      </c>
    </row>
    <row r="114" spans="1:21" ht="14.25" customHeight="1" x14ac:dyDescent="0.2">
      <c r="A114" s="49" t="s">
        <v>28</v>
      </c>
      <c r="B114" s="50">
        <f t="shared" si="10"/>
        <v>7432080.3000000007</v>
      </c>
      <c r="C114" s="51">
        <f t="shared" si="11"/>
        <v>2.0312303898277309</v>
      </c>
      <c r="D114" s="50">
        <v>1550819.3</v>
      </c>
      <c r="E114" s="51">
        <v>0</v>
      </c>
      <c r="F114" s="50">
        <v>2811986.1</v>
      </c>
      <c r="G114" s="51">
        <v>5.3895646212475903E-2</v>
      </c>
      <c r="H114" s="50">
        <f t="shared" si="14"/>
        <v>3069274.9</v>
      </c>
      <c r="I114" s="51">
        <f t="shared" si="15"/>
        <v>4.8691349077269042</v>
      </c>
      <c r="J114" s="50">
        <v>182809.60000000001</v>
      </c>
      <c r="K114" s="51">
        <v>3.1106290752783199</v>
      </c>
      <c r="L114" s="50">
        <v>229845.4</v>
      </c>
      <c r="M114" s="51">
        <v>4.0564654110980696</v>
      </c>
      <c r="N114" s="50">
        <v>216692.4</v>
      </c>
      <c r="O114" s="51">
        <v>3.8097759312278598</v>
      </c>
      <c r="P114" s="50">
        <v>787152.7</v>
      </c>
      <c r="Q114" s="51">
        <v>5.1969179423509608</v>
      </c>
      <c r="R114" s="50">
        <v>1623980.4</v>
      </c>
      <c r="S114" s="51">
        <v>5.1225027500331892</v>
      </c>
      <c r="T114" s="50">
        <v>28794.400000000001</v>
      </c>
      <c r="U114" s="51">
        <v>7.2423540688467201</v>
      </c>
    </row>
    <row r="115" spans="1:21" ht="14.25" customHeight="1" x14ac:dyDescent="0.2">
      <c r="A115" s="49" t="s">
        <v>46</v>
      </c>
      <c r="B115" s="50">
        <f t="shared" si="10"/>
        <v>7533940.9000000004</v>
      </c>
      <c r="C115" s="51">
        <f t="shared" si="11"/>
        <v>1.9851242296047205</v>
      </c>
      <c r="D115" s="50">
        <v>1505556.6</v>
      </c>
      <c r="E115" s="51">
        <v>0</v>
      </c>
      <c r="F115" s="50">
        <v>2912915.8</v>
      </c>
      <c r="G115" s="51">
        <v>5.2843718654689599E-2</v>
      </c>
      <c r="H115" s="50">
        <f t="shared" si="14"/>
        <v>3115468.5</v>
      </c>
      <c r="I115" s="51">
        <f t="shared" si="15"/>
        <v>4.751092595543815</v>
      </c>
      <c r="J115" s="50">
        <v>130805.2</v>
      </c>
      <c r="K115" s="51">
        <v>2.5478569124163299</v>
      </c>
      <c r="L115" s="50">
        <v>251793.4</v>
      </c>
      <c r="M115" s="51">
        <v>3.83074364935697</v>
      </c>
      <c r="N115" s="50">
        <v>241776.9</v>
      </c>
      <c r="O115" s="51">
        <v>4.0556162809598399</v>
      </c>
      <c r="P115" s="50">
        <v>1111889.6000000001</v>
      </c>
      <c r="Q115" s="51">
        <v>5.51284387946429</v>
      </c>
      <c r="R115" s="50">
        <v>1350243.6</v>
      </c>
      <c r="S115" s="51">
        <v>4.5802552169104898</v>
      </c>
      <c r="T115" s="50">
        <v>28959.8</v>
      </c>
      <c r="U115" s="51">
        <v>7.2294014461425782</v>
      </c>
    </row>
    <row r="116" spans="1:21" ht="14.25" customHeight="1" thickBot="1" x14ac:dyDescent="0.25">
      <c r="A116" s="52" t="s">
        <v>30</v>
      </c>
      <c r="B116" s="53">
        <f t="shared" si="10"/>
        <v>7915386.5999999996</v>
      </c>
      <c r="C116" s="54">
        <f t="shared" si="11"/>
        <v>1.915062643813253</v>
      </c>
      <c r="D116" s="53">
        <v>1731647.8</v>
      </c>
      <c r="E116" s="54">
        <v>0</v>
      </c>
      <c r="F116" s="53">
        <v>2966756.4</v>
      </c>
      <c r="G116" s="54">
        <v>4.3965824089905098E-2</v>
      </c>
      <c r="H116" s="53">
        <f t="shared" si="14"/>
        <v>3216982.4</v>
      </c>
      <c r="I116" s="54">
        <f t="shared" si="15"/>
        <v>4.6714664335745182</v>
      </c>
      <c r="J116" s="53">
        <v>243901.7</v>
      </c>
      <c r="K116" s="54">
        <v>2.6234290986901696</v>
      </c>
      <c r="L116" s="53">
        <v>165864.80000000002</v>
      </c>
      <c r="M116" s="54">
        <v>3.57850012781494</v>
      </c>
      <c r="N116" s="53">
        <v>297266.10000000003</v>
      </c>
      <c r="O116" s="54">
        <v>4.7997074977604202</v>
      </c>
      <c r="P116" s="53">
        <v>1213002.3999999999</v>
      </c>
      <c r="Q116" s="54">
        <v>5.2289059906229394</v>
      </c>
      <c r="R116" s="53">
        <v>1261589.8999999999</v>
      </c>
      <c r="S116" s="54">
        <v>4.6186632494442099</v>
      </c>
      <c r="T116" s="53">
        <v>35357.5</v>
      </c>
      <c r="U116" s="54">
        <v>5.6082732659266092</v>
      </c>
    </row>
    <row r="117" spans="1:21" ht="14.25" customHeight="1" x14ac:dyDescent="0.2">
      <c r="A117" s="49" t="s">
        <v>85</v>
      </c>
      <c r="B117" s="50">
        <f t="shared" ref="B117:B128" si="18">D117+F117+H117</f>
        <v>7859837.5999999996</v>
      </c>
      <c r="C117" s="51">
        <f t="shared" ref="C117:C128" si="19">(D117*E117+F117*G117+J117*K117+L117*M117+N117*O117+P117*Q117+R117*S117+T117*U117)/(D117+F117+J117+L117+N117+P117+R117+T117)</f>
        <v>1.9914360451925877</v>
      </c>
      <c r="D117" s="50">
        <v>1556699.8</v>
      </c>
      <c r="E117" s="51">
        <v>0</v>
      </c>
      <c r="F117" s="50">
        <v>2923666.4</v>
      </c>
      <c r="G117" s="51">
        <v>4.7396834673066698E-2</v>
      </c>
      <c r="H117" s="50">
        <f t="shared" ref="H117" si="20">J117+L117+N117+P117+R117+T117</f>
        <v>3379471.4</v>
      </c>
      <c r="I117" s="51">
        <f t="shared" ref="I117" si="21">(J117*K117+L117*M117+N117*O117+P117*Q117+R117*S117+T117*U117)/H117</f>
        <v>4.5905970303521428</v>
      </c>
      <c r="J117" s="50">
        <v>171658.8</v>
      </c>
      <c r="K117" s="51">
        <v>1.9556175797570499</v>
      </c>
      <c r="L117" s="50">
        <v>141891.6</v>
      </c>
      <c r="M117" s="51">
        <v>4.0589276391273295</v>
      </c>
      <c r="N117" s="50">
        <v>543804.80000000005</v>
      </c>
      <c r="O117" s="51">
        <v>5.2360500330265598</v>
      </c>
      <c r="P117" s="50">
        <v>1153248.7</v>
      </c>
      <c r="Q117" s="51">
        <v>4.6324369374966601</v>
      </c>
      <c r="R117" s="50">
        <v>1298606.8999999999</v>
      </c>
      <c r="S117" s="51">
        <v>4.5691951883206494</v>
      </c>
      <c r="T117" s="50">
        <v>70260.600000000006</v>
      </c>
      <c r="U117" s="51">
        <v>6.8151318519910209</v>
      </c>
    </row>
    <row r="118" spans="1:21" ht="14.25" customHeight="1" x14ac:dyDescent="0.2">
      <c r="A118" s="49" t="s">
        <v>20</v>
      </c>
      <c r="B118" s="50">
        <f t="shared" si="18"/>
        <v>7797301.6999999993</v>
      </c>
      <c r="C118" s="51">
        <f t="shared" si="19"/>
        <v>1.9968849813775962</v>
      </c>
      <c r="D118" s="50">
        <v>1587927.6</v>
      </c>
      <c r="E118" s="51">
        <v>2.3936972945114102E-3</v>
      </c>
      <c r="F118" s="50">
        <v>2874962.9</v>
      </c>
      <c r="G118" s="51">
        <v>4.6918833283031203E-2</v>
      </c>
      <c r="H118" s="50">
        <f t="shared" ref="H118" si="22">J118+L118+N118+P118+R118+T118</f>
        <v>3334411.1999999997</v>
      </c>
      <c r="I118" s="51">
        <f t="shared" ref="I118" si="23">(J118*K118+L118*M118+N118*O118+P118*Q118+R118*S118+T118*U118)/H118</f>
        <v>4.6279906140550393</v>
      </c>
      <c r="J118" s="50">
        <v>175619.3</v>
      </c>
      <c r="K118" s="51">
        <v>2.0573264214126796</v>
      </c>
      <c r="L118" s="50">
        <v>157762.1</v>
      </c>
      <c r="M118" s="51">
        <v>4.508048549049489</v>
      </c>
      <c r="N118" s="50">
        <v>677743.9</v>
      </c>
      <c r="O118" s="51">
        <v>5.3053902366365797</v>
      </c>
      <c r="P118" s="50">
        <v>1360158.5</v>
      </c>
      <c r="Q118" s="51">
        <v>4.7686865280774295</v>
      </c>
      <c r="R118" s="50">
        <v>892805.1</v>
      </c>
      <c r="S118" s="51">
        <v>4.2542805579851599</v>
      </c>
      <c r="T118" s="50">
        <v>70322.3</v>
      </c>
      <c r="U118" s="51">
        <v>6.8116307487098702</v>
      </c>
    </row>
    <row r="119" spans="1:21" ht="14.25" customHeight="1" x14ac:dyDescent="0.2">
      <c r="A119" s="61" t="s">
        <v>21</v>
      </c>
      <c r="B119" s="62">
        <f t="shared" si="18"/>
        <v>7970686.4000000004</v>
      </c>
      <c r="C119" s="63">
        <f t="shared" si="19"/>
        <v>1.9710514278920814</v>
      </c>
      <c r="D119" s="62">
        <v>1698980.8</v>
      </c>
      <c r="E119" s="63">
        <v>0</v>
      </c>
      <c r="F119" s="62">
        <v>2927094.1</v>
      </c>
      <c r="G119" s="63">
        <v>6.8572962857600006E-2</v>
      </c>
      <c r="H119" s="62">
        <f t="shared" ref="H119" si="24">J119+L119+N119+P119+R119+T119</f>
        <v>3344611.5</v>
      </c>
      <c r="I119" s="63">
        <f t="shared" ref="I119" si="25">(J119*K119+L119*M119+N119*O119+P119*Q119+R119*S119+T119*U119)/H119</f>
        <v>4.6372839700515271</v>
      </c>
      <c r="J119" s="62">
        <v>166834</v>
      </c>
      <c r="K119" s="63">
        <v>2.1036659194169101</v>
      </c>
      <c r="L119" s="62">
        <v>255646</v>
      </c>
      <c r="M119" s="63">
        <v>4.9670373094044091</v>
      </c>
      <c r="N119" s="62">
        <v>601283.1</v>
      </c>
      <c r="O119" s="63">
        <v>5.0823932187683294</v>
      </c>
      <c r="P119" s="62">
        <v>1365347.2</v>
      </c>
      <c r="Q119" s="63">
        <v>4.8007131328939598</v>
      </c>
      <c r="R119" s="62">
        <v>884771.6</v>
      </c>
      <c r="S119" s="63">
        <v>4.2895814377405399</v>
      </c>
      <c r="T119" s="62">
        <v>70729.600000000006</v>
      </c>
      <c r="U119" s="63">
        <v>6.8323567360765507</v>
      </c>
    </row>
    <row r="120" spans="1:21" ht="14.25" hidden="1" customHeight="1" x14ac:dyDescent="0.2">
      <c r="A120" s="49" t="s">
        <v>22</v>
      </c>
      <c r="B120" s="50">
        <f t="shared" si="18"/>
        <v>0</v>
      </c>
      <c r="C120" s="51" t="e">
        <f t="shared" si="19"/>
        <v>#DIV/0!</v>
      </c>
      <c r="D120" s="50"/>
      <c r="E120" s="51"/>
      <c r="F120" s="50"/>
      <c r="G120" s="51"/>
      <c r="H120" s="50">
        <f t="shared" ref="H119:H128" si="26">J120+L120+N120+P120+R120+T120</f>
        <v>0</v>
      </c>
      <c r="I120" s="51" t="e">
        <f t="shared" ref="I119:I128" si="27">(J120*K120+L120*M120+N120*O120+P120*Q120+R120*S120+T120*U120)/H120</f>
        <v>#DIV/0!</v>
      </c>
      <c r="J120" s="50"/>
      <c r="K120" s="51"/>
      <c r="L120" s="50"/>
      <c r="M120" s="51"/>
      <c r="N120" s="50"/>
      <c r="O120" s="51"/>
      <c r="P120" s="50"/>
      <c r="Q120" s="51"/>
      <c r="R120" s="50"/>
      <c r="S120" s="51"/>
      <c r="T120" s="50"/>
      <c r="U120" s="51"/>
    </row>
    <row r="121" spans="1:21" ht="14.25" hidden="1" customHeight="1" x14ac:dyDescent="0.2">
      <c r="A121" s="49" t="s">
        <v>23</v>
      </c>
      <c r="B121" s="50">
        <f t="shared" si="18"/>
        <v>0</v>
      </c>
      <c r="C121" s="51" t="e">
        <f t="shared" si="19"/>
        <v>#DIV/0!</v>
      </c>
      <c r="D121" s="50"/>
      <c r="E121" s="51"/>
      <c r="F121" s="50"/>
      <c r="G121" s="51"/>
      <c r="H121" s="50">
        <f t="shared" si="26"/>
        <v>0</v>
      </c>
      <c r="I121" s="51" t="e">
        <f t="shared" si="27"/>
        <v>#DIV/0!</v>
      </c>
      <c r="J121" s="50"/>
      <c r="K121" s="51"/>
      <c r="L121" s="50"/>
      <c r="M121" s="51"/>
      <c r="N121" s="50"/>
      <c r="O121" s="51"/>
      <c r="P121" s="50"/>
      <c r="Q121" s="51"/>
      <c r="R121" s="50"/>
      <c r="S121" s="51"/>
      <c r="T121" s="50"/>
      <c r="U121" s="51"/>
    </row>
    <row r="122" spans="1:21" ht="14.25" hidden="1" customHeight="1" x14ac:dyDescent="0.2">
      <c r="A122" s="49" t="s">
        <v>24</v>
      </c>
      <c r="B122" s="50">
        <f t="shared" si="18"/>
        <v>0</v>
      </c>
      <c r="C122" s="51" t="e">
        <f t="shared" si="19"/>
        <v>#DIV/0!</v>
      </c>
      <c r="D122" s="50"/>
      <c r="E122" s="51"/>
      <c r="F122" s="50"/>
      <c r="G122" s="51"/>
      <c r="H122" s="50">
        <f t="shared" si="26"/>
        <v>0</v>
      </c>
      <c r="I122" s="51" t="e">
        <f t="shared" si="27"/>
        <v>#DIV/0!</v>
      </c>
      <c r="J122" s="50"/>
      <c r="K122" s="51"/>
      <c r="L122" s="50"/>
      <c r="M122" s="51"/>
      <c r="N122" s="50"/>
      <c r="O122" s="51"/>
      <c r="P122" s="50"/>
      <c r="Q122" s="51"/>
      <c r="R122" s="50"/>
      <c r="S122" s="51"/>
      <c r="T122" s="50"/>
      <c r="U122" s="51"/>
    </row>
    <row r="123" spans="1:21" ht="14.25" hidden="1" customHeight="1" x14ac:dyDescent="0.2">
      <c r="A123" s="49" t="s">
        <v>25</v>
      </c>
      <c r="B123" s="50">
        <f t="shared" si="18"/>
        <v>0</v>
      </c>
      <c r="C123" s="51" t="e">
        <f t="shared" si="19"/>
        <v>#DIV/0!</v>
      </c>
      <c r="D123" s="50"/>
      <c r="E123" s="51"/>
      <c r="F123" s="50"/>
      <c r="G123" s="51"/>
      <c r="H123" s="50">
        <f t="shared" si="26"/>
        <v>0</v>
      </c>
      <c r="I123" s="51" t="e">
        <f t="shared" si="27"/>
        <v>#DIV/0!</v>
      </c>
      <c r="J123" s="50"/>
      <c r="K123" s="51"/>
      <c r="L123" s="50"/>
      <c r="M123" s="51"/>
      <c r="N123" s="50"/>
      <c r="O123" s="51"/>
      <c r="P123" s="50"/>
      <c r="Q123" s="51"/>
      <c r="R123" s="50"/>
      <c r="S123" s="51"/>
      <c r="T123" s="50"/>
      <c r="U123" s="51"/>
    </row>
    <row r="124" spans="1:21" ht="14.25" hidden="1" customHeight="1" x14ac:dyDescent="0.2">
      <c r="A124" s="49" t="s">
        <v>26</v>
      </c>
      <c r="B124" s="50">
        <f t="shared" si="18"/>
        <v>0</v>
      </c>
      <c r="C124" s="51" t="e">
        <f t="shared" si="19"/>
        <v>#DIV/0!</v>
      </c>
      <c r="D124" s="50"/>
      <c r="E124" s="51"/>
      <c r="F124" s="50"/>
      <c r="G124" s="51"/>
      <c r="H124" s="50">
        <f t="shared" si="26"/>
        <v>0</v>
      </c>
      <c r="I124" s="51" t="e">
        <f t="shared" si="27"/>
        <v>#DIV/0!</v>
      </c>
      <c r="J124" s="50"/>
      <c r="K124" s="51"/>
      <c r="L124" s="50"/>
      <c r="M124" s="51"/>
      <c r="N124" s="50"/>
      <c r="O124" s="51"/>
      <c r="P124" s="50"/>
      <c r="Q124" s="51"/>
      <c r="R124" s="50"/>
      <c r="S124" s="51"/>
      <c r="T124" s="50"/>
      <c r="U124" s="51"/>
    </row>
    <row r="125" spans="1:21" ht="14.25" hidden="1" customHeight="1" x14ac:dyDescent="0.2">
      <c r="A125" s="49" t="s">
        <v>27</v>
      </c>
      <c r="B125" s="50">
        <f t="shared" si="18"/>
        <v>0</v>
      </c>
      <c r="C125" s="51" t="e">
        <f t="shared" si="19"/>
        <v>#DIV/0!</v>
      </c>
      <c r="D125" s="50"/>
      <c r="E125" s="51"/>
      <c r="F125" s="50"/>
      <c r="G125" s="51"/>
      <c r="H125" s="50">
        <f t="shared" si="26"/>
        <v>0</v>
      </c>
      <c r="I125" s="51" t="e">
        <f t="shared" si="27"/>
        <v>#DIV/0!</v>
      </c>
      <c r="J125" s="50"/>
      <c r="K125" s="51"/>
      <c r="L125" s="50"/>
      <c r="M125" s="51"/>
      <c r="N125" s="50"/>
      <c r="O125" s="51"/>
      <c r="P125" s="50"/>
      <c r="Q125" s="51"/>
      <c r="R125" s="50"/>
      <c r="S125" s="51"/>
      <c r="T125" s="50"/>
      <c r="U125" s="51"/>
    </row>
    <row r="126" spans="1:21" ht="14.25" hidden="1" customHeight="1" x14ac:dyDescent="0.2">
      <c r="A126" s="49" t="s">
        <v>28</v>
      </c>
      <c r="B126" s="50">
        <f t="shared" si="18"/>
        <v>0</v>
      </c>
      <c r="C126" s="51" t="e">
        <f t="shared" si="19"/>
        <v>#DIV/0!</v>
      </c>
      <c r="D126" s="50"/>
      <c r="E126" s="51"/>
      <c r="F126" s="50"/>
      <c r="G126" s="51"/>
      <c r="H126" s="50">
        <f t="shared" si="26"/>
        <v>0</v>
      </c>
      <c r="I126" s="51" t="e">
        <f t="shared" si="27"/>
        <v>#DIV/0!</v>
      </c>
      <c r="J126" s="50"/>
      <c r="K126" s="51"/>
      <c r="L126" s="50"/>
      <c r="M126" s="51"/>
      <c r="N126" s="50"/>
      <c r="O126" s="51"/>
      <c r="P126" s="50"/>
      <c r="Q126" s="51"/>
      <c r="R126" s="50"/>
      <c r="S126" s="51"/>
      <c r="T126" s="50"/>
      <c r="U126" s="51"/>
    </row>
    <row r="127" spans="1:21" ht="14.25" hidden="1" customHeight="1" x14ac:dyDescent="0.2">
      <c r="A127" s="49" t="s">
        <v>46</v>
      </c>
      <c r="B127" s="50">
        <f t="shared" si="18"/>
        <v>0</v>
      </c>
      <c r="C127" s="51" t="e">
        <f t="shared" si="19"/>
        <v>#DIV/0!</v>
      </c>
      <c r="D127" s="50"/>
      <c r="E127" s="51"/>
      <c r="F127" s="50"/>
      <c r="G127" s="51"/>
      <c r="H127" s="50">
        <f t="shared" si="26"/>
        <v>0</v>
      </c>
      <c r="I127" s="51" t="e">
        <f t="shared" si="27"/>
        <v>#DIV/0!</v>
      </c>
      <c r="J127" s="50"/>
      <c r="K127" s="51"/>
      <c r="L127" s="50"/>
      <c r="M127" s="51"/>
      <c r="N127" s="50"/>
      <c r="O127" s="51"/>
      <c r="P127" s="50"/>
      <c r="Q127" s="51"/>
      <c r="R127" s="50"/>
      <c r="S127" s="51"/>
      <c r="T127" s="50"/>
      <c r="U127" s="51"/>
    </row>
    <row r="128" spans="1:21" ht="14.25" hidden="1" customHeight="1" thickBot="1" x14ac:dyDescent="0.25">
      <c r="A128" s="52" t="s">
        <v>30</v>
      </c>
      <c r="B128" s="53">
        <f t="shared" si="18"/>
        <v>0</v>
      </c>
      <c r="C128" s="54" t="e">
        <f t="shared" si="19"/>
        <v>#DIV/0!</v>
      </c>
      <c r="D128" s="53"/>
      <c r="E128" s="54"/>
      <c r="F128" s="53"/>
      <c r="G128" s="54"/>
      <c r="H128" s="53">
        <f t="shared" si="26"/>
        <v>0</v>
      </c>
      <c r="I128" s="54" t="e">
        <f t="shared" si="27"/>
        <v>#DIV/0!</v>
      </c>
      <c r="J128" s="53"/>
      <c r="K128" s="54"/>
      <c r="L128" s="53"/>
      <c r="M128" s="54"/>
      <c r="N128" s="53"/>
      <c r="O128" s="54"/>
      <c r="P128" s="53"/>
      <c r="Q128" s="54"/>
      <c r="R128" s="53"/>
      <c r="S128" s="54"/>
      <c r="T128" s="53"/>
      <c r="U128" s="54"/>
    </row>
    <row r="129" spans="1:21" ht="5.0999999999999996" customHeight="1" x14ac:dyDescent="0.2">
      <c r="A129" s="27"/>
      <c r="B129" s="22"/>
      <c r="C129" s="25"/>
      <c r="D129" s="22"/>
      <c r="E129" s="25"/>
      <c r="F129" s="22"/>
      <c r="G129" s="25"/>
      <c r="H129" s="22"/>
      <c r="I129" s="25"/>
      <c r="J129" s="22"/>
      <c r="K129" s="25"/>
      <c r="L129" s="22"/>
      <c r="M129" s="25"/>
      <c r="N129" s="22"/>
      <c r="O129" s="25"/>
      <c r="P129" s="22"/>
      <c r="Q129" s="25"/>
      <c r="R129" s="22"/>
      <c r="S129" s="25"/>
      <c r="T129" s="22"/>
      <c r="U129" s="25"/>
    </row>
    <row r="130" spans="1:21" x14ac:dyDescent="0.2">
      <c r="A130" s="13" t="s">
        <v>60</v>
      </c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299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D305" sqref="D305"/>
    </sheetView>
  </sheetViews>
  <sheetFormatPr defaultColWidth="12.5703125" defaultRowHeight="12.75" x14ac:dyDescent="0.2"/>
  <cols>
    <col min="1" max="1" width="17.42578125" style="2" customWidth="1"/>
    <col min="2" max="21" width="13.28515625" style="2" customWidth="1"/>
    <col min="22" max="16384" width="12.5703125" style="2"/>
  </cols>
  <sheetData>
    <row r="1" spans="1:21" x14ac:dyDescent="0.2">
      <c r="A1" s="32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8</v>
      </c>
      <c r="E6" s="74"/>
      <c r="F6" s="77" t="s">
        <v>9</v>
      </c>
      <c r="G6" s="78"/>
      <c r="H6" s="77" t="s">
        <v>10</v>
      </c>
      <c r="I6" s="78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9"/>
      <c r="G7" s="80"/>
      <c r="H7" s="79"/>
      <c r="I7" s="80"/>
      <c r="J7" s="79" t="s">
        <v>12</v>
      </c>
      <c r="K7" s="80"/>
      <c r="L7" s="79" t="s">
        <v>13</v>
      </c>
      <c r="M7" s="80"/>
      <c r="N7" s="81" t="s">
        <v>14</v>
      </c>
      <c r="O7" s="81"/>
      <c r="P7" s="81" t="s">
        <v>15</v>
      </c>
      <c r="Q7" s="81"/>
      <c r="R7" s="81" t="s">
        <v>16</v>
      </c>
      <c r="S7" s="81"/>
      <c r="T7" s="81" t="s">
        <v>17</v>
      </c>
      <c r="U7" s="81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48" t="s">
        <v>71</v>
      </c>
      <c r="O8" s="48" t="s">
        <v>18</v>
      </c>
      <c r="P8" s="48" t="s">
        <v>71</v>
      </c>
      <c r="Q8" s="48" t="s">
        <v>18</v>
      </c>
      <c r="R8" s="48" t="s">
        <v>71</v>
      </c>
      <c r="S8" s="48" t="s">
        <v>18</v>
      </c>
      <c r="T8" s="48" t="s">
        <v>71</v>
      </c>
      <c r="U8" s="48" t="s">
        <v>18</v>
      </c>
    </row>
    <row r="9" spans="1:21" ht="14.25" customHeight="1" x14ac:dyDescent="0.2">
      <c r="A9" s="49" t="s">
        <v>19</v>
      </c>
      <c r="B9" s="50">
        <f>'3.deposits individuals'!B9+'4.deposits legal entities'!B9</f>
        <v>356635.6</v>
      </c>
      <c r="C9" s="51">
        <f>('3.deposits individuals'!B9*'3.deposits individuals'!C9+'4.deposits legal entities'!B9*'4.deposits legal entities'!C9)/('3.deposits individuals'!B9+'4.deposits legal entities'!B9)</f>
        <v>22.951273765154127</v>
      </c>
      <c r="D9" s="50"/>
      <c r="E9" s="51"/>
      <c r="F9" s="50">
        <f>'3.deposits individuals'!F9+'4.deposits legal entities'!F9</f>
        <v>139312.20000000001</v>
      </c>
      <c r="G9" s="51">
        <f>('3.deposits individuals'!F9*'3.deposits individuals'!G9+'4.deposits legal entities'!F9*'4.deposits legal entities'!G9)/('3.deposits individuals'!F9+'4.deposits legal entities'!F9)</f>
        <v>8.7794117098143598</v>
      </c>
      <c r="H9" s="50">
        <f t="shared" ref="H9:H72" si="0">J9+L9+N9+P9+R9+T9</f>
        <v>217323.4</v>
      </c>
      <c r="I9" s="51">
        <f t="shared" ref="I9:I72" si="1">(J9*K9+L9*M9+N9*O9+P9*Q9+R9*S9+T9*U9)/(J9+L9+N9+P9+R9+T9)</f>
        <v>32.035952548137935</v>
      </c>
      <c r="J9" s="50">
        <f>'3.deposits individuals'!J9+'4.deposits legal entities'!J9</f>
        <v>18456.2</v>
      </c>
      <c r="K9" s="51">
        <f>('3.deposits individuals'!J9*'3.deposits individuals'!K9+'4.deposits legal entities'!J9*'4.deposits legal entities'!K9)/('3.deposits individuals'!J9+'4.deposits legal entities'!J9)</f>
        <v>31.556715900347854</v>
      </c>
      <c r="L9" s="50">
        <f>'3.deposits individuals'!L9+'4.deposits legal entities'!L9</f>
        <v>65410.3</v>
      </c>
      <c r="M9" s="51">
        <f>('3.deposits individuals'!L9*'3.deposits individuals'!M9+'4.deposits legal entities'!L9*'4.deposits legal entities'!M9)/('3.deposits individuals'!L9+'4.deposits legal entities'!L9)</f>
        <v>29.444254192382544</v>
      </c>
      <c r="N9" s="50">
        <f>'3.deposits individuals'!N9+'4.deposits legal entities'!N9</f>
        <v>77058.099999999991</v>
      </c>
      <c r="O9" s="51">
        <f>('3.deposits individuals'!N9*'3.deposits individuals'!O9+'4.deposits legal entities'!N9*'4.deposits legal entities'!O9)/('3.deposits individuals'!N9+'4.deposits legal entities'!N9)</f>
        <v>35.723914423013284</v>
      </c>
      <c r="P9" s="50">
        <f>'3.deposits individuals'!P9+'4.deposits legal entities'!P9</f>
        <v>37489.699999999997</v>
      </c>
      <c r="Q9" s="51">
        <f>('3.deposits individuals'!P9*'3.deposits individuals'!Q9+'4.deposits legal entities'!P9*'4.deposits legal entities'!Q9)/('3.deposits individuals'!P9+'4.deposits legal entities'!P9)</f>
        <v>24.831537729029577</v>
      </c>
      <c r="R9" s="50">
        <f>'3.deposits individuals'!R9+'4.deposits legal entities'!R9</f>
        <v>18909.099999999999</v>
      </c>
      <c r="S9" s="51">
        <f>('3.deposits individuals'!R9*'3.deposits individuals'!S9+'4.deposits legal entities'!R9*'4.deposits legal entities'!S9)/('3.deposits individuals'!R9+'4.deposits legal entities'!R9)</f>
        <v>40.723445325266674</v>
      </c>
      <c r="T9" s="50"/>
      <c r="U9" s="51"/>
    </row>
    <row r="10" spans="1:21" ht="14.25" customHeight="1" x14ac:dyDescent="0.2">
      <c r="A10" s="49" t="s">
        <v>20</v>
      </c>
      <c r="B10" s="50">
        <f>'3.deposits individuals'!B10+'4.deposits legal entities'!B10</f>
        <v>431197.69999999995</v>
      </c>
      <c r="C10" s="51">
        <f>('3.deposits individuals'!B10*'3.deposits individuals'!C10+'4.deposits legal entities'!B10*'4.deposits legal entities'!C10)/('3.deposits individuals'!B10+'4.deposits legal entities'!B10)</f>
        <v>20.448335192882528</v>
      </c>
      <c r="D10" s="50"/>
      <c r="E10" s="51"/>
      <c r="F10" s="50">
        <f>'3.deposits individuals'!F10+'4.deposits legal entities'!F10</f>
        <v>203903.9</v>
      </c>
      <c r="G10" s="51">
        <f>('3.deposits individuals'!F10*'3.deposits individuals'!G10+'4.deposits legal entities'!F10*'4.deposits legal entities'!G10)/('3.deposits individuals'!F10+'4.deposits legal entities'!F10)</f>
        <v>7.3198688990254723</v>
      </c>
      <c r="H10" s="50">
        <f t="shared" si="0"/>
        <v>227293.80000000002</v>
      </c>
      <c r="I10" s="51">
        <f t="shared" si="1"/>
        <v>32.225803290718886</v>
      </c>
      <c r="J10" s="50">
        <f>'3.deposits individuals'!J10+'4.deposits legal entities'!J10</f>
        <v>12802.3</v>
      </c>
      <c r="K10" s="51">
        <f>('3.deposits individuals'!J10*'3.deposits individuals'!K10+'4.deposits legal entities'!J10*'4.deposits legal entities'!K10)/('3.deposits individuals'!J10+'4.deposits legal entities'!J10)</f>
        <v>24.42144770861486</v>
      </c>
      <c r="L10" s="50">
        <f>'3.deposits individuals'!L10+'4.deposits legal entities'!L10</f>
        <v>71762</v>
      </c>
      <c r="M10" s="51">
        <f>('3.deposits individuals'!L10*'3.deposits individuals'!M10+'4.deposits legal entities'!L10*'4.deposits legal entities'!M10)/('3.deposits individuals'!L10+'4.deposits legal entities'!L10)</f>
        <v>29.335910913854129</v>
      </c>
      <c r="N10" s="50">
        <f>'3.deposits individuals'!N10+'4.deposits legal entities'!N10</f>
        <v>80912.3</v>
      </c>
      <c r="O10" s="51">
        <f>('3.deposits individuals'!N10*'3.deposits individuals'!O10+'4.deposits legal entities'!N10*'4.deposits legal entities'!O10)/('3.deposits individuals'!N10+'4.deposits legal entities'!N10)</f>
        <v>35.666660359426196</v>
      </c>
      <c r="P10" s="50">
        <f>'3.deposits individuals'!P10+'4.deposits legal entities'!P10</f>
        <v>50843.1</v>
      </c>
      <c r="Q10" s="51">
        <f>('3.deposits individuals'!P10*'3.deposits individuals'!Q10+'4.deposits legal entities'!P10*'4.deposits legal entities'!Q10)/('3.deposits individuals'!P10+'4.deposits legal entities'!P10)</f>
        <v>31.289048779480403</v>
      </c>
      <c r="R10" s="50">
        <f>'3.deposits individuals'!R10+'4.deposits legal entities'!R10</f>
        <v>10974.1</v>
      </c>
      <c r="S10" s="51">
        <f>('3.deposits individuals'!R10*'3.deposits individuals'!S10+'4.deposits legal entities'!R10*'4.deposits legal entities'!S10)/('3.deposits individuals'!R10+'4.deposits legal entities'!R10)</f>
        <v>39.198402602491328</v>
      </c>
      <c r="T10" s="50"/>
      <c r="U10" s="51"/>
    </row>
    <row r="11" spans="1:21" ht="14.25" customHeight="1" x14ac:dyDescent="0.2">
      <c r="A11" s="49" t="s">
        <v>21</v>
      </c>
      <c r="B11" s="50">
        <f>'3.deposits individuals'!B11+'4.deposits legal entities'!B11</f>
        <v>547935.9</v>
      </c>
      <c r="C11" s="51">
        <f>('3.deposits individuals'!B11*'3.deposits individuals'!C11+'4.deposits legal entities'!B11*'4.deposits legal entities'!C11)/('3.deposits individuals'!B11+'4.deposits legal entities'!B11)</f>
        <v>16.923476680392721</v>
      </c>
      <c r="D11" s="50"/>
      <c r="E11" s="51"/>
      <c r="F11" s="50">
        <f>'3.deposits individuals'!F11+'4.deposits legal entities'!F11</f>
        <v>319773.5</v>
      </c>
      <c r="G11" s="51">
        <f>('3.deposits individuals'!F11*'3.deposits individuals'!G11+'4.deposits legal entities'!F11*'4.deposits legal entities'!G11)/('3.deposits individuals'!F11+'4.deposits legal entities'!F11)</f>
        <v>6.4940511330676243</v>
      </c>
      <c r="H11" s="50">
        <f t="shared" si="0"/>
        <v>228162.39999999997</v>
      </c>
      <c r="I11" s="51">
        <f t="shared" si="1"/>
        <v>31.540494691500442</v>
      </c>
      <c r="J11" s="50">
        <f>'3.deposits individuals'!J11+'4.deposits legal entities'!J11</f>
        <v>15829.599999999999</v>
      </c>
      <c r="K11" s="51">
        <f>('3.deposits individuals'!J11*'3.deposits individuals'!K11+'4.deposits legal entities'!J11*'4.deposits legal entities'!K11)/('3.deposits individuals'!J11+'4.deposits legal entities'!J11)</f>
        <v>24.775919037752061</v>
      </c>
      <c r="L11" s="50">
        <f>'3.deposits individuals'!L11+'4.deposits legal entities'!L11</f>
        <v>78416.599999999991</v>
      </c>
      <c r="M11" s="51">
        <f>('3.deposits individuals'!L11*'3.deposits individuals'!M11+'4.deposits legal entities'!L11*'4.deposits legal entities'!M11)/('3.deposits individuals'!L11+'4.deposits legal entities'!L11)</f>
        <v>28.878591076379237</v>
      </c>
      <c r="N11" s="50">
        <f>'3.deposits individuals'!N11+'4.deposits legal entities'!N11</f>
        <v>89255.900000000009</v>
      </c>
      <c r="O11" s="51">
        <f>('3.deposits individuals'!N11*'3.deposits individuals'!O11+'4.deposits legal entities'!N11*'4.deposits legal entities'!O11)/('3.deposits individuals'!N11+'4.deposits legal entities'!N11)</f>
        <v>33.980481928925705</v>
      </c>
      <c r="P11" s="50">
        <f>'3.deposits individuals'!P11+'4.deposits legal entities'!P11</f>
        <v>39579.4</v>
      </c>
      <c r="Q11" s="51">
        <f>('3.deposits individuals'!P11*'3.deposits individuals'!Q11+'4.deposits legal entities'!P11*'4.deposits legal entities'!Q11)/('3.deposits individuals'!P11+'4.deposits legal entities'!P11)</f>
        <v>32.968811452422223</v>
      </c>
      <c r="R11" s="50">
        <f>'3.deposits individuals'!R11+'4.deposits legal entities'!R11</f>
        <v>5080.8999999999996</v>
      </c>
      <c r="S11" s="51">
        <f>('3.deposits individuals'!R11*'3.deposits individuals'!S11+'4.deposits legal entities'!R11*'4.deposits legal entities'!S11)/('3.deposits individuals'!R11+'4.deposits legal entities'!R11)</f>
        <v>39.708886220945111</v>
      </c>
      <c r="T11" s="50"/>
      <c r="U11" s="51"/>
    </row>
    <row r="12" spans="1:21" ht="14.25" customHeight="1" x14ac:dyDescent="0.2">
      <c r="A12" s="49" t="s">
        <v>22</v>
      </c>
      <c r="B12" s="50">
        <f>'3.deposits individuals'!B12+'4.deposits legal entities'!B12</f>
        <v>764634.7</v>
      </c>
      <c r="C12" s="51">
        <f>('3.deposits individuals'!B12*'3.deposits individuals'!C12+'4.deposits legal entities'!B12*'4.deposits legal entities'!C12)/('3.deposits individuals'!B12+'4.deposits legal entities'!B12)</f>
        <v>12.261244028030641</v>
      </c>
      <c r="D12" s="50"/>
      <c r="E12" s="51"/>
      <c r="F12" s="50">
        <f>'3.deposits individuals'!F12+'4.deposits legal entities'!F12</f>
        <v>500733</v>
      </c>
      <c r="G12" s="51">
        <f>('3.deposits individuals'!F12*'3.deposits individuals'!G12+'4.deposits legal entities'!F12*'4.deposits legal entities'!G12)/('3.deposits individuals'!F12+'4.deposits legal entities'!F12)</f>
        <v>2.6003251832813095</v>
      </c>
      <c r="H12" s="50">
        <f t="shared" si="0"/>
        <v>263901.69999999995</v>
      </c>
      <c r="I12" s="51">
        <f t="shared" si="1"/>
        <v>30.592087959266657</v>
      </c>
      <c r="J12" s="50">
        <f>'3.deposits individuals'!J12+'4.deposits legal entities'!J12</f>
        <v>15300.4</v>
      </c>
      <c r="K12" s="51">
        <f>('3.deposits individuals'!J12*'3.deposits individuals'!K12+'4.deposits legal entities'!J12*'4.deposits legal entities'!K12)/('3.deposits individuals'!J12+'4.deposits legal entities'!J12)</f>
        <v>21.999403218216518</v>
      </c>
      <c r="L12" s="50">
        <f>'3.deposits individuals'!L12+'4.deposits legal entities'!L12</f>
        <v>86398.2</v>
      </c>
      <c r="M12" s="51">
        <f>('3.deposits individuals'!L12*'3.deposits individuals'!M12+'4.deposits legal entities'!L12*'4.deposits legal entities'!M12)/('3.deposits individuals'!L12+'4.deposits legal entities'!L12)</f>
        <v>29.960650395494355</v>
      </c>
      <c r="N12" s="50">
        <f>'3.deposits individuals'!N12+'4.deposits legal entities'!N12</f>
        <v>110268.20000000001</v>
      </c>
      <c r="O12" s="51">
        <f>('3.deposits individuals'!N12*'3.deposits individuals'!O12+'4.deposits legal entities'!N12*'4.deposits legal entities'!O12)/('3.deposits individuals'!N12+'4.deposits legal entities'!N12)</f>
        <v>31.224157554036434</v>
      </c>
      <c r="P12" s="50">
        <f>'3.deposits individuals'!P12+'4.deposits legal entities'!P12</f>
        <v>47081.3</v>
      </c>
      <c r="Q12" s="51">
        <f>('3.deposits individuals'!P12*'3.deposits individuals'!Q12+'4.deposits legal entities'!P12*'4.deposits legal entities'!Q12)/('3.deposits individuals'!P12+'4.deposits legal entities'!P12)</f>
        <v>32.60663055183268</v>
      </c>
      <c r="R12" s="50">
        <f>'3.deposits individuals'!R12+'4.deposits legal entities'!R12</f>
        <v>4853.6000000000004</v>
      </c>
      <c r="S12" s="51">
        <f>('3.deposits individuals'!R12*'3.deposits individuals'!S12+'4.deposits legal entities'!R12*'4.deposits legal entities'!S12)/('3.deposits individuals'!R12+'4.deposits legal entities'!R12)</f>
        <v>35.018106148013842</v>
      </c>
      <c r="T12" s="50"/>
      <c r="U12" s="51"/>
    </row>
    <row r="13" spans="1:21" ht="14.25" customHeight="1" x14ac:dyDescent="0.2">
      <c r="A13" s="49" t="s">
        <v>23</v>
      </c>
      <c r="B13" s="50">
        <f>'3.deposits individuals'!B13+'4.deposits legal entities'!B13</f>
        <v>514295.1</v>
      </c>
      <c r="C13" s="51">
        <f>('3.deposits individuals'!B13*'3.deposits individuals'!C13+'4.deposits legal entities'!B13*'4.deposits legal entities'!C13)/('3.deposits individuals'!B13+'4.deposits legal entities'!B13)</f>
        <v>16.102905300867146</v>
      </c>
      <c r="D13" s="50"/>
      <c r="E13" s="51"/>
      <c r="F13" s="50">
        <f>'3.deposits individuals'!F13+'4.deposits legal entities'!F13</f>
        <v>276871.40000000002</v>
      </c>
      <c r="G13" s="51">
        <f>('3.deposits individuals'!F13*'3.deposits individuals'!G13+'4.deposits legal entities'!F13*'4.deposits legal entities'!G13)/('3.deposits individuals'!F13+'4.deposits legal entities'!F13)</f>
        <v>4.1755960709556845</v>
      </c>
      <c r="H13" s="50">
        <f t="shared" si="0"/>
        <v>237423.69999999998</v>
      </c>
      <c r="I13" s="51">
        <f t="shared" si="1"/>
        <v>30.011924513011969</v>
      </c>
      <c r="J13" s="50">
        <f>'3.deposits individuals'!J13+'4.deposits legal entities'!J13</f>
        <v>15033.099999999999</v>
      </c>
      <c r="K13" s="51">
        <f>('3.deposits individuals'!J13*'3.deposits individuals'!K13+'4.deposits legal entities'!J13*'4.deposits legal entities'!K13)/('3.deposits individuals'!J13+'4.deposits legal entities'!J13)</f>
        <v>20.653958664546902</v>
      </c>
      <c r="L13" s="50">
        <f>'3.deposits individuals'!L13+'4.deposits legal entities'!L13</f>
        <v>71788.299999999988</v>
      </c>
      <c r="M13" s="51">
        <f>('3.deposits individuals'!L13*'3.deposits individuals'!M13+'4.deposits legal entities'!L13*'4.deposits legal entities'!M13)/('3.deposits individuals'!L13+'4.deposits legal entities'!L13)</f>
        <v>28.450599819190593</v>
      </c>
      <c r="N13" s="50">
        <f>'3.deposits individuals'!N13+'4.deposits legal entities'!N13</f>
        <v>104497.79999999999</v>
      </c>
      <c r="O13" s="51">
        <f>('3.deposits individuals'!N13*'3.deposits individuals'!O13+'4.deposits legal entities'!N13*'4.deposits legal entities'!O13)/('3.deposits individuals'!N13+'4.deposits legal entities'!N13)</f>
        <v>30.722948291734376</v>
      </c>
      <c r="P13" s="50">
        <f>'3.deposits individuals'!P13+'4.deposits legal entities'!P13</f>
        <v>40611.599999999999</v>
      </c>
      <c r="Q13" s="51">
        <f>('3.deposits individuals'!P13*'3.deposits individuals'!Q13+'4.deposits legal entities'!P13*'4.deposits legal entities'!Q13)/('3.deposits individuals'!P13+'4.deposits legal entities'!P13)</f>
        <v>33.860934191216309</v>
      </c>
      <c r="R13" s="50">
        <f>'3.deposits individuals'!R13+'4.deposits legal entities'!R13</f>
        <v>5492.9</v>
      </c>
      <c r="S13" s="51">
        <f>('3.deposits individuals'!R13*'3.deposits individuals'!S13+'4.deposits legal entities'!R13*'4.deposits legal entities'!S13)/('3.deposits individuals'!R13+'4.deposits legal entities'!R13)</f>
        <v>34.044260772997873</v>
      </c>
      <c r="T13" s="50"/>
      <c r="U13" s="51"/>
    </row>
    <row r="14" spans="1:21" ht="14.25" customHeight="1" x14ac:dyDescent="0.2">
      <c r="A14" s="49" t="s">
        <v>24</v>
      </c>
      <c r="B14" s="50">
        <f>'3.deposits individuals'!B14+'4.deposits legal entities'!B14</f>
        <v>550400.80000000005</v>
      </c>
      <c r="C14" s="51">
        <f>('3.deposits individuals'!B14*'3.deposits individuals'!C14+'4.deposits legal entities'!B14*'4.deposits legal entities'!C14)/('3.deposits individuals'!B14+'4.deposits legal entities'!B14)</f>
        <v>15.187572296406545</v>
      </c>
      <c r="D14" s="50"/>
      <c r="E14" s="51"/>
      <c r="F14" s="50">
        <f>'3.deposits individuals'!F14+'4.deposits legal entities'!F14</f>
        <v>324135.30000000005</v>
      </c>
      <c r="G14" s="51">
        <f>('3.deposits individuals'!F14*'3.deposits individuals'!G14+'4.deposits legal entities'!F14*'4.deposits legal entities'!G14)/('3.deposits individuals'!F14+'4.deposits legal entities'!F14)</f>
        <v>4.3432215806177235</v>
      </c>
      <c r="H14" s="50">
        <f t="shared" si="0"/>
        <v>226265.49999999997</v>
      </c>
      <c r="I14" s="51">
        <f t="shared" si="1"/>
        <v>30.722582594341606</v>
      </c>
      <c r="J14" s="50">
        <f>'3.deposits individuals'!J14+'4.deposits legal entities'!J14</f>
        <v>12140.1</v>
      </c>
      <c r="K14" s="51">
        <f>('3.deposits individuals'!J14*'3.deposits individuals'!K14+'4.deposits legal entities'!J14*'4.deposits legal entities'!K14)/('3.deposits individuals'!J14+'4.deposits legal entities'!J14)</f>
        <v>13.615971532359699</v>
      </c>
      <c r="L14" s="50">
        <f>'3.deposits individuals'!L14+'4.deposits legal entities'!L14</f>
        <v>70616.799999999988</v>
      </c>
      <c r="M14" s="51">
        <f>('3.deposits individuals'!L14*'3.deposits individuals'!M14+'4.deposits legal entities'!L14*'4.deposits legal entities'!M14)/('3.deposits individuals'!L14+'4.deposits legal entities'!L14)</f>
        <v>25.896431798099041</v>
      </c>
      <c r="N14" s="50">
        <f>'3.deposits individuals'!N14+'4.deposits legal entities'!N14</f>
        <v>83037.899999999994</v>
      </c>
      <c r="O14" s="51">
        <f>('3.deposits individuals'!N14*'3.deposits individuals'!O14+'4.deposits legal entities'!N14*'4.deposits legal entities'!O14)/('3.deposits individuals'!N14+'4.deposits legal entities'!N14)</f>
        <v>35.228618414001325</v>
      </c>
      <c r="P14" s="50">
        <f>'3.deposits individuals'!P14+'4.deposits legal entities'!P14</f>
        <v>54131.3</v>
      </c>
      <c r="Q14" s="51">
        <f>('3.deposits individuals'!P14*'3.deposits individuals'!Q14+'4.deposits legal entities'!P14*'4.deposits legal entities'!Q14)/('3.deposits individuals'!P14+'4.deposits legal entities'!P14)</f>
        <v>32.275651240594627</v>
      </c>
      <c r="R14" s="50">
        <f>'3.deposits individuals'!R14+'4.deposits legal entities'!R14</f>
        <v>6339.4</v>
      </c>
      <c r="S14" s="51">
        <f>('3.deposits individuals'!R14*'3.deposits individuals'!S14+'4.deposits legal entities'!R14*'4.deposits legal entities'!S14)/('3.deposits individuals'!R14+'4.deposits legal entities'!R14)</f>
        <v>44.957670757484941</v>
      </c>
      <c r="T14" s="50"/>
      <c r="U14" s="51"/>
    </row>
    <row r="15" spans="1:21" ht="14.25" customHeight="1" x14ac:dyDescent="0.2">
      <c r="A15" s="49" t="s">
        <v>25</v>
      </c>
      <c r="B15" s="50">
        <f>'3.deposits individuals'!B15+'4.deposits legal entities'!B15</f>
        <v>740365.29999999993</v>
      </c>
      <c r="C15" s="51">
        <f>('3.deposits individuals'!B15*'3.deposits individuals'!C15+'4.deposits legal entities'!B15*'4.deposits legal entities'!C15)/('3.deposits individuals'!B15+'4.deposits legal entities'!B15)</f>
        <v>11.186106338317044</v>
      </c>
      <c r="D15" s="50"/>
      <c r="E15" s="51"/>
      <c r="F15" s="50">
        <f>'3.deposits individuals'!F15+'4.deposits legal entities'!F15</f>
        <v>503970.9</v>
      </c>
      <c r="G15" s="51">
        <f>('3.deposits individuals'!F15*'3.deposits individuals'!G15+'4.deposits legal entities'!F15*'4.deposits legal entities'!G15)/('3.deposits individuals'!F15+'4.deposits legal entities'!F15)</f>
        <v>3.6053998157433291</v>
      </c>
      <c r="H15" s="50">
        <f t="shared" si="0"/>
        <v>236394.40000000002</v>
      </c>
      <c r="I15" s="51">
        <f t="shared" si="1"/>
        <v>27.347468404496887</v>
      </c>
      <c r="J15" s="50">
        <f>'3.deposits individuals'!J15+'4.deposits legal entities'!J15</f>
        <v>33968.800000000003</v>
      </c>
      <c r="K15" s="51">
        <f>('3.deposits individuals'!J15*'3.deposits individuals'!K15+'4.deposits legal entities'!J15*'4.deposits legal entities'!K15)/('3.deposits individuals'!J15+'4.deposits legal entities'!J15)</f>
        <v>12.073082357928451</v>
      </c>
      <c r="L15" s="50">
        <f>'3.deposits individuals'!L15+'4.deposits legal entities'!L15</f>
        <v>64892.400000000009</v>
      </c>
      <c r="M15" s="51">
        <f>('3.deposits individuals'!L15*'3.deposits individuals'!M15+'4.deposits legal entities'!L15*'4.deposits legal entities'!M15)/('3.deposits individuals'!L15+'4.deposits legal entities'!L15)</f>
        <v>24.875196479094619</v>
      </c>
      <c r="N15" s="50">
        <f>'3.deposits individuals'!N15+'4.deposits legal entities'!N15</f>
        <v>75688.399999999994</v>
      </c>
      <c r="O15" s="51">
        <f>('3.deposits individuals'!N15*'3.deposits individuals'!O15+'4.deposits legal entities'!N15*'4.deposits legal entities'!O15)/('3.deposits individuals'!N15+'4.deposits legal entities'!N15)</f>
        <v>34.931420336537698</v>
      </c>
      <c r="P15" s="50">
        <f>'3.deposits individuals'!P15+'4.deposits legal entities'!P15</f>
        <v>56799.700000000004</v>
      </c>
      <c r="Q15" s="51">
        <f>('3.deposits individuals'!P15*'3.deposits individuals'!Q15+'4.deposits legal entities'!P15*'4.deposits legal entities'!Q15)/('3.deposits individuals'!P15+'4.deposits legal entities'!P15)</f>
        <v>28.546539330313365</v>
      </c>
      <c r="R15" s="50">
        <f>'3.deposits individuals'!R15+'4.deposits legal entities'!R15</f>
        <v>5045.1000000000004</v>
      </c>
      <c r="S15" s="51">
        <f>('3.deposits individuals'!R15*'3.deposits individuals'!S15+'4.deposits legal entities'!R15*'4.deposits legal entities'!S15)/('3.deposits individuals'!R15+'4.deposits legal entities'!R15)</f>
        <v>34.713064161265386</v>
      </c>
      <c r="T15" s="50"/>
      <c r="U15" s="51"/>
    </row>
    <row r="16" spans="1:21" ht="14.25" customHeight="1" x14ac:dyDescent="0.2">
      <c r="A16" s="49" t="s">
        <v>26</v>
      </c>
      <c r="B16" s="50">
        <f>'3.deposits individuals'!B16+'4.deposits legal entities'!B16</f>
        <v>665643.9</v>
      </c>
      <c r="C16" s="51">
        <f>('3.deposits individuals'!B16*'3.deposits individuals'!C16+'4.deposits legal entities'!B16*'4.deposits legal entities'!C16)/('3.deposits individuals'!B16+'4.deposits legal entities'!B16)</f>
        <v>12.473020971122848</v>
      </c>
      <c r="D16" s="50"/>
      <c r="E16" s="51"/>
      <c r="F16" s="50">
        <f>'3.deposits individuals'!F16+'4.deposits legal entities'!F16</f>
        <v>443638.7</v>
      </c>
      <c r="G16" s="51">
        <f>('3.deposits individuals'!F16*'3.deposits individuals'!G16+'4.deposits legal entities'!F16*'4.deposits legal entities'!G16)/('3.deposits individuals'!F16+'4.deposits legal entities'!F16)</f>
        <v>3.3661002072181709</v>
      </c>
      <c r="H16" s="50">
        <f t="shared" si="0"/>
        <v>222005.19999999998</v>
      </c>
      <c r="I16" s="51">
        <f t="shared" si="1"/>
        <v>30.671614917128068</v>
      </c>
      <c r="J16" s="50">
        <f>'3.deposits individuals'!J16+'4.deposits legal entities'!J16</f>
        <v>18468.599999999999</v>
      </c>
      <c r="K16" s="51">
        <f>('3.deposits individuals'!J16*'3.deposits individuals'!K16+'4.deposits legal entities'!J16*'4.deposits legal entities'!K16)/('3.deposits individuals'!J16+'4.deposits legal entities'!J16)</f>
        <v>11.310045157727171</v>
      </c>
      <c r="L16" s="50">
        <f>'3.deposits individuals'!L16+'4.deposits legal entities'!L16</f>
        <v>63491.8</v>
      </c>
      <c r="M16" s="51">
        <f>('3.deposits individuals'!L16*'3.deposits individuals'!M16+'4.deposits legal entities'!L16*'4.deposits legal entities'!M16)/('3.deposits individuals'!L16+'4.deposits legal entities'!L16)</f>
        <v>28.076106946093827</v>
      </c>
      <c r="N16" s="50">
        <f>'3.deposits individuals'!N16+'4.deposits legal entities'!N16</f>
        <v>89604.7</v>
      </c>
      <c r="O16" s="51">
        <f>('3.deposits individuals'!N16*'3.deposits individuals'!O16+'4.deposits legal entities'!N16*'4.deposits legal entities'!O16)/('3.deposits individuals'!N16+'4.deposits legal entities'!N16)</f>
        <v>37.824134794268609</v>
      </c>
      <c r="P16" s="50">
        <f>'3.deposits individuals'!P16+'4.deposits legal entities'!P16</f>
        <v>39853.599999999999</v>
      </c>
      <c r="Q16" s="51">
        <f>('3.deposits individuals'!P16*'3.deposits individuals'!Q16+'4.deposits legal entities'!P16*'4.deposits legal entities'!Q16)/('3.deposits individuals'!P16+'4.deposits legal entities'!P16)</f>
        <v>30.277148112090249</v>
      </c>
      <c r="R16" s="50">
        <f>'3.deposits individuals'!R16+'4.deposits legal entities'!R16</f>
        <v>10586.5</v>
      </c>
      <c r="S16" s="51">
        <f>('3.deposits individuals'!R16*'3.deposits individuals'!S16+'4.deposits legal entities'!R16*'4.deposits legal entities'!S16)/('3.deposits individuals'!R16+'4.deposits legal entities'!R16)</f>
        <v>20.960764747555849</v>
      </c>
      <c r="T16" s="50"/>
      <c r="U16" s="51"/>
    </row>
    <row r="17" spans="1:21" ht="14.25" customHeight="1" x14ac:dyDescent="0.2">
      <c r="A17" s="49" t="s">
        <v>27</v>
      </c>
      <c r="B17" s="50">
        <f>'3.deposits individuals'!B17+'4.deposits legal entities'!B17</f>
        <v>682368.7</v>
      </c>
      <c r="C17" s="51">
        <f>('3.deposits individuals'!B17*'3.deposits individuals'!C17+'4.deposits legal entities'!B17*'4.deposits legal entities'!C17)/('3.deposits individuals'!B17+'4.deposits legal entities'!B17)</f>
        <v>13.293664584849806</v>
      </c>
      <c r="D17" s="50"/>
      <c r="E17" s="51"/>
      <c r="F17" s="50">
        <f>'3.deposits individuals'!F17+'4.deposits legal entities'!F17</f>
        <v>440415.9</v>
      </c>
      <c r="G17" s="51">
        <f>('3.deposits individuals'!F17*'3.deposits individuals'!G17+'4.deposits legal entities'!F17*'4.deposits legal entities'!G17)/('3.deposits individuals'!F17+'4.deposits legal entities'!F17)</f>
        <v>4.4325443926979018</v>
      </c>
      <c r="H17" s="50">
        <f t="shared" si="0"/>
        <v>241952.8</v>
      </c>
      <c r="I17" s="51">
        <f t="shared" si="1"/>
        <v>29.423166803607977</v>
      </c>
      <c r="J17" s="50">
        <f>'3.deposits individuals'!J17+'4.deposits legal entities'!J17</f>
        <v>19657.199999999997</v>
      </c>
      <c r="K17" s="51">
        <f>('3.deposits individuals'!J17*'3.deposits individuals'!K17+'4.deposits legal entities'!J17*'4.deposits legal entities'!K17)/('3.deposits individuals'!J17+'4.deposits legal entities'!J17)</f>
        <v>18.274845858006231</v>
      </c>
      <c r="L17" s="50">
        <f>'3.deposits individuals'!L17+'4.deposits legal entities'!L17</f>
        <v>67982.899999999994</v>
      </c>
      <c r="M17" s="51">
        <f>('3.deposits individuals'!L17*'3.deposits individuals'!M17+'4.deposits legal entities'!L17*'4.deposits legal entities'!M17)/('3.deposits individuals'!L17+'4.deposits legal entities'!L17)</f>
        <v>27.550662240063314</v>
      </c>
      <c r="N17" s="50">
        <f>'3.deposits individuals'!N17+'4.deposits legal entities'!N17</f>
        <v>93759.599999999991</v>
      </c>
      <c r="O17" s="51">
        <f>('3.deposits individuals'!N17*'3.deposits individuals'!O17+'4.deposits legal entities'!N17*'4.deposits legal entities'!O17)/('3.deposits individuals'!N17+'4.deposits legal entities'!N17)</f>
        <v>33.909658605625452</v>
      </c>
      <c r="P17" s="50">
        <f>'3.deposits individuals'!P17+'4.deposits legal entities'!P17</f>
        <v>50680.1</v>
      </c>
      <c r="Q17" s="51">
        <f>('3.deposits individuals'!P17*'3.deposits individuals'!Q17+'4.deposits legal entities'!P17*'4.deposits legal entities'!Q17)/('3.deposits individuals'!P17+'4.deposits legal entities'!P17)</f>
        <v>29.995036907977685</v>
      </c>
      <c r="R17" s="50">
        <f>'3.deposits individuals'!R17+'4.deposits legal entities'!R17</f>
        <v>9873</v>
      </c>
      <c r="S17" s="51">
        <f>('3.deposits individuals'!R17*'3.deposits individuals'!S17+'4.deposits legal entities'!R17*'4.deposits legal entities'!S17)/('3.deposits individuals'!R17+'4.deposits legal entities'!R17)</f>
        <v>18.971323812417705</v>
      </c>
      <c r="T17" s="50"/>
      <c r="U17" s="51"/>
    </row>
    <row r="18" spans="1:21" ht="14.25" customHeight="1" x14ac:dyDescent="0.2">
      <c r="A18" s="49" t="s">
        <v>28</v>
      </c>
      <c r="B18" s="50">
        <f>'3.deposits individuals'!B18+'4.deposits legal entities'!B18</f>
        <v>854244.4</v>
      </c>
      <c r="C18" s="51">
        <f>('3.deposits individuals'!B18*'3.deposits individuals'!C18+'4.deposits legal entities'!B18*'4.deposits legal entities'!C18)/('3.deposits individuals'!B18+'4.deposits legal entities'!B18)</f>
        <v>10.796217622263605</v>
      </c>
      <c r="D18" s="50"/>
      <c r="E18" s="51"/>
      <c r="F18" s="50">
        <f>'3.deposits individuals'!F18+'4.deposits legal entities'!F18</f>
        <v>676641</v>
      </c>
      <c r="G18" s="51">
        <f>('3.deposits individuals'!F18*'3.deposits individuals'!G18+'4.deposits legal entities'!F18*'4.deposits legal entities'!G18)/('3.deposits individuals'!F18+'4.deposits legal entities'!F18)</f>
        <v>6.4956744048912203</v>
      </c>
      <c r="H18" s="50">
        <f t="shared" si="0"/>
        <v>177603.40000000002</v>
      </c>
      <c r="I18" s="51">
        <f t="shared" si="1"/>
        <v>27.180610393719935</v>
      </c>
      <c r="J18" s="50">
        <f>'3.deposits individuals'!J18+'4.deposits legal entities'!J18</f>
        <v>17645.400000000001</v>
      </c>
      <c r="K18" s="51">
        <f>('3.deposits individuals'!J18*'3.deposits individuals'!K18+'4.deposits legal entities'!J18*'4.deposits legal entities'!K18)/('3.deposits individuals'!J18+'4.deposits legal entities'!J18)</f>
        <v>15.061596790098266</v>
      </c>
      <c r="L18" s="50">
        <f>'3.deposits individuals'!L18+'4.deposits legal entities'!L18</f>
        <v>46564.600000000006</v>
      </c>
      <c r="M18" s="51">
        <f>('3.deposits individuals'!L18*'3.deposits individuals'!M18+'4.deposits legal entities'!L18*'4.deposits legal entities'!M18)/('3.deposits individuals'!L18+'4.deposits legal entities'!L18)</f>
        <v>26.266651705372745</v>
      </c>
      <c r="N18" s="50">
        <f>'3.deposits individuals'!N18+'4.deposits legal entities'!N18</f>
        <v>62531.7</v>
      </c>
      <c r="O18" s="51">
        <f>('3.deposits individuals'!N18*'3.deposits individuals'!O18+'4.deposits legal entities'!N18*'4.deposits legal entities'!O18)/('3.deposits individuals'!N18+'4.deposits legal entities'!N18)</f>
        <v>31.026448505318104</v>
      </c>
      <c r="P18" s="50">
        <f>'3.deposits individuals'!P18+'4.deposits legal entities'!P18</f>
        <v>41121</v>
      </c>
      <c r="Q18" s="51">
        <f>('3.deposits individuals'!P18*'3.deposits individuals'!Q18+'4.deposits legal entities'!P18*'4.deposits legal entities'!Q18)/('3.deposits individuals'!P18+'4.deposits legal entities'!P18)</f>
        <v>30.077176625082078</v>
      </c>
      <c r="R18" s="50">
        <f>'3.deposits individuals'!R18+'4.deposits legal entities'!R18</f>
        <v>9740.7000000000007</v>
      </c>
      <c r="S18" s="51">
        <f>('3.deposits individuals'!R18*'3.deposits individuals'!S18+'4.deposits legal entities'!R18*'4.deposits legal entities'!S18)/('3.deposits individuals'!R18+'4.deposits legal entities'!R18)</f>
        <v>16.586553327789581</v>
      </c>
      <c r="T18" s="50"/>
      <c r="U18" s="51"/>
    </row>
    <row r="19" spans="1:21" ht="14.25" customHeight="1" x14ac:dyDescent="0.2">
      <c r="A19" s="49" t="s">
        <v>29</v>
      </c>
      <c r="B19" s="50">
        <f>'3.deposits individuals'!B19+'4.deposits legal entities'!B19</f>
        <v>850056.50000000012</v>
      </c>
      <c r="C19" s="51">
        <f>('3.deposits individuals'!B19*'3.deposits individuals'!C19+'4.deposits legal entities'!B19*'4.deposits legal entities'!C19)/('3.deposits individuals'!B19+'4.deposits legal entities'!B19)</f>
        <v>11.957075377930762</v>
      </c>
      <c r="D19" s="50"/>
      <c r="E19" s="51"/>
      <c r="F19" s="50">
        <f>'3.deposits individuals'!F19+'4.deposits legal entities'!F19</f>
        <v>558407.69999999995</v>
      </c>
      <c r="G19" s="51">
        <f>('3.deposits individuals'!F19*'3.deposits individuals'!G19+'4.deposits legal entities'!F19*'4.deposits legal entities'!G19)/('3.deposits individuals'!F19+'4.deposits legal entities'!F19)</f>
        <v>3.3720607935743017</v>
      </c>
      <c r="H19" s="50">
        <f t="shared" si="0"/>
        <v>291648.8</v>
      </c>
      <c r="I19" s="51">
        <f t="shared" si="1"/>
        <v>28.394441993246673</v>
      </c>
      <c r="J19" s="50">
        <f>'3.deposits individuals'!J19+'4.deposits legal entities'!J19</f>
        <v>24238.9</v>
      </c>
      <c r="K19" s="51">
        <f>('3.deposits individuals'!J19*'3.deposits individuals'!K19+'4.deposits legal entities'!J19*'4.deposits legal entities'!K19)/('3.deposits individuals'!J19+'4.deposits legal entities'!J19)</f>
        <v>13.914129312798847</v>
      </c>
      <c r="L19" s="50">
        <f>'3.deposits individuals'!L19+'4.deposits legal entities'!L19</f>
        <v>81856.399999999994</v>
      </c>
      <c r="M19" s="51">
        <f>('3.deposits individuals'!L19*'3.deposits individuals'!M19+'4.deposits legal entities'!L19*'4.deposits legal entities'!M19)/('3.deposits individuals'!L19+'4.deposits legal entities'!L19)</f>
        <v>25.973476478320578</v>
      </c>
      <c r="N19" s="50">
        <f>'3.deposits individuals'!N19+'4.deposits legal entities'!N19</f>
        <v>90623.8</v>
      </c>
      <c r="O19" s="51">
        <f>('3.deposits individuals'!N19*'3.deposits individuals'!O19+'4.deposits legal entities'!N19*'4.deposits legal entities'!O19)/('3.deposits individuals'!N19+'4.deposits legal entities'!N19)</f>
        <v>37.02013019758607</v>
      </c>
      <c r="P19" s="50">
        <f>'3.deposits individuals'!P19+'4.deposits legal entities'!P19</f>
        <v>83215.5</v>
      </c>
      <c r="Q19" s="51">
        <f>('3.deposits individuals'!P19*'3.deposits individuals'!Q19+'4.deposits legal entities'!P19*'4.deposits legal entities'!Q19)/('3.deposits individuals'!P19+'4.deposits legal entities'!P19)</f>
        <v>27.605690526404338</v>
      </c>
      <c r="R19" s="50">
        <f>'3.deposits individuals'!R19+'4.deposits legal entities'!R19</f>
        <v>11714.2</v>
      </c>
      <c r="S19" s="51">
        <f>('3.deposits individuals'!R19*'3.deposits individuals'!S19+'4.deposits legal entities'!R19*'4.deposits legal entities'!S19)/('3.deposits individuals'!R19+'4.deposits legal entities'!R19)</f>
        <v>14.146954124054565</v>
      </c>
      <c r="T19" s="50"/>
      <c r="U19" s="51"/>
    </row>
    <row r="20" spans="1:21" ht="14.25" customHeight="1" thickBot="1" x14ac:dyDescent="0.25">
      <c r="A20" s="52" t="s">
        <v>30</v>
      </c>
      <c r="B20" s="53">
        <f>'3.deposits individuals'!B20+'4.deposits legal entities'!B20</f>
        <v>874677.4</v>
      </c>
      <c r="C20" s="54">
        <f>('3.deposits individuals'!B20*'3.deposits individuals'!C20+'4.deposits legal entities'!B20*'4.deposits legal entities'!C20)/('3.deposits individuals'!B20+'4.deposits legal entities'!B20)</f>
        <v>11.703016138292815</v>
      </c>
      <c r="D20" s="53"/>
      <c r="E20" s="54"/>
      <c r="F20" s="53">
        <f>'3.deposits individuals'!F20+'4.deposits legal entities'!F20</f>
        <v>592031.29999999993</v>
      </c>
      <c r="G20" s="54">
        <f>('3.deposits individuals'!F20*'3.deposits individuals'!G20+'4.deposits legal entities'!F20*'4.deposits legal entities'!G20)/('3.deposits individuals'!F20+'4.deposits legal entities'!F20)</f>
        <v>3.3098121298654317</v>
      </c>
      <c r="H20" s="53">
        <f t="shared" si="0"/>
        <v>282646.09999999998</v>
      </c>
      <c r="I20" s="54">
        <f t="shared" si="1"/>
        <v>29.283444385045474</v>
      </c>
      <c r="J20" s="53">
        <f>'3.deposits individuals'!J20+'4.deposits legal entities'!J20</f>
        <v>16073.6</v>
      </c>
      <c r="K20" s="54">
        <f>('3.deposits individuals'!J20*'3.deposits individuals'!K20+'4.deposits legal entities'!J20*'4.deposits legal entities'!K20)/('3.deposits individuals'!J20+'4.deposits legal entities'!J20)</f>
        <v>12.894672008759704</v>
      </c>
      <c r="L20" s="53">
        <f>'3.deposits individuals'!L20+'4.deposits legal entities'!L20</f>
        <v>78407.799999999988</v>
      </c>
      <c r="M20" s="54">
        <f>('3.deposits individuals'!L20*'3.deposits individuals'!M20+'4.deposits legal entities'!L20*'4.deposits legal entities'!M20)/('3.deposits individuals'!L20+'4.deposits legal entities'!L20)</f>
        <v>27.096750195771346</v>
      </c>
      <c r="N20" s="53">
        <f>'3.deposits individuals'!N20+'4.deposits legal entities'!N20</f>
        <v>120301</v>
      </c>
      <c r="O20" s="54">
        <f>('3.deposits individuals'!N20*'3.deposits individuals'!O20+'4.deposits legal entities'!N20*'4.deposits legal entities'!O20)/('3.deposits individuals'!N20+'4.deposits legal entities'!N20)</f>
        <v>33.542223422914198</v>
      </c>
      <c r="P20" s="53">
        <f>'3.deposits individuals'!P20+'4.deposits legal entities'!P20</f>
        <v>58556.099999999991</v>
      </c>
      <c r="Q20" s="54">
        <f>('3.deposits individuals'!P20*'3.deposits individuals'!Q20+'4.deposits legal entities'!P20*'4.deposits legal entities'!Q20)/('3.deposits individuals'!P20+'4.deposits legal entities'!P20)</f>
        <v>29.509138757533375</v>
      </c>
      <c r="R20" s="53">
        <f>'3.deposits individuals'!R20+'4.deposits legal entities'!R20</f>
        <v>9307.6</v>
      </c>
      <c r="S20" s="54">
        <f>('3.deposits individuals'!R20*'3.deposits individuals'!S20+'4.deposits legal entities'!R20*'4.deposits legal entities'!S20)/('3.deposits individuals'!R20+'4.deposits legal entities'!R20)</f>
        <v>19.541866861489535</v>
      </c>
      <c r="T20" s="53"/>
      <c r="U20" s="54"/>
    </row>
    <row r="21" spans="1:21" ht="14.25" customHeight="1" x14ac:dyDescent="0.2">
      <c r="A21" s="49" t="s">
        <v>31</v>
      </c>
      <c r="B21" s="50">
        <f>'3.deposits individuals'!B21+'4.deposits legal entities'!B21</f>
        <v>904307.6</v>
      </c>
      <c r="C21" s="51">
        <f>('3.deposits individuals'!B21*'3.deposits individuals'!C21+'4.deposits legal entities'!B21*'4.deposits legal entities'!C21)/('3.deposits individuals'!B21+'4.deposits legal entities'!B21)</f>
        <v>12.185836474226251</v>
      </c>
      <c r="D21" s="50"/>
      <c r="E21" s="51"/>
      <c r="F21" s="50">
        <f>'3.deposits individuals'!F21+'4.deposits legal entities'!F21</f>
        <v>590323.20000000007</v>
      </c>
      <c r="G21" s="51">
        <f>('3.deposits individuals'!F21*'3.deposits individuals'!G21+'4.deposits legal entities'!F21*'4.deposits legal entities'!G21)/('3.deposits individuals'!F21+'4.deposits legal entities'!F21)</f>
        <v>3.0539805753864995</v>
      </c>
      <c r="H21" s="50">
        <f t="shared" si="0"/>
        <v>313984.39999999997</v>
      </c>
      <c r="I21" s="51">
        <f t="shared" si="1"/>
        <v>29.354671601519062</v>
      </c>
      <c r="J21" s="50">
        <f>'3.deposits individuals'!J21+'4.deposits legal entities'!J21</f>
        <v>14986</v>
      </c>
      <c r="K21" s="51">
        <f>('3.deposits individuals'!J21*'3.deposits individuals'!K21+'4.deposits legal entities'!J21*'4.deposits legal entities'!K21)/('3.deposits individuals'!J21+'4.deposits legal entities'!J21)</f>
        <v>12.858247697851331</v>
      </c>
      <c r="L21" s="50">
        <f>'3.deposits individuals'!L21+'4.deposits legal entities'!L21</f>
        <v>80941.399999999994</v>
      </c>
      <c r="M21" s="51">
        <f>('3.deposits individuals'!L21*'3.deposits individuals'!M21+'4.deposits legal entities'!L21*'4.deposits legal entities'!M21)/('3.deposits individuals'!L21+'4.deposits legal entities'!L21)</f>
        <v>27.787580027031904</v>
      </c>
      <c r="N21" s="50">
        <f>'3.deposits individuals'!N21+'4.deposits legal entities'!N21</f>
        <v>148978</v>
      </c>
      <c r="O21" s="51">
        <f>('3.deposits individuals'!N21*'3.deposits individuals'!O21+'4.deposits legal entities'!N21*'4.deposits legal entities'!O21)/('3.deposits individuals'!N21+'4.deposits legal entities'!N21)</f>
        <v>32.98796547141189</v>
      </c>
      <c r="P21" s="50">
        <f>'3.deposits individuals'!P21+'4.deposits legal entities'!P21</f>
        <v>58195.200000000004</v>
      </c>
      <c r="Q21" s="51">
        <f>('3.deposits individuals'!P21*'3.deposits individuals'!Q21+'4.deposits legal entities'!P21*'4.deposits legal entities'!Q21)/('3.deposits individuals'!P21+'4.deposits legal entities'!P21)</f>
        <v>29.041572157153855</v>
      </c>
      <c r="R21" s="50">
        <f>'3.deposits individuals'!R21+'4.deposits legal entities'!R21</f>
        <v>10883.8</v>
      </c>
      <c r="S21" s="51">
        <f>('3.deposits individuals'!R21*'3.deposits individuals'!S21+'4.deposits legal entities'!R21*'4.deposits legal entities'!S21)/('3.deposits individuals'!R21+'4.deposits legal entities'!R21)</f>
        <v>15.664418677300208</v>
      </c>
      <c r="T21" s="50"/>
      <c r="U21" s="51"/>
    </row>
    <row r="22" spans="1:21" ht="14.25" customHeight="1" x14ac:dyDescent="0.2">
      <c r="A22" s="49" t="s">
        <v>20</v>
      </c>
      <c r="B22" s="50">
        <f>'3.deposits individuals'!B22+'4.deposits legal entities'!B22</f>
        <v>901038.6</v>
      </c>
      <c r="C22" s="51">
        <f>('3.deposits individuals'!B22*'3.deposits individuals'!C22+'4.deposits legal entities'!B22*'4.deposits legal entities'!C22)/('3.deposits individuals'!B22+'4.deposits legal entities'!B22)</f>
        <v>12.525149118274914</v>
      </c>
      <c r="D22" s="50"/>
      <c r="E22" s="51"/>
      <c r="F22" s="50">
        <f>'3.deposits individuals'!F22+'4.deposits legal entities'!F22</f>
        <v>590950.9</v>
      </c>
      <c r="G22" s="51">
        <f>('3.deposits individuals'!F22*'3.deposits individuals'!G22+'4.deposits legal entities'!F22*'4.deposits legal entities'!G22)/('3.deposits individuals'!F22+'4.deposits legal entities'!F22)</f>
        <v>3.1650105623354863</v>
      </c>
      <c r="H22" s="50">
        <f t="shared" si="0"/>
        <v>310087.7</v>
      </c>
      <c r="I22" s="51">
        <f t="shared" si="1"/>
        <v>30.363271377742489</v>
      </c>
      <c r="J22" s="50">
        <f>'3.deposits individuals'!J22+'4.deposits legal entities'!J22</f>
        <v>11377.1</v>
      </c>
      <c r="K22" s="51">
        <f>('3.deposits individuals'!J22*'3.deposits individuals'!K22+'4.deposits legal entities'!J22*'4.deposits legal entities'!K22)/('3.deposits individuals'!J22+'4.deposits legal entities'!J22)</f>
        <v>11.03117024549314</v>
      </c>
      <c r="L22" s="50">
        <f>'3.deposits individuals'!L22+'4.deposits legal entities'!L22</f>
        <v>74740.600000000006</v>
      </c>
      <c r="M22" s="51">
        <f>('3.deposits individuals'!L22*'3.deposits individuals'!M22+'4.deposits legal entities'!L22*'4.deposits legal entities'!M22)/('3.deposits individuals'!L22+'4.deposits legal entities'!L22)</f>
        <v>30.77609398372504</v>
      </c>
      <c r="N22" s="50">
        <f>'3.deposits individuals'!N22+'4.deposits legal entities'!N22</f>
        <v>150624.90000000002</v>
      </c>
      <c r="O22" s="51">
        <f>('3.deposits individuals'!N22*'3.deposits individuals'!O22+'4.deposits legal entities'!N22*'4.deposits legal entities'!O22)/('3.deposits individuals'!N22+'4.deposits legal entities'!N22)</f>
        <v>33.719186967095069</v>
      </c>
      <c r="P22" s="50">
        <f>'3.deposits individuals'!P22+'4.deposits legal entities'!P22</f>
        <v>62909.399999999994</v>
      </c>
      <c r="Q22" s="51">
        <f>('3.deposits individuals'!P22*'3.deposits individuals'!Q22+'4.deposits legal entities'!P22*'4.deposits legal entities'!Q22)/('3.deposits individuals'!P22+'4.deposits legal entities'!P22)</f>
        <v>27.756547256848741</v>
      </c>
      <c r="R22" s="50">
        <f>'3.deposits individuals'!R22+'4.deposits legal entities'!R22</f>
        <v>10435.700000000001</v>
      </c>
      <c r="S22" s="51">
        <f>('3.deposits individuals'!R22*'3.deposits individuals'!S22+'4.deposits legal entities'!R22*'4.deposits legal entities'!S22)/('3.deposits individuals'!R22+'4.deposits legal entities'!R22)</f>
        <v>15.758754084536735</v>
      </c>
      <c r="T22" s="50"/>
      <c r="U22" s="51"/>
    </row>
    <row r="23" spans="1:21" ht="14.25" customHeight="1" x14ac:dyDescent="0.2">
      <c r="A23" s="49" t="s">
        <v>21</v>
      </c>
      <c r="B23" s="50">
        <f>'3.deposits individuals'!B23+'4.deposits legal entities'!B23</f>
        <v>943822.5</v>
      </c>
      <c r="C23" s="51">
        <f>('3.deposits individuals'!B23*'3.deposits individuals'!C23+'4.deposits legal entities'!B23*'4.deposits legal entities'!C23)/('3.deposits individuals'!B23+'4.deposits legal entities'!B23)</f>
        <v>11.728011973298903</v>
      </c>
      <c r="D23" s="50"/>
      <c r="E23" s="51"/>
      <c r="F23" s="50">
        <f>'3.deposits individuals'!F23+'4.deposits legal entities'!F23</f>
        <v>619651.6</v>
      </c>
      <c r="G23" s="51">
        <f>('3.deposits individuals'!F23*'3.deposits individuals'!G23+'4.deposits legal entities'!F23*'4.deposits legal entities'!G23)/('3.deposits individuals'!F23+'4.deposits legal entities'!F23)</f>
        <v>1.5234940419243748</v>
      </c>
      <c r="H23" s="50">
        <f t="shared" si="0"/>
        <v>324170.90000000008</v>
      </c>
      <c r="I23" s="51">
        <f t="shared" si="1"/>
        <v>31.233914148370499</v>
      </c>
      <c r="J23" s="50">
        <f>'3.deposits individuals'!J23+'4.deposits legal entities'!J23</f>
        <v>22302.400000000001</v>
      </c>
      <c r="K23" s="51">
        <f>('3.deposits individuals'!J23*'3.deposits individuals'!K23+'4.deposits legal entities'!J23*'4.deposits legal entities'!K23)/('3.deposits individuals'!J23+'4.deposits legal entities'!J23)</f>
        <v>11.113520966353397</v>
      </c>
      <c r="L23" s="50">
        <f>'3.deposits individuals'!L23+'4.deposits legal entities'!L23</f>
        <v>58457.3</v>
      </c>
      <c r="M23" s="51">
        <f>('3.deposits individuals'!L23*'3.deposits individuals'!M23+'4.deposits legal entities'!L23*'4.deposits legal entities'!M23)/('3.deposits individuals'!L23+'4.deposits legal entities'!L23)</f>
        <v>29.347970433119556</v>
      </c>
      <c r="N23" s="50">
        <f>'3.deposits individuals'!N23+'4.deposits legal entities'!N23</f>
        <v>173998.50000000003</v>
      </c>
      <c r="O23" s="51">
        <f>('3.deposits individuals'!N23*'3.deposits individuals'!O23+'4.deposits legal entities'!N23*'4.deposits legal entities'!O23)/('3.deposits individuals'!N23+'4.deposits legal entities'!N23)</f>
        <v>36.059818912231997</v>
      </c>
      <c r="P23" s="50">
        <f>'3.deposits individuals'!P23+'4.deposits legal entities'!P23</f>
        <v>59379.299999999996</v>
      </c>
      <c r="Q23" s="51">
        <f>('3.deposits individuals'!P23*'3.deposits individuals'!Q23+'4.deposits legal entities'!P23*'4.deposits legal entities'!Q23)/('3.deposits individuals'!P23+'4.deposits legal entities'!P23)</f>
        <v>28.983016488911122</v>
      </c>
      <c r="R23" s="50">
        <f>'3.deposits individuals'!R23+'4.deposits legal entities'!R23</f>
        <v>10033.4</v>
      </c>
      <c r="S23" s="51">
        <f>('3.deposits individuals'!R23*'3.deposits individuals'!S23+'4.deposits legal entities'!R23*'4.deposits legal entities'!S23)/('3.deposits individuals'!R23+'4.deposits legal entities'!R23)</f>
        <v>16.57654693324297</v>
      </c>
      <c r="T23" s="50"/>
      <c r="U23" s="51"/>
    </row>
    <row r="24" spans="1:21" ht="14.25" customHeight="1" x14ac:dyDescent="0.2">
      <c r="A24" s="49" t="s">
        <v>22</v>
      </c>
      <c r="B24" s="50">
        <f>'3.deposits individuals'!B24+'4.deposits legal entities'!B24</f>
        <v>951652.5</v>
      </c>
      <c r="C24" s="51">
        <f>('3.deposits individuals'!B24*'3.deposits individuals'!C24+'4.deposits legal entities'!B24*'4.deposits legal entities'!C24)/('3.deposits individuals'!B24+'4.deposits legal entities'!B24)</f>
        <v>13.579627605337382</v>
      </c>
      <c r="D24" s="50"/>
      <c r="E24" s="51"/>
      <c r="F24" s="50">
        <f>'3.deposits individuals'!F24+'4.deposits legal entities'!F24</f>
        <v>574484.80000000005</v>
      </c>
      <c r="G24" s="51">
        <f>('3.deposits individuals'!F24*'3.deposits individuals'!G24+'4.deposits legal entities'!F24*'4.deposits legal entities'!G24)/('3.deposits individuals'!F24+'4.deposits legal entities'!F24)</f>
        <v>1.5498365347322165</v>
      </c>
      <c r="H24" s="50">
        <f t="shared" si="0"/>
        <v>377167.7</v>
      </c>
      <c r="I24" s="51">
        <f t="shared" si="1"/>
        <v>31.90286185163788</v>
      </c>
      <c r="J24" s="50">
        <f>'3.deposits individuals'!J24+'4.deposits legal entities'!J24</f>
        <v>20845.3</v>
      </c>
      <c r="K24" s="51">
        <f>('3.deposits individuals'!J24*'3.deposits individuals'!K24+'4.deposits legal entities'!J24*'4.deposits legal entities'!K24)/('3.deposits individuals'!J24+'4.deposits legal entities'!J24)</f>
        <v>11.440279583407289</v>
      </c>
      <c r="L24" s="50">
        <f>'3.deposits individuals'!L24+'4.deposits legal entities'!L24</f>
        <v>88471.1</v>
      </c>
      <c r="M24" s="51">
        <f>('3.deposits individuals'!L24*'3.deposits individuals'!M24+'4.deposits legal entities'!L24*'4.deposits legal entities'!M24)/('3.deposits individuals'!L24+'4.deposits legal entities'!L24)</f>
        <v>29.31205564302919</v>
      </c>
      <c r="N24" s="50">
        <f>'3.deposits individuals'!N24+'4.deposits legal entities'!N24</f>
        <v>196782.4</v>
      </c>
      <c r="O24" s="51">
        <f>('3.deposits individuals'!N24*'3.deposits individuals'!O24+'4.deposits legal entities'!N24*'4.deposits legal entities'!O24)/('3.deposits individuals'!N24+'4.deposits legal entities'!N24)</f>
        <v>35.061727888266432</v>
      </c>
      <c r="P24" s="50">
        <f>'3.deposits individuals'!P24+'4.deposits legal entities'!P24</f>
        <v>58082.2</v>
      </c>
      <c r="Q24" s="51">
        <f>('3.deposits individuals'!P24*'3.deposits individuals'!Q24+'4.deposits legal entities'!P24*'4.deposits legal entities'!Q24)/('3.deposits individuals'!P24+'4.deposits legal entities'!P24)</f>
        <v>34.368449989841984</v>
      </c>
      <c r="R24" s="50">
        <f>'3.deposits individuals'!R24+'4.deposits legal entities'!R24</f>
        <v>12986.7</v>
      </c>
      <c r="S24" s="51">
        <f>('3.deposits individuals'!R24*'3.deposits individuals'!S24+'4.deposits legal entities'!R24*'4.deposits legal entities'!S24)/('3.deposits individuals'!R24+'4.deposits legal entities'!R24)</f>
        <v>23.505356557093023</v>
      </c>
      <c r="T24" s="50"/>
      <c r="U24" s="51"/>
    </row>
    <row r="25" spans="1:21" ht="14.25" customHeight="1" x14ac:dyDescent="0.2">
      <c r="A25" s="49" t="s">
        <v>23</v>
      </c>
      <c r="B25" s="50">
        <f>'3.deposits individuals'!B25+'4.deposits legal entities'!B25</f>
        <v>1063602.3</v>
      </c>
      <c r="C25" s="51">
        <f>('3.deposits individuals'!B25*'3.deposits individuals'!C25+'4.deposits legal entities'!B25*'4.deposits legal entities'!C25)/('3.deposits individuals'!B25+'4.deposits legal entities'!B25)</f>
        <v>14.095349037530269</v>
      </c>
      <c r="D25" s="50"/>
      <c r="E25" s="51"/>
      <c r="F25" s="50">
        <f>'3.deposits individuals'!F25+'4.deposits legal entities'!F25</f>
        <v>650389.6</v>
      </c>
      <c r="G25" s="51">
        <f>('3.deposits individuals'!F25*'3.deposits individuals'!G25+'4.deposits legal entities'!F25*'4.deposits legal entities'!G25)/('3.deposits individuals'!F25+'4.deposits legal entities'!F25)</f>
        <v>1.8492621535306006</v>
      </c>
      <c r="H25" s="50">
        <f t="shared" si="0"/>
        <v>413212.7</v>
      </c>
      <c r="I25" s="51">
        <f t="shared" si="1"/>
        <v>33.370476714026644</v>
      </c>
      <c r="J25" s="50">
        <f>'3.deposits individuals'!J25+'4.deposits legal entities'!J25</f>
        <v>12391.2</v>
      </c>
      <c r="K25" s="51">
        <f>('3.deposits individuals'!J25*'3.deposits individuals'!K25+'4.deposits legal entities'!J25*'4.deposits legal entities'!K25)/('3.deposits individuals'!J25+'4.deposits legal entities'!J25)</f>
        <v>17.067112144102264</v>
      </c>
      <c r="L25" s="50">
        <f>'3.deposits individuals'!L25+'4.deposits legal entities'!L25</f>
        <v>67953.899999999994</v>
      </c>
      <c r="M25" s="51">
        <f>('3.deposits individuals'!L25*'3.deposits individuals'!M25+'4.deposits legal entities'!L25*'4.deposits legal entities'!M25)/('3.deposits individuals'!L25+'4.deposits legal entities'!L25)</f>
        <v>30.226545540432561</v>
      </c>
      <c r="N25" s="50">
        <f>'3.deposits individuals'!N25+'4.deposits legal entities'!N25</f>
        <v>259352.9</v>
      </c>
      <c r="O25" s="51">
        <f>('3.deposits individuals'!N25*'3.deposits individuals'!O25+'4.deposits legal entities'!N25*'4.deposits legal entities'!O25)/('3.deposits individuals'!N25+'4.deposits legal entities'!N25)</f>
        <v>36.330942087017348</v>
      </c>
      <c r="P25" s="50">
        <f>'3.deposits individuals'!P25+'4.deposits legal entities'!P25</f>
        <v>60864.499999999993</v>
      </c>
      <c r="Q25" s="51">
        <f>('3.deposits individuals'!P25*'3.deposits individuals'!Q25+'4.deposits legal entities'!P25*'4.deposits legal entities'!Q25)/('3.deposits individuals'!P25+'4.deposits legal entities'!P25)</f>
        <v>28.68871082963101</v>
      </c>
      <c r="R25" s="50">
        <f>'3.deposits individuals'!R25+'4.deposits legal entities'!R25</f>
        <v>12650.2</v>
      </c>
      <c r="S25" s="51">
        <f>('3.deposits individuals'!R25*'3.deposits individuals'!S25+'4.deposits legal entities'!R25*'4.deposits legal entities'!S25)/('3.deposits individuals'!R25+'4.deposits legal entities'!R25)</f>
        <v>28.058995114701744</v>
      </c>
      <c r="T25" s="50"/>
      <c r="U25" s="51"/>
    </row>
    <row r="26" spans="1:21" ht="14.25" customHeight="1" x14ac:dyDescent="0.2">
      <c r="A26" s="49" t="s">
        <v>24</v>
      </c>
      <c r="B26" s="50">
        <f>'3.deposits individuals'!B26+'4.deposits legal entities'!B26</f>
        <v>1152455.6000000001</v>
      </c>
      <c r="C26" s="51">
        <f>('3.deposits individuals'!B26*'3.deposits individuals'!C26+'4.deposits legal entities'!B26*'4.deposits legal entities'!C26)/('3.deposits individuals'!B26+'4.deposits legal entities'!B26)</f>
        <v>14.178557198909775</v>
      </c>
      <c r="D26" s="50"/>
      <c r="E26" s="51"/>
      <c r="F26" s="50">
        <f>'3.deposits individuals'!F26+'4.deposits legal entities'!F26</f>
        <v>707084.80000000005</v>
      </c>
      <c r="G26" s="51">
        <f>('3.deposits individuals'!F26*'3.deposits individuals'!G26+'4.deposits legal entities'!F26*'4.deposits legal entities'!G26)/('3.deposits individuals'!F26+'4.deposits legal entities'!F26)</f>
        <v>1.6407584954109244</v>
      </c>
      <c r="H26" s="50">
        <f t="shared" si="0"/>
        <v>445370.80000000005</v>
      </c>
      <c r="I26" s="51">
        <f t="shared" si="1"/>
        <v>34.083963859390757</v>
      </c>
      <c r="J26" s="50">
        <f>'3.deposits individuals'!J26+'4.deposits legal entities'!J26</f>
        <v>12230.6</v>
      </c>
      <c r="K26" s="51">
        <f>('3.deposits individuals'!J26*'3.deposits individuals'!K26+'4.deposits legal entities'!J26*'4.deposits legal entities'!K26)/('3.deposits individuals'!J26+'4.deposits legal entities'!J26)</f>
        <v>19.22060242342976</v>
      </c>
      <c r="L26" s="50">
        <f>'3.deposits individuals'!L26+'4.deposits legal entities'!L26</f>
        <v>93230</v>
      </c>
      <c r="M26" s="51">
        <f>('3.deposits individuals'!L26*'3.deposits individuals'!M26+'4.deposits legal entities'!L26*'4.deposits legal entities'!M26)/('3.deposits individuals'!L26+'4.deposits legal entities'!L26)</f>
        <v>30.069073399120455</v>
      </c>
      <c r="N26" s="50">
        <f>'3.deposits individuals'!N26+'4.deposits legal entities'!N26</f>
        <v>264704.8</v>
      </c>
      <c r="O26" s="51">
        <f>('3.deposits individuals'!N26*'3.deposits individuals'!O26+'4.deposits legal entities'!N26*'4.deposits legal entities'!O26)/('3.deposits individuals'!N26+'4.deposits legal entities'!N26)</f>
        <v>37.72944848752271</v>
      </c>
      <c r="P26" s="50">
        <f>'3.deposits individuals'!P26+'4.deposits legal entities'!P26</f>
        <v>61506.499999999993</v>
      </c>
      <c r="Q26" s="51">
        <f>('3.deposits individuals'!P26*'3.deposits individuals'!Q26+'4.deposits legal entities'!P26*'4.deposits legal entities'!Q26)/('3.deposits individuals'!P26+'4.deposits legal entities'!P26)</f>
        <v>29.216591941143623</v>
      </c>
      <c r="R26" s="50">
        <f>'3.deposits individuals'!R26+'4.deposits legal entities'!R26</f>
        <v>13698.900000000001</v>
      </c>
      <c r="S26" s="51">
        <f>('3.deposits individuals'!R26*'3.deposits individuals'!S26+'4.deposits legal entities'!R26*'4.deposits legal entities'!S26)/('3.deposits individuals'!R26+'4.deposits legal entities'!R26)</f>
        <v>26.09016855367949</v>
      </c>
      <c r="T26" s="50"/>
      <c r="U26" s="51"/>
    </row>
    <row r="27" spans="1:21" ht="14.25" customHeight="1" x14ac:dyDescent="0.2">
      <c r="A27" s="49" t="s">
        <v>25</v>
      </c>
      <c r="B27" s="50">
        <f>'3.deposits individuals'!B27+'4.deposits legal entities'!B27</f>
        <v>1200034.8</v>
      </c>
      <c r="C27" s="51">
        <f>('3.deposits individuals'!B27*'3.deposits individuals'!C27+'4.deposits legal entities'!B27*'4.deposits legal entities'!C27)/('3.deposits individuals'!B27+'4.deposits legal entities'!B27)</f>
        <v>14.369897148659259</v>
      </c>
      <c r="D27" s="50"/>
      <c r="E27" s="51"/>
      <c r="F27" s="50">
        <f>'3.deposits individuals'!F27+'4.deposits legal entities'!F27</f>
        <v>718757.7</v>
      </c>
      <c r="G27" s="51">
        <f>('3.deposits individuals'!F27*'3.deposits individuals'!G27+'4.deposits legal entities'!F27*'4.deposits legal entities'!G27)/('3.deposits individuals'!F27+'4.deposits legal entities'!F27)</f>
        <v>1.4901616163555536</v>
      </c>
      <c r="H27" s="50">
        <f t="shared" si="0"/>
        <v>481277.10000000003</v>
      </c>
      <c r="I27" s="51">
        <f t="shared" si="1"/>
        <v>33.604988716088684</v>
      </c>
      <c r="J27" s="50">
        <f>'3.deposits individuals'!J27+'4.deposits legal entities'!J27</f>
        <v>9467.7999999999993</v>
      </c>
      <c r="K27" s="51">
        <f>('3.deposits individuals'!J27*'3.deposits individuals'!K27+'4.deposits legal entities'!J27*'4.deposits legal entities'!K27)/('3.deposits individuals'!J27+'4.deposits legal entities'!J27)</f>
        <v>23.060418471028118</v>
      </c>
      <c r="L27" s="50">
        <f>'3.deposits individuals'!L27+'4.deposits legal entities'!L27</f>
        <v>105045.70000000001</v>
      </c>
      <c r="M27" s="51">
        <f>('3.deposits individuals'!L27*'3.deposits individuals'!M27+'4.deposits legal entities'!L27*'4.deposits legal entities'!M27)/('3.deposits individuals'!L27+'4.deposits legal entities'!L27)</f>
        <v>28.107401797503375</v>
      </c>
      <c r="N27" s="50">
        <f>'3.deposits individuals'!N27+'4.deposits legal entities'!N27</f>
        <v>319626</v>
      </c>
      <c r="O27" s="51">
        <f>('3.deposits individuals'!N27*'3.deposits individuals'!O27+'4.deposits legal entities'!N27*'4.deposits legal entities'!O27)/('3.deposits individuals'!N27+'4.deposits legal entities'!N27)</f>
        <v>36.288067334947719</v>
      </c>
      <c r="P27" s="50">
        <f>'3.deposits individuals'!P27+'4.deposits legal entities'!P27</f>
        <v>35559.899999999994</v>
      </c>
      <c r="Q27" s="51">
        <f>('3.deposits individuals'!P27*'3.deposits individuals'!Q27+'4.deposits legal entities'!P27*'4.deposits legal entities'!Q27)/('3.deposits individuals'!P27+'4.deposits legal entities'!P27)</f>
        <v>30.771042348597295</v>
      </c>
      <c r="R27" s="50">
        <f>'3.deposits individuals'!R27+'4.deposits legal entities'!R27</f>
        <v>11577.7</v>
      </c>
      <c r="S27" s="51">
        <f>('3.deposits individuals'!R27*'3.deposits individuals'!S27+'4.deposits legal entities'!R27*'4.deposits legal entities'!S27)/('3.deposits individuals'!R27+'4.deposits legal entities'!R27)</f>
        <v>26.740491548407711</v>
      </c>
      <c r="T27" s="50"/>
      <c r="U27" s="51"/>
    </row>
    <row r="28" spans="1:21" ht="14.25" customHeight="1" x14ac:dyDescent="0.2">
      <c r="A28" s="49" t="s">
        <v>26</v>
      </c>
      <c r="B28" s="50">
        <f>'3.deposits individuals'!B28+'4.deposits legal entities'!B28</f>
        <v>1231386.5</v>
      </c>
      <c r="C28" s="51">
        <f>('3.deposits individuals'!B28*'3.deposits individuals'!C28+'4.deposits legal entities'!B28*'4.deposits legal entities'!C28)/('3.deposits individuals'!B28+'4.deposits legal entities'!B28)</f>
        <v>15.30462189063889</v>
      </c>
      <c r="D28" s="50"/>
      <c r="E28" s="51"/>
      <c r="F28" s="50">
        <f>'3.deposits individuals'!F28+'4.deposits legal entities'!F28</f>
        <v>704777.6</v>
      </c>
      <c r="G28" s="51">
        <f>('3.deposits individuals'!F28*'3.deposits individuals'!G28+'4.deposits legal entities'!F28*'4.deposits legal entities'!G28)/('3.deposits individuals'!F28+'4.deposits legal entities'!F28)</f>
        <v>2.013772747601513</v>
      </c>
      <c r="H28" s="50">
        <f t="shared" si="0"/>
        <v>526608.9</v>
      </c>
      <c r="I28" s="51">
        <f t="shared" si="1"/>
        <v>33.092192060820096</v>
      </c>
      <c r="J28" s="50">
        <f>'3.deposits individuals'!J28+'4.deposits legal entities'!J28</f>
        <v>24944.9</v>
      </c>
      <c r="K28" s="51">
        <f>('3.deposits individuals'!J28*'3.deposits individuals'!K28+'4.deposits legal entities'!J28*'4.deposits legal entities'!K28)/('3.deposits individuals'!J28+'4.deposits legal entities'!J28)</f>
        <v>19.624479552934663</v>
      </c>
      <c r="L28" s="50">
        <f>'3.deposits individuals'!L28+'4.deposits legal entities'!L28</f>
        <v>86270.2</v>
      </c>
      <c r="M28" s="51">
        <f>('3.deposits individuals'!L28*'3.deposits individuals'!M28+'4.deposits legal entities'!L28*'4.deposits legal entities'!M28)/('3.deposits individuals'!L28+'4.deposits legal entities'!L28)</f>
        <v>27.257988760893102</v>
      </c>
      <c r="N28" s="50">
        <f>'3.deposits individuals'!N28+'4.deposits legal entities'!N28</f>
        <v>363276.4</v>
      </c>
      <c r="O28" s="51">
        <f>('3.deposits individuals'!N28*'3.deposits individuals'!O28+'4.deposits legal entities'!N28*'4.deposits legal entities'!O28)/('3.deposits individuals'!N28+'4.deposits legal entities'!N28)</f>
        <v>35.725338843921605</v>
      </c>
      <c r="P28" s="50">
        <f>'3.deposits individuals'!P28+'4.deposits legal entities'!P28</f>
        <v>41911.399999999994</v>
      </c>
      <c r="Q28" s="51">
        <f>('3.deposits individuals'!P28*'3.deposits individuals'!Q28+'4.deposits legal entities'!P28*'4.deposits legal entities'!Q28)/('3.deposits individuals'!P28+'4.deposits legal entities'!P28)</f>
        <v>31.661736132345979</v>
      </c>
      <c r="R28" s="50">
        <f>'3.deposits individuals'!R28+'4.deposits legal entities'!R28</f>
        <v>10206</v>
      </c>
      <c r="S28" s="51">
        <f>('3.deposits individuals'!R28*'3.deposits individuals'!S28+'4.deposits legal entities'!R28*'4.deposits legal entities'!S28)/('3.deposits individuals'!R28+'4.deposits legal entities'!R28)</f>
        <v>27.474021751910637</v>
      </c>
      <c r="T28" s="50"/>
      <c r="U28" s="51"/>
    </row>
    <row r="29" spans="1:21" ht="14.25" customHeight="1" x14ac:dyDescent="0.2">
      <c r="A29" s="49" t="s">
        <v>27</v>
      </c>
      <c r="B29" s="50">
        <f>'3.deposits individuals'!B29+'4.deposits legal entities'!B29</f>
        <v>1235196.8</v>
      </c>
      <c r="C29" s="51">
        <f>('3.deposits individuals'!B29*'3.deposits individuals'!C29+'4.deposits legal entities'!B29*'4.deposits legal entities'!C29)/('3.deposits individuals'!B29+'4.deposits legal entities'!B29)</f>
        <v>14.46697698845438</v>
      </c>
      <c r="D29" s="50"/>
      <c r="E29" s="51"/>
      <c r="F29" s="50">
        <f>'3.deposits individuals'!F29+'4.deposits legal entities'!F29</f>
        <v>721655.2</v>
      </c>
      <c r="G29" s="51">
        <f>('3.deposits individuals'!F29*'3.deposits individuals'!G29+'4.deposits legal entities'!F29*'4.deposits legal entities'!G29)/('3.deposits individuals'!F29+'4.deposits legal entities'!F29)</f>
        <v>1.8451537337633577</v>
      </c>
      <c r="H29" s="50">
        <f t="shared" si="0"/>
        <v>513541.6</v>
      </c>
      <c r="I29" s="51">
        <f t="shared" si="1"/>
        <v>32.20381541640004</v>
      </c>
      <c r="J29" s="50">
        <f>'3.deposits individuals'!J29+'4.deposits legal entities'!J29</f>
        <v>16994.5</v>
      </c>
      <c r="K29" s="51">
        <f>('3.deposits individuals'!J29*'3.deposits individuals'!K29+'4.deposits legal entities'!J29*'4.deposits legal entities'!K29)/('3.deposits individuals'!J29+'4.deposits legal entities'!J29)</f>
        <v>17.675983406396188</v>
      </c>
      <c r="L29" s="50">
        <f>'3.deposits individuals'!L29+'4.deposits legal entities'!L29</f>
        <v>101859.20000000001</v>
      </c>
      <c r="M29" s="51">
        <f>('3.deposits individuals'!L29*'3.deposits individuals'!M29+'4.deposits legal entities'!L29*'4.deposits legal entities'!M29)/('3.deposits individuals'!L29+'4.deposits legal entities'!L29)</f>
        <v>29.436436473092261</v>
      </c>
      <c r="N29" s="50">
        <f>'3.deposits individuals'!N29+'4.deposits legal entities'!N29</f>
        <v>339409.4</v>
      </c>
      <c r="O29" s="51">
        <f>('3.deposits individuals'!N29*'3.deposits individuals'!O29+'4.deposits legal entities'!N29*'4.deposits legal entities'!O29)/('3.deposits individuals'!N29+'4.deposits legal entities'!N29)</f>
        <v>33.907808608129301</v>
      </c>
      <c r="P29" s="50">
        <f>'3.deposits individuals'!P29+'4.deposits legal entities'!P29</f>
        <v>44658.399999999994</v>
      </c>
      <c r="Q29" s="51">
        <f>('3.deposits individuals'!P29*'3.deposits individuals'!Q29+'4.deposits legal entities'!P29*'4.deposits legal entities'!Q29)/('3.deposits individuals'!P29+'4.deposits legal entities'!P29)</f>
        <v>32.061572739792339</v>
      </c>
      <c r="R29" s="50">
        <f>'3.deposits individuals'!R29+'4.deposits legal entities'!R29</f>
        <v>10620.1</v>
      </c>
      <c r="S29" s="51">
        <f>('3.deposits individuals'!R29*'3.deposits individuals'!S29+'4.deposits legal entities'!R29*'4.deposits legal entities'!S29)/('3.deposits individuals'!R29+'4.deposits legal entities'!R29)</f>
        <v>28.133916818109057</v>
      </c>
      <c r="T29" s="50"/>
      <c r="U29" s="51"/>
    </row>
    <row r="30" spans="1:21" ht="14.25" customHeight="1" x14ac:dyDescent="0.2">
      <c r="A30" s="49" t="s">
        <v>28</v>
      </c>
      <c r="B30" s="50">
        <f>'3.deposits individuals'!B30+'4.deposits legal entities'!B30</f>
        <v>1393596.7</v>
      </c>
      <c r="C30" s="51">
        <f>('3.deposits individuals'!B30*'3.deposits individuals'!C30+'4.deposits legal entities'!B30*'4.deposits legal entities'!C30)/('3.deposits individuals'!B30+'4.deposits legal entities'!B30)</f>
        <v>13.89193909205572</v>
      </c>
      <c r="D30" s="50"/>
      <c r="E30" s="51"/>
      <c r="F30" s="50">
        <f>'3.deposits individuals'!F30+'4.deposits legal entities'!F30</f>
        <v>837823.7</v>
      </c>
      <c r="G30" s="51">
        <f>('3.deposits individuals'!F30*'3.deposits individuals'!G30+'4.deposits legal entities'!F30*'4.deposits legal entities'!G30)/('3.deposits individuals'!F30+'4.deposits legal entities'!F30)</f>
        <v>1.5406947046258062</v>
      </c>
      <c r="H30" s="50">
        <f t="shared" si="0"/>
        <v>555773</v>
      </c>
      <c r="I30" s="51">
        <f t="shared" si="1"/>
        <v>32.511348945144597</v>
      </c>
      <c r="J30" s="50">
        <f>'3.deposits individuals'!J30+'4.deposits legal entities'!J30</f>
        <v>12230.099999999999</v>
      </c>
      <c r="K30" s="51">
        <f>('3.deposits individuals'!J30*'3.deposits individuals'!K30+'4.deposits legal entities'!J30*'4.deposits legal entities'!K30)/('3.deposits individuals'!J30+'4.deposits legal entities'!J30)</f>
        <v>9.4704703968078778</v>
      </c>
      <c r="L30" s="50">
        <f>'3.deposits individuals'!L30+'4.deposits legal entities'!L30</f>
        <v>107538.19999999998</v>
      </c>
      <c r="M30" s="51">
        <f>('3.deposits individuals'!L30*'3.deposits individuals'!M30+'4.deposits legal entities'!L30*'4.deposits legal entities'!M30)/('3.deposits individuals'!L30+'4.deposits legal entities'!L30)</f>
        <v>29.837238860237576</v>
      </c>
      <c r="N30" s="50">
        <f>'3.deposits individuals'!N30+'4.deposits legal entities'!N30</f>
        <v>375554.60000000003</v>
      </c>
      <c r="O30" s="51">
        <f>('3.deposits individuals'!N30*'3.deposits individuals'!O30+'4.deposits legal entities'!N30*'4.deposits legal entities'!O30)/('3.deposits individuals'!N30+'4.deposits legal entities'!N30)</f>
        <v>34.137568433458142</v>
      </c>
      <c r="P30" s="50">
        <f>'3.deposits individuals'!P30+'4.deposits legal entities'!P30</f>
        <v>51303.7</v>
      </c>
      <c r="Q30" s="51">
        <f>('3.deposits individuals'!P30*'3.deposits individuals'!Q30+'4.deposits legal entities'!P30*'4.deposits legal entities'!Q30)/('3.deposits individuals'!P30+'4.deposits legal entities'!P30)</f>
        <v>32.276652410836824</v>
      </c>
      <c r="R30" s="50">
        <f>'3.deposits individuals'!R30+'4.deposits legal entities'!R30</f>
        <v>9146.4</v>
      </c>
      <c r="S30" s="51">
        <f>('3.deposits individuals'!R30*'3.deposits individuals'!S30+'4.deposits legal entities'!R30*'4.deposits legal entities'!S30)/('3.deposits individuals'!R30+'4.deposits legal entities'!R30)</f>
        <v>29.304385003935973</v>
      </c>
      <c r="T30" s="50"/>
      <c r="U30" s="51"/>
    </row>
    <row r="31" spans="1:21" ht="14.25" customHeight="1" x14ac:dyDescent="0.2">
      <c r="A31" s="49" t="s">
        <v>29</v>
      </c>
      <c r="B31" s="50">
        <f>'3.deposits individuals'!B31+'4.deposits legal entities'!B31</f>
        <v>1401503.5</v>
      </c>
      <c r="C31" s="51">
        <f>('3.deposits individuals'!B31*'3.deposits individuals'!C31+'4.deposits legal entities'!B31*'4.deposits legal entities'!C31)/('3.deposits individuals'!B31+'4.deposits legal entities'!B31)</f>
        <v>14.108719911777834</v>
      </c>
      <c r="D31" s="50"/>
      <c r="E31" s="51"/>
      <c r="F31" s="50">
        <f>'3.deposits individuals'!F31+'4.deposits legal entities'!F31</f>
        <v>821505.7</v>
      </c>
      <c r="G31" s="51">
        <f>('3.deposits individuals'!F31*'3.deposits individuals'!G31+'4.deposits legal entities'!F31*'4.deposits legal entities'!G31)/('3.deposits individuals'!F31+'4.deposits legal entities'!F31)</f>
        <v>1.4449750951210683</v>
      </c>
      <c r="H31" s="50">
        <f t="shared" si="0"/>
        <v>579997.79999999993</v>
      </c>
      <c r="I31" s="51">
        <f t="shared" si="1"/>
        <v>32.045578551981279</v>
      </c>
      <c r="J31" s="50">
        <f>'3.deposits individuals'!J31+'4.deposits legal entities'!J31</f>
        <v>10416.300000000001</v>
      </c>
      <c r="K31" s="51">
        <f>('3.deposits individuals'!J31*'3.deposits individuals'!K31+'4.deposits legal entities'!J31*'4.deposits legal entities'!K31)/('3.deposits individuals'!J31+'4.deposits legal entities'!J31)</f>
        <v>5.923082092489655</v>
      </c>
      <c r="L31" s="50">
        <f>'3.deposits individuals'!L31+'4.deposits legal entities'!L31</f>
        <v>100678.7</v>
      </c>
      <c r="M31" s="51">
        <f>('3.deposits individuals'!L31*'3.deposits individuals'!M31+'4.deposits legal entities'!L31*'4.deposits legal entities'!M31)/('3.deposits individuals'!L31+'4.deposits legal entities'!L31)</f>
        <v>28.706116457602256</v>
      </c>
      <c r="N31" s="50">
        <f>'3.deposits individuals'!N31+'4.deposits legal entities'!N31</f>
        <v>407898.7</v>
      </c>
      <c r="O31" s="51">
        <f>('3.deposits individuals'!N31*'3.deposits individuals'!O31+'4.deposits legal entities'!N31*'4.deposits legal entities'!O31)/('3.deposits individuals'!N31+'4.deposits legal entities'!N31)</f>
        <v>33.488570689242209</v>
      </c>
      <c r="P31" s="50">
        <f>'3.deposits individuals'!P31+'4.deposits legal entities'!P31</f>
        <v>51833</v>
      </c>
      <c r="Q31" s="51">
        <f>('3.deposits individuals'!P31*'3.deposits individuals'!Q31+'4.deposits legal entities'!P31*'4.deposits legal entities'!Q31)/('3.deposits individuals'!P31+'4.deposits legal entities'!P31)</f>
        <v>32.755849070598366</v>
      </c>
      <c r="R31" s="50">
        <f>'3.deposits individuals'!R31+'4.deposits legal entities'!R31</f>
        <v>9171.1</v>
      </c>
      <c r="S31" s="51">
        <f>('3.deposits individuals'!R31*'3.deposits individuals'!S31+'4.deposits legal entities'!R31*'4.deposits legal entities'!S31)/('3.deposits individuals'!R31+'4.deposits legal entities'!R31)</f>
        <v>30.181286759494498</v>
      </c>
      <c r="T31" s="50"/>
      <c r="U31" s="51"/>
    </row>
    <row r="32" spans="1:21" ht="14.25" customHeight="1" thickBot="1" x14ac:dyDescent="0.25">
      <c r="A32" s="52" t="s">
        <v>30</v>
      </c>
      <c r="B32" s="53">
        <f>'3.deposits individuals'!B32+'4.deposits legal entities'!B32</f>
        <v>1537782.7</v>
      </c>
      <c r="C32" s="54">
        <f>('3.deposits individuals'!B32*'3.deposits individuals'!C32+'4.deposits legal entities'!B32*'4.deposits legal entities'!C32)/('3.deposits individuals'!B32+'4.deposits legal entities'!B32)</f>
        <v>14.753499600316154</v>
      </c>
      <c r="D32" s="53"/>
      <c r="E32" s="54"/>
      <c r="F32" s="53">
        <f>'3.deposits individuals'!F32+'4.deposits legal entities'!F32</f>
        <v>882793.5</v>
      </c>
      <c r="G32" s="54">
        <f>('3.deposits individuals'!F32*'3.deposits individuals'!G32+'4.deposits legal entities'!F32*'4.deposits legal entities'!G32)/('3.deposits individuals'!F32+'4.deposits legal entities'!F32)</f>
        <v>1.700158247653613</v>
      </c>
      <c r="H32" s="53">
        <f t="shared" si="0"/>
        <v>654989.20000000007</v>
      </c>
      <c r="I32" s="54">
        <f t="shared" si="1"/>
        <v>32.346774267152952</v>
      </c>
      <c r="J32" s="53">
        <f>'3.deposits individuals'!J32+'4.deposits legal entities'!J32</f>
        <v>10948.7</v>
      </c>
      <c r="K32" s="54">
        <f>('3.deposits individuals'!J32*'3.deposits individuals'!K32+'4.deposits legal entities'!J32*'4.deposits legal entities'!K32)/('3.deposits individuals'!J32+'4.deposits legal entities'!J32)</f>
        <v>8.5945918693543533</v>
      </c>
      <c r="L32" s="53">
        <f>'3.deposits individuals'!L32+'4.deposits legal entities'!L32</f>
        <v>108029.6</v>
      </c>
      <c r="M32" s="54">
        <f>('3.deposits individuals'!L32*'3.deposits individuals'!M32+'4.deposits legal entities'!L32*'4.deposits legal entities'!M32)/('3.deposits individuals'!L32+'4.deposits legal entities'!L32)</f>
        <v>26.536595396076631</v>
      </c>
      <c r="N32" s="53">
        <f>'3.deposits individuals'!N32+'4.deposits legal entities'!N32</f>
        <v>431285.00000000006</v>
      </c>
      <c r="O32" s="54">
        <f>('3.deposits individuals'!N32*'3.deposits individuals'!O32+'4.deposits legal entities'!N32*'4.deposits legal entities'!O32)/('3.deposits individuals'!N32+'4.deposits legal entities'!N32)</f>
        <v>33.175751489154507</v>
      </c>
      <c r="P32" s="53">
        <f>'3.deposits individuals'!P32+'4.deposits legal entities'!P32</f>
        <v>94808.5</v>
      </c>
      <c r="Q32" s="54">
        <f>('3.deposits individuals'!P32*'3.deposits individuals'!Q32+'4.deposits legal entities'!P32*'4.deposits legal entities'!Q32)/('3.deposits individuals'!P32+'4.deposits legal entities'!P32)</f>
        <v>38.000438155050404</v>
      </c>
      <c r="R32" s="53">
        <f>'3.deposits individuals'!R32+'4.deposits legal entities'!R32</f>
        <v>9917.4</v>
      </c>
      <c r="S32" s="54">
        <f>('3.deposits individuals'!R32*'3.deposits individuals'!S32+'4.deposits legal entities'!R32*'4.deposits legal entities'!S32)/('3.deposits individuals'!R32+'4.deposits legal entities'!R32)</f>
        <v>31.760530380946616</v>
      </c>
      <c r="T32" s="53"/>
      <c r="U32" s="54"/>
    </row>
    <row r="33" spans="1:21" ht="14.25" customHeight="1" x14ac:dyDescent="0.2">
      <c r="A33" s="49" t="s">
        <v>32</v>
      </c>
      <c r="B33" s="50">
        <f>'3.deposits individuals'!B33+'4.deposits legal entities'!B33</f>
        <v>1669567.9</v>
      </c>
      <c r="C33" s="51">
        <f>('3.deposits individuals'!B33*'3.deposits individuals'!C33+'4.deposits legal entities'!B33*'4.deposits legal entities'!C33)/('3.deposits individuals'!B33+'4.deposits legal entities'!B33)</f>
        <v>15.334764856266737</v>
      </c>
      <c r="D33" s="50"/>
      <c r="E33" s="51"/>
      <c r="F33" s="50">
        <f>'3.deposits individuals'!F33+'4.deposits legal entities'!F33</f>
        <v>920192.89999999991</v>
      </c>
      <c r="G33" s="51">
        <f>('3.deposits individuals'!F33*'3.deposits individuals'!G33+'4.deposits legal entities'!F33*'4.deposits legal entities'!G33)/('3.deposits individuals'!F33+'4.deposits legal entities'!F33)</f>
        <v>1.8429679365457545</v>
      </c>
      <c r="H33" s="50">
        <f t="shared" si="0"/>
        <v>749375</v>
      </c>
      <c r="I33" s="51">
        <f t="shared" si="1"/>
        <v>31.901978512672567</v>
      </c>
      <c r="J33" s="50">
        <f>'3.deposits individuals'!J33+'4.deposits legal entities'!J33</f>
        <v>11103.7</v>
      </c>
      <c r="K33" s="51">
        <f>('3.deposits individuals'!J33*'3.deposits individuals'!K33+'4.deposits legal entities'!J33*'4.deposits legal entities'!K33)/('3.deposits individuals'!J33+'4.deposits legal entities'!J33)</f>
        <v>9.0151448616227032</v>
      </c>
      <c r="L33" s="50">
        <f>'3.deposits individuals'!L33+'4.deposits legal entities'!L33</f>
        <v>144910.39999999999</v>
      </c>
      <c r="M33" s="51">
        <f>('3.deposits individuals'!L33*'3.deposits individuals'!M33+'4.deposits legal entities'!L33*'4.deposits legal entities'!M33)/('3.deposits individuals'!L33+'4.deposits legal entities'!L33)</f>
        <v>28.346382764798111</v>
      </c>
      <c r="N33" s="50">
        <f>'3.deposits individuals'!N33+'4.deposits legal entities'!N33</f>
        <v>429152.89999999997</v>
      </c>
      <c r="O33" s="51">
        <f>('3.deposits individuals'!N33*'3.deposits individuals'!O33+'4.deposits legal entities'!N33*'4.deposits legal entities'!O33)/('3.deposits individuals'!N33+'4.deposits legal entities'!N33)</f>
        <v>33.495923877014462</v>
      </c>
      <c r="P33" s="50">
        <f>'3.deposits individuals'!P33+'4.deposits legal entities'!P33</f>
        <v>154330.5</v>
      </c>
      <c r="Q33" s="51">
        <f>('3.deposits individuals'!P33*'3.deposits individuals'!Q33+'4.deposits legal entities'!P33*'4.deposits legal entities'!Q33)/('3.deposits individuals'!P33+'4.deposits legal entities'!P33)</f>
        <v>32.441677756075471</v>
      </c>
      <c r="R33" s="50">
        <f>'3.deposits individuals'!R33+'4.deposits legal entities'!R33</f>
        <v>9877.5</v>
      </c>
      <c r="S33" s="51">
        <f>('3.deposits individuals'!R33*'3.deposits individuals'!S33+'4.deposits legal entities'!R33*'4.deposits legal entities'!S33)/('3.deposits individuals'!R33+'4.deposits legal entities'!R33)</f>
        <v>32.107800556821061</v>
      </c>
      <c r="T33" s="50"/>
      <c r="U33" s="51"/>
    </row>
    <row r="34" spans="1:21" ht="14.25" customHeight="1" x14ac:dyDescent="0.2">
      <c r="A34" s="49" t="s">
        <v>20</v>
      </c>
      <c r="B34" s="50">
        <f>'3.deposits individuals'!B34+'4.deposits legal entities'!B34</f>
        <v>1737135</v>
      </c>
      <c r="C34" s="51">
        <f>('3.deposits individuals'!B34*'3.deposits individuals'!C34+'4.deposits legal entities'!B34*'4.deposits legal entities'!C34)/('3.deposits individuals'!B34+'4.deposits legal entities'!B34)</f>
        <v>15.7962832831734</v>
      </c>
      <c r="D34" s="50"/>
      <c r="E34" s="51"/>
      <c r="F34" s="50">
        <f>'3.deposits individuals'!F34+'4.deposits legal entities'!F34</f>
        <v>918898.4</v>
      </c>
      <c r="G34" s="51">
        <f>('3.deposits individuals'!F34*'3.deposits individuals'!G34+'4.deposits legal entities'!F34*'4.deposits legal entities'!G34)/('3.deposits individuals'!F34+'4.deposits legal entities'!F34)</f>
        <v>2.0497512415797421</v>
      </c>
      <c r="H34" s="50">
        <f t="shared" si="0"/>
        <v>818236.6</v>
      </c>
      <c r="I34" s="51">
        <f t="shared" si="1"/>
        <v>31.233952899234513</v>
      </c>
      <c r="J34" s="50">
        <f>'3.deposits individuals'!J34+'4.deposits legal entities'!J34</f>
        <v>11360.900000000001</v>
      </c>
      <c r="K34" s="51">
        <f>('3.deposits individuals'!J34*'3.deposits individuals'!K34+'4.deposits legal entities'!J34*'4.deposits legal entities'!K34)/('3.deposits individuals'!J34+'4.deposits legal entities'!J34)</f>
        <v>10.557552658680208</v>
      </c>
      <c r="L34" s="50">
        <f>'3.deposits individuals'!L34+'4.deposits legal entities'!L34</f>
        <v>176448.59999999998</v>
      </c>
      <c r="M34" s="51">
        <f>('3.deposits individuals'!L34*'3.deposits individuals'!M34+'4.deposits legal entities'!L34*'4.deposits legal entities'!M34)/('3.deposits individuals'!L34+'4.deposits legal entities'!L34)</f>
        <v>28.637067259247178</v>
      </c>
      <c r="N34" s="50">
        <f>'3.deposits individuals'!N34+'4.deposits legal entities'!N34</f>
        <v>466242.1</v>
      </c>
      <c r="O34" s="51">
        <f>('3.deposits individuals'!N34*'3.deposits individuals'!O34+'4.deposits legal entities'!N34*'4.deposits legal entities'!O34)/('3.deposits individuals'!N34+'4.deposits legal entities'!N34)</f>
        <v>32.913450501359705</v>
      </c>
      <c r="P34" s="50">
        <f>'3.deposits individuals'!P34+'4.deposits legal entities'!P34</f>
        <v>153657.60000000001</v>
      </c>
      <c r="Q34" s="51">
        <f>('3.deposits individuals'!P34*'3.deposits individuals'!Q34+'4.deposits legal entities'!P34*'4.deposits legal entities'!Q34)/('3.deposits individuals'!P34+'4.deposits legal entities'!P34)</f>
        <v>30.462729307432802</v>
      </c>
      <c r="R34" s="50">
        <f>'3.deposits individuals'!R34+'4.deposits legal entities'!R34</f>
        <v>10527.4</v>
      </c>
      <c r="S34" s="51">
        <f>('3.deposits individuals'!R34*'3.deposits individuals'!S34+'4.deposits legal entities'!R34*'4.deposits legal entities'!S34)/('3.deposits individuals'!R34+'4.deposits legal entities'!R34)</f>
        <v>33.947940042175659</v>
      </c>
      <c r="T34" s="50"/>
      <c r="U34" s="51"/>
    </row>
    <row r="35" spans="1:21" ht="14.25" customHeight="1" x14ac:dyDescent="0.2">
      <c r="A35" s="49" t="s">
        <v>21</v>
      </c>
      <c r="B35" s="50">
        <f>'3.deposits individuals'!B35+'4.deposits legal entities'!B35</f>
        <v>1849057.1</v>
      </c>
      <c r="C35" s="51">
        <f>('3.deposits individuals'!B35*'3.deposits individuals'!C35+'4.deposits legal entities'!B35*'4.deposits legal entities'!C35)/('3.deposits individuals'!B35+'4.deposits legal entities'!B35)</f>
        <v>16.845581438777632</v>
      </c>
      <c r="D35" s="50"/>
      <c r="E35" s="51"/>
      <c r="F35" s="50">
        <f>'3.deposits individuals'!F35+'4.deposits legal entities'!F35</f>
        <v>950070.8</v>
      </c>
      <c r="G35" s="51">
        <f>('3.deposits individuals'!F35*'3.deposits individuals'!G35+'4.deposits legal entities'!F35*'4.deposits legal entities'!G35)/('3.deposits individuals'!F35+'4.deposits legal entities'!F35)</f>
        <v>1.8463039080876917</v>
      </c>
      <c r="H35" s="50">
        <f t="shared" si="0"/>
        <v>898986.29999999981</v>
      </c>
      <c r="I35" s="51">
        <f t="shared" si="1"/>
        <v>32.697186299724486</v>
      </c>
      <c r="J35" s="50">
        <f>'3.deposits individuals'!J35+'4.deposits legal entities'!J35</f>
        <v>19675</v>
      </c>
      <c r="K35" s="51">
        <f>('3.deposits individuals'!J35*'3.deposits individuals'!K35+'4.deposits legal entities'!J35*'4.deposits legal entities'!K35)/('3.deposits individuals'!J35+'4.deposits legal entities'!J35)</f>
        <v>12.208914866581956</v>
      </c>
      <c r="L35" s="50">
        <f>'3.deposits individuals'!L35+'4.deposits legal entities'!L35</f>
        <v>120290.4</v>
      </c>
      <c r="M35" s="51">
        <f>('3.deposits individuals'!L35*'3.deposits individuals'!M35+'4.deposits legal entities'!L35*'4.deposits legal entities'!M35)/('3.deposits individuals'!L35+'4.deposits legal entities'!L35)</f>
        <v>25.890426717344031</v>
      </c>
      <c r="N35" s="50">
        <f>'3.deposits individuals'!N35+'4.deposits legal entities'!N35</f>
        <v>511030.49999999994</v>
      </c>
      <c r="O35" s="51">
        <f>('3.deposits individuals'!N35*'3.deposits individuals'!O35+'4.deposits legal entities'!N35*'4.deposits legal entities'!O35)/('3.deposits individuals'!N35+'4.deposits legal entities'!N35)</f>
        <v>33.249757515451627</v>
      </c>
      <c r="P35" s="50">
        <f>'3.deposits individuals'!P35+'4.deposits legal entities'!P35</f>
        <v>149952.70000000001</v>
      </c>
      <c r="Q35" s="51">
        <f>('3.deposits individuals'!P35*'3.deposits individuals'!Q35+'4.deposits legal entities'!P35*'4.deposits legal entities'!Q35)/('3.deposits individuals'!P35+'4.deposits legal entities'!P35)</f>
        <v>28.869191204959961</v>
      </c>
      <c r="R35" s="50">
        <f>'3.deposits individuals'!R35+'4.deposits legal entities'!R35</f>
        <v>98037.7</v>
      </c>
      <c r="S35" s="51">
        <f>('3.deposits individuals'!R35*'3.deposits individuals'!S35+'4.deposits legal entities'!R35*'4.deposits legal entities'!S35)/('3.deposits individuals'!R35+'4.deposits legal entities'!R35)</f>
        <v>48.135451668082787</v>
      </c>
      <c r="T35" s="50"/>
      <c r="U35" s="51"/>
    </row>
    <row r="36" spans="1:21" ht="14.25" customHeight="1" x14ac:dyDescent="0.2">
      <c r="A36" s="49" t="s">
        <v>22</v>
      </c>
      <c r="B36" s="50">
        <f>'3.deposits individuals'!B36+'4.deposits legal entities'!B36</f>
        <v>1963911.2000000002</v>
      </c>
      <c r="C36" s="51">
        <f>('3.deposits individuals'!B36*'3.deposits individuals'!C36+'4.deposits legal entities'!B36*'4.deposits legal entities'!C36)/('3.deposits individuals'!B36+'4.deposits legal entities'!B36)</f>
        <v>17.768220843691914</v>
      </c>
      <c r="D36" s="50"/>
      <c r="E36" s="51"/>
      <c r="F36" s="50">
        <f>'3.deposits individuals'!F36+'4.deposits legal entities'!F36</f>
        <v>955229.8</v>
      </c>
      <c r="G36" s="51">
        <f>('3.deposits individuals'!F36*'3.deposits individuals'!G36+'4.deposits legal entities'!F36*'4.deposits legal entities'!G36)/('3.deposits individuals'!F36+'4.deposits legal entities'!F36)</f>
        <v>2.280956218074436</v>
      </c>
      <c r="H36" s="50">
        <f t="shared" si="0"/>
        <v>1008681.3999999999</v>
      </c>
      <c r="I36" s="51">
        <f t="shared" si="1"/>
        <v>32.434791170928698</v>
      </c>
      <c r="J36" s="50">
        <f>'3.deposits individuals'!J36+'4.deposits legal entities'!J36</f>
        <v>24328.1</v>
      </c>
      <c r="K36" s="51">
        <f>('3.deposits individuals'!J36*'3.deposits individuals'!K36+'4.deposits legal entities'!J36*'4.deposits legal entities'!K36)/('3.deposits individuals'!J36+'4.deposits legal entities'!J36)</f>
        <v>11.730829781199521</v>
      </c>
      <c r="L36" s="50">
        <f>'3.deposits individuals'!L36+'4.deposits legal entities'!L36</f>
        <v>110461.6</v>
      </c>
      <c r="M36" s="51">
        <f>('3.deposits individuals'!L36*'3.deposits individuals'!M36+'4.deposits legal entities'!L36*'4.deposits legal entities'!M36)/('3.deposits individuals'!L36+'4.deposits legal entities'!L36)</f>
        <v>24.574956998631201</v>
      </c>
      <c r="N36" s="50">
        <f>'3.deposits individuals'!N36+'4.deposits legal entities'!N36</f>
        <v>546585.19999999995</v>
      </c>
      <c r="O36" s="51">
        <f>('3.deposits individuals'!N36*'3.deposits individuals'!O36+'4.deposits legal entities'!N36*'4.deposits legal entities'!O36)/('3.deposits individuals'!N36+'4.deposits legal entities'!N36)</f>
        <v>31.36832943885052</v>
      </c>
      <c r="P36" s="50">
        <f>'3.deposits individuals'!P36+'4.deposits legal entities'!P36</f>
        <v>168250.80000000002</v>
      </c>
      <c r="Q36" s="51">
        <f>('3.deposits individuals'!P36*'3.deposits individuals'!Q36+'4.deposits legal entities'!P36*'4.deposits legal entities'!Q36)/('3.deposits individuals'!P36+'4.deposits legal entities'!P36)</f>
        <v>28.512284904440275</v>
      </c>
      <c r="R36" s="50">
        <f>'3.deposits individuals'!R36+'4.deposits legal entities'!R36</f>
        <v>159055.70000000001</v>
      </c>
      <c r="S36" s="51">
        <f>('3.deposits individuals'!R36*'3.deposits individuals'!S36+'4.deposits legal entities'!R36*'4.deposits legal entities'!S36)/('3.deposits individuals'!R36+'4.deposits legal entities'!R36)</f>
        <v>48.874157493255503</v>
      </c>
      <c r="T36" s="50"/>
      <c r="U36" s="51"/>
    </row>
    <row r="37" spans="1:21" ht="14.25" customHeight="1" x14ac:dyDescent="0.2">
      <c r="A37" s="49" t="s">
        <v>23</v>
      </c>
      <c r="B37" s="50">
        <f>'3.deposits individuals'!B37+'4.deposits legal entities'!B37</f>
        <v>2133712</v>
      </c>
      <c r="C37" s="51">
        <f>('3.deposits individuals'!B37*'3.deposits individuals'!C37+'4.deposits legal entities'!B37*'4.deposits legal entities'!C37)/('3.deposits individuals'!B37+'4.deposits legal entities'!B37)</f>
        <v>17.334600921305221</v>
      </c>
      <c r="D37" s="50"/>
      <c r="E37" s="51"/>
      <c r="F37" s="50">
        <f>'3.deposits individuals'!F37+'4.deposits legal entities'!F37</f>
        <v>1030038.6</v>
      </c>
      <c r="G37" s="51">
        <f>('3.deposits individuals'!F37*'3.deposits individuals'!G37+'4.deposits legal entities'!F37*'4.deposits legal entities'!G37)/('3.deposits individuals'!F37+'4.deposits legal entities'!F37)</f>
        <v>2.1236606589306462</v>
      </c>
      <c r="H37" s="50">
        <f t="shared" si="0"/>
        <v>1103673.3999999999</v>
      </c>
      <c r="I37" s="51">
        <f t="shared" si="1"/>
        <v>31.530698800025441</v>
      </c>
      <c r="J37" s="50">
        <f>'3.deposits individuals'!J37+'4.deposits legal entities'!J37</f>
        <v>15341.300000000001</v>
      </c>
      <c r="K37" s="51">
        <f>('3.deposits individuals'!J37*'3.deposits individuals'!K37+'4.deposits legal entities'!J37*'4.deposits legal entities'!K37)/('3.deposits individuals'!J37+'4.deposits legal entities'!J37)</f>
        <v>9.3999794020063465</v>
      </c>
      <c r="L37" s="50">
        <f>'3.deposits individuals'!L37+'4.deposits legal entities'!L37</f>
        <v>107804.4</v>
      </c>
      <c r="M37" s="51">
        <f>('3.deposits individuals'!L37*'3.deposits individuals'!M37+'4.deposits legal entities'!L37*'4.deposits legal entities'!M37)/('3.deposits individuals'!L37+'4.deposits legal entities'!L37)</f>
        <v>23.643097406042799</v>
      </c>
      <c r="N37" s="50">
        <f>'3.deposits individuals'!N37+'4.deposits legal entities'!N37</f>
        <v>637929.5</v>
      </c>
      <c r="O37" s="51">
        <f>('3.deposits individuals'!N37*'3.deposits individuals'!O37+'4.deposits legal entities'!N37*'4.deposits legal entities'!O37)/('3.deposits individuals'!N37+'4.deposits legal entities'!N37)</f>
        <v>29.542133513186016</v>
      </c>
      <c r="P37" s="50">
        <f>'3.deposits individuals'!P37+'4.deposits legal entities'!P37</f>
        <v>170312.5</v>
      </c>
      <c r="Q37" s="51">
        <f>('3.deposits individuals'!P37*'3.deposits individuals'!Q37+'4.deposits legal entities'!P37*'4.deposits legal entities'!Q37)/('3.deposits individuals'!P37+'4.deposits legal entities'!P37)</f>
        <v>28.461358126972478</v>
      </c>
      <c r="R37" s="50">
        <f>'3.deposits individuals'!R37+'4.deposits legal entities'!R37</f>
        <v>172285.69999999998</v>
      </c>
      <c r="S37" s="51">
        <f>('3.deposits individuals'!R37*'3.deposits individuals'!S37+'4.deposits legal entities'!R37*'4.deposits legal entities'!S37)/('3.deposits individuals'!R37+'4.deposits legal entities'!R37)</f>
        <v>48.834187619750217</v>
      </c>
      <c r="T37" s="50"/>
      <c r="U37" s="51"/>
    </row>
    <row r="38" spans="1:21" ht="14.25" customHeight="1" x14ac:dyDescent="0.2">
      <c r="A38" s="49" t="s">
        <v>24</v>
      </c>
      <c r="B38" s="50">
        <f>'3.deposits individuals'!B38+'4.deposits legal entities'!B38</f>
        <v>2063887.5</v>
      </c>
      <c r="C38" s="51">
        <f>('3.deposits individuals'!B38*'3.deposits individuals'!C38+'4.deposits legal entities'!B38*'4.deposits legal entities'!C38)/('3.deposits individuals'!B38+'4.deposits legal entities'!B38)</f>
        <v>17.667146255307038</v>
      </c>
      <c r="D38" s="50"/>
      <c r="E38" s="51"/>
      <c r="F38" s="50">
        <f>'3.deposits individuals'!F38+'4.deposits legal entities'!F38</f>
        <v>959559.29999999993</v>
      </c>
      <c r="G38" s="51">
        <f>('3.deposits individuals'!F38*'3.deposits individuals'!G38+'4.deposits legal entities'!F38*'4.deposits legal entities'!G38)/('3.deposits individuals'!F38+'4.deposits legal entities'!F38)</f>
        <v>2.439577110033742</v>
      </c>
      <c r="H38" s="50">
        <f t="shared" si="0"/>
        <v>1104328.2</v>
      </c>
      <c r="I38" s="51">
        <f t="shared" si="1"/>
        <v>30.898498664618003</v>
      </c>
      <c r="J38" s="50">
        <f>'3.deposits individuals'!J38+'4.deposits legal entities'!J38</f>
        <v>18467.5</v>
      </c>
      <c r="K38" s="51">
        <f>('3.deposits individuals'!J38*'3.deposits individuals'!K38+'4.deposits legal entities'!J38*'4.deposits legal entities'!K38)/('3.deposits individuals'!J38+'4.deposits legal entities'!J38)</f>
        <v>15.115687559225668</v>
      </c>
      <c r="L38" s="50">
        <f>'3.deposits individuals'!L38+'4.deposits legal entities'!L38</f>
        <v>90707.8</v>
      </c>
      <c r="M38" s="51">
        <f>('3.deposits individuals'!L38*'3.deposits individuals'!M38+'4.deposits legal entities'!L38*'4.deposits legal entities'!M38)/('3.deposits individuals'!L38+'4.deposits legal entities'!L38)</f>
        <v>21.012962766156821</v>
      </c>
      <c r="N38" s="50">
        <f>'3.deposits individuals'!N38+'4.deposits legal entities'!N38</f>
        <v>652602.69999999995</v>
      </c>
      <c r="O38" s="51">
        <f>('3.deposits individuals'!N38*'3.deposits individuals'!O38+'4.deposits legal entities'!N38*'4.deposits legal entities'!O38)/('3.deposits individuals'!N38+'4.deposits legal entities'!N38)</f>
        <v>28.704847045530151</v>
      </c>
      <c r="P38" s="50">
        <f>'3.deposits individuals'!P38+'4.deposits legal entities'!P38</f>
        <v>169700.4</v>
      </c>
      <c r="Q38" s="51">
        <f>('3.deposits individuals'!P38*'3.deposits individuals'!Q38+'4.deposits legal entities'!P38*'4.deposits legal entities'!Q38)/('3.deposits individuals'!P38+'4.deposits legal entities'!P38)</f>
        <v>27.97718938788595</v>
      </c>
      <c r="R38" s="50">
        <f>'3.deposits individuals'!R38+'4.deposits legal entities'!R38</f>
        <v>172849.80000000002</v>
      </c>
      <c r="S38" s="51">
        <f>('3.deposits individuals'!R38*'3.deposits individuals'!S38+'4.deposits legal entities'!R38*'4.deposits legal entities'!S38)/('3.deposits individuals'!R38+'4.deposits legal entities'!R38)</f>
        <v>48.922786801026092</v>
      </c>
      <c r="T38" s="50"/>
      <c r="U38" s="51"/>
    </row>
    <row r="39" spans="1:21" ht="14.25" customHeight="1" x14ac:dyDescent="0.2">
      <c r="A39" s="49" t="s">
        <v>25</v>
      </c>
      <c r="B39" s="50">
        <f>'3.deposits individuals'!B39+'4.deposits legal entities'!B39</f>
        <v>2184056.9</v>
      </c>
      <c r="C39" s="51">
        <f>('3.deposits individuals'!B39*'3.deposits individuals'!C39+'4.deposits legal entities'!B39*'4.deposits legal entities'!C39)/('3.deposits individuals'!B39+'4.deposits legal entities'!B39)</f>
        <v>17.408623953432716</v>
      </c>
      <c r="D39" s="50"/>
      <c r="E39" s="51"/>
      <c r="F39" s="50">
        <f>'3.deposits individuals'!F39+'4.deposits legal entities'!F39</f>
        <v>978558</v>
      </c>
      <c r="G39" s="51">
        <f>('3.deposits individuals'!F39*'3.deposits individuals'!G39+'4.deposits legal entities'!F39*'4.deposits legal entities'!G39)/('3.deposits individuals'!F39+'4.deposits legal entities'!F39)</f>
        <v>2.0931765199405659</v>
      </c>
      <c r="H39" s="50">
        <f t="shared" si="0"/>
        <v>1205498.8999999999</v>
      </c>
      <c r="I39" s="51">
        <f t="shared" si="1"/>
        <v>29.840865583535582</v>
      </c>
      <c r="J39" s="50">
        <f>'3.deposits individuals'!J39+'4.deposits legal entities'!J39</f>
        <v>14254.1</v>
      </c>
      <c r="K39" s="51">
        <f>('3.deposits individuals'!J39*'3.deposits individuals'!K39+'4.deposits legal entities'!J39*'4.deposits legal entities'!K39)/('3.deposits individuals'!J39+'4.deposits legal entities'!J39)</f>
        <v>13.831342561087686</v>
      </c>
      <c r="L39" s="50">
        <f>'3.deposits individuals'!L39+'4.deposits legal entities'!L39</f>
        <v>133036.4</v>
      </c>
      <c r="M39" s="51">
        <f>('3.deposits individuals'!L39*'3.deposits individuals'!M39+'4.deposits legal entities'!L39*'4.deposits legal entities'!M39)/('3.deposits individuals'!L39+'4.deposits legal entities'!L39)</f>
        <v>23.465570046994657</v>
      </c>
      <c r="N39" s="50">
        <f>'3.deposits individuals'!N39+'4.deposits legal entities'!N39</f>
        <v>699420</v>
      </c>
      <c r="O39" s="51">
        <f>('3.deposits individuals'!N39*'3.deposits individuals'!O39+'4.deposits legal entities'!N39*'4.deposits legal entities'!O39)/('3.deposits individuals'!N39+'4.deposits legal entities'!N39)</f>
        <v>27.34397387120757</v>
      </c>
      <c r="P39" s="50">
        <f>'3.deposits individuals'!P39+'4.deposits legal entities'!P39</f>
        <v>184431.5</v>
      </c>
      <c r="Q39" s="51">
        <f>('3.deposits individuals'!P39*'3.deposits individuals'!Q39+'4.deposits legal entities'!P39*'4.deposits legal entities'!Q39)/('3.deposits individuals'!P39+'4.deposits legal entities'!P39)</f>
        <v>27.194811867820846</v>
      </c>
      <c r="R39" s="50">
        <f>'3.deposits individuals'!R39+'4.deposits legal entities'!R39</f>
        <v>174356.90000000002</v>
      </c>
      <c r="S39" s="51">
        <f>('3.deposits individuals'!R39*'3.deposits individuals'!S39+'4.deposits legal entities'!R39*'4.deposits legal entities'!S39)/('3.deposits individuals'!R39+'4.deposits legal entities'!R39)</f>
        <v>48.829155502305895</v>
      </c>
      <c r="T39" s="50"/>
      <c r="U39" s="51"/>
    </row>
    <row r="40" spans="1:21" ht="14.25" customHeight="1" x14ac:dyDescent="0.2">
      <c r="A40" s="49" t="s">
        <v>26</v>
      </c>
      <c r="B40" s="50">
        <f>'3.deposits individuals'!B40+'4.deposits legal entities'!B40</f>
        <v>2214552.2000000002</v>
      </c>
      <c r="C40" s="51">
        <f>('3.deposits individuals'!B40*'3.deposits individuals'!C40+'4.deposits legal entities'!B40*'4.deposits legal entities'!C40)/('3.deposits individuals'!B40+'4.deposits legal entities'!B40)</f>
        <v>17.582578651678652</v>
      </c>
      <c r="D40" s="50"/>
      <c r="E40" s="51"/>
      <c r="F40" s="50">
        <f>'3.deposits individuals'!F40+'4.deposits legal entities'!F40</f>
        <v>966115.6</v>
      </c>
      <c r="G40" s="51">
        <f>('3.deposits individuals'!F40*'3.deposits individuals'!G40+'4.deposits legal entities'!F40*'4.deposits legal entities'!G40)/('3.deposits individuals'!F40+'4.deposits legal entities'!F40)</f>
        <v>1.7507508449299443</v>
      </c>
      <c r="H40" s="50">
        <f t="shared" si="0"/>
        <v>1248436.6000000001</v>
      </c>
      <c r="I40" s="51">
        <f t="shared" si="1"/>
        <v>29.834202659348502</v>
      </c>
      <c r="J40" s="50">
        <f>'3.deposits individuals'!J40+'4.deposits legal entities'!J40</f>
        <v>28016.1</v>
      </c>
      <c r="K40" s="51">
        <f>('3.deposits individuals'!J40*'3.deposits individuals'!K40+'4.deposits legal entities'!J40*'4.deposits legal entities'!K40)/('3.deposits individuals'!J40+'4.deposits legal entities'!J40)</f>
        <v>14.826971420004925</v>
      </c>
      <c r="L40" s="50">
        <f>'3.deposits individuals'!L40+'4.deposits legal entities'!L40</f>
        <v>141410.70000000001</v>
      </c>
      <c r="M40" s="51">
        <f>('3.deposits individuals'!L40*'3.deposits individuals'!M40+'4.deposits legal entities'!L40*'4.deposits legal entities'!M40)/('3.deposits individuals'!L40+'4.deposits legal entities'!L40)</f>
        <v>25.982770794572119</v>
      </c>
      <c r="N40" s="50">
        <f>'3.deposits individuals'!N40+'4.deposits legal entities'!N40</f>
        <v>722507.7</v>
      </c>
      <c r="O40" s="51">
        <f>('3.deposits individuals'!N40*'3.deposits individuals'!O40+'4.deposits legal entities'!N40*'4.deposits legal entities'!O40)/('3.deposits individuals'!N40+'4.deposits legal entities'!N40)</f>
        <v>27.289303755517075</v>
      </c>
      <c r="P40" s="50">
        <f>'3.deposits individuals'!P40+'4.deposits legal entities'!P40</f>
        <v>183373.30000000002</v>
      </c>
      <c r="Q40" s="51">
        <f>('3.deposits individuals'!P40*'3.deposits individuals'!Q40+'4.deposits legal entities'!P40*'4.deposits legal entities'!Q40)/('3.deposits individuals'!P40+'4.deposits legal entities'!P40)</f>
        <v>26.876704486138404</v>
      </c>
      <c r="R40" s="50">
        <f>'3.deposits individuals'!R40+'4.deposits legal entities'!R40</f>
        <v>173128.8</v>
      </c>
      <c r="S40" s="51">
        <f>('3.deposits individuals'!R40*'3.deposits individuals'!S40+'4.deposits legal entities'!R40*'4.deposits legal entities'!S40)/('3.deposits individuals'!R40+'4.deposits legal entities'!R40)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'3.deposits individuals'!B41+'4.deposits legal entities'!B41</f>
        <v>2197849.5</v>
      </c>
      <c r="C41" s="51">
        <f>('3.deposits individuals'!B41*'3.deposits individuals'!C41+'4.deposits legal entities'!B41*'4.deposits legal entities'!C41)/('3.deposits individuals'!B41+'4.deposits legal entities'!B41)</f>
        <v>18.106678920756732</v>
      </c>
      <c r="D41" s="50"/>
      <c r="E41" s="51"/>
      <c r="F41" s="50">
        <f>'3.deposits individuals'!F41+'4.deposits legal entities'!F41</f>
        <v>935303.49999999988</v>
      </c>
      <c r="G41" s="51">
        <f>('3.deposits individuals'!F41*'3.deposits individuals'!G41+'4.deposits legal entities'!F41*'4.deposits legal entities'!G41)/('3.deposits individuals'!F41+'4.deposits legal entities'!F41)</f>
        <v>2.2610538130136368</v>
      </c>
      <c r="H41" s="50">
        <f t="shared" si="0"/>
        <v>1262546</v>
      </c>
      <c r="I41" s="51">
        <f t="shared" si="1"/>
        <v>29.845236266754416</v>
      </c>
      <c r="J41" s="50">
        <f>'3.deposits individuals'!J41+'4.deposits legal entities'!J41</f>
        <v>17574.400000000001</v>
      </c>
      <c r="K41" s="51">
        <f>('3.deposits individuals'!J41*'3.deposits individuals'!K41+'4.deposits legal entities'!J41*'4.deposits legal entities'!K41)/('3.deposits individuals'!J41+'4.deposits legal entities'!J41)</f>
        <v>20.708370072378003</v>
      </c>
      <c r="L41" s="50">
        <f>'3.deposits individuals'!L41+'4.deposits legal entities'!L41</f>
        <v>172531.9</v>
      </c>
      <c r="M41" s="51">
        <f>('3.deposits individuals'!L41*'3.deposits individuals'!M41+'4.deposits legal entities'!L41*'4.deposits legal entities'!M41)/('3.deposits individuals'!L41+'4.deposits legal entities'!L41)</f>
        <v>22.314430699482237</v>
      </c>
      <c r="N41" s="50">
        <f>'3.deposits individuals'!N41+'4.deposits legal entities'!N41</f>
        <v>733749.1</v>
      </c>
      <c r="O41" s="51">
        <f>('3.deposits individuals'!N41*'3.deposits individuals'!O41+'4.deposits legal entities'!N41*'4.deposits legal entities'!O41)/('3.deposits individuals'!N41+'4.deposits legal entities'!N41)</f>
        <v>28.314667670461201</v>
      </c>
      <c r="P41" s="50">
        <f>'3.deposits individuals'!P41+'4.deposits legal entities'!P41</f>
        <v>183078.80000000002</v>
      </c>
      <c r="Q41" s="51">
        <f>('3.deposits individuals'!P41*'3.deposits individuals'!Q41+'4.deposits legal entities'!P41*'4.deposits legal entities'!Q41)/('3.deposits individuals'!P41+'4.deposits legal entities'!P41)</f>
        <v>27.591354403927298</v>
      </c>
      <c r="R41" s="50">
        <f>'3.deposits individuals'!R41+'4.deposits legal entities'!R41</f>
        <v>155611.79999999999</v>
      </c>
      <c r="S41" s="51">
        <f>('3.deposits individuals'!R41*'3.deposits individuals'!S41+'4.deposits legal entities'!R41*'4.deposits legal entities'!S41)/('3.deposits individuals'!R41+'4.deposits legal entities'!R41)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'3.deposits individuals'!B42+'4.deposits legal entities'!B42</f>
        <v>2214408.9</v>
      </c>
      <c r="C42" s="51">
        <f>('3.deposits individuals'!B42*'3.deposits individuals'!C42+'4.deposits legal entities'!B42*'4.deposits legal entities'!C42)/('3.deposits individuals'!B42+'4.deposits legal entities'!B42)</f>
        <v>19.605296441644729</v>
      </c>
      <c r="D42" s="50"/>
      <c r="E42" s="51"/>
      <c r="F42" s="50">
        <f>'3.deposits individuals'!F42+'4.deposits legal entities'!F42</f>
        <v>869938.89999999991</v>
      </c>
      <c r="G42" s="51">
        <f>('3.deposits individuals'!F42*'3.deposits individuals'!G42+'4.deposits legal entities'!F42*'4.deposits legal entities'!G42)/('3.deposits individuals'!F42+'4.deposits legal entities'!F42)</f>
        <v>2.4260799873605134</v>
      </c>
      <c r="H42" s="50">
        <f t="shared" si="0"/>
        <v>1344470</v>
      </c>
      <c r="I42" s="51">
        <f t="shared" si="1"/>
        <v>30.721103164815872</v>
      </c>
      <c r="J42" s="50">
        <f>'3.deposits individuals'!J42+'4.deposits legal entities'!J42</f>
        <v>28033.7</v>
      </c>
      <c r="K42" s="51">
        <f>('3.deposits individuals'!J42*'3.deposits individuals'!K42+'4.deposits legal entities'!J42*'4.deposits legal entities'!K42)/('3.deposits individuals'!J42+'4.deposits legal entities'!J42)</f>
        <v>15.585812004837035</v>
      </c>
      <c r="L42" s="50">
        <f>'3.deposits individuals'!L42+'4.deposits legal entities'!L42</f>
        <v>219535.7</v>
      </c>
      <c r="M42" s="51">
        <f>('3.deposits individuals'!L42*'3.deposits individuals'!M42+'4.deposits legal entities'!L42*'4.deposits legal entities'!M42)/('3.deposits individuals'!L42+'4.deposits legal entities'!L42)</f>
        <v>29.565856418796574</v>
      </c>
      <c r="N42" s="50">
        <f>'3.deposits individuals'!N42+'4.deposits legal entities'!N42</f>
        <v>804315.79999999993</v>
      </c>
      <c r="O42" s="51">
        <f>('3.deposits individuals'!N42*'3.deposits individuals'!O42+'4.deposits legal entities'!N42*'4.deposits legal entities'!O42)/('3.deposits individuals'!N42+'4.deposits legal entities'!N42)</f>
        <v>29.349028154115583</v>
      </c>
      <c r="P42" s="50">
        <f>'3.deposits individuals'!P42+'4.deposits legal entities'!P42</f>
        <v>185825.1</v>
      </c>
      <c r="Q42" s="51">
        <f>('3.deposits individuals'!P42*'3.deposits individuals'!Q42+'4.deposits legal entities'!P42*'4.deposits legal entities'!Q42)/('3.deposits individuals'!P42+'4.deposits legal entities'!P42)</f>
        <v>29.771505453246089</v>
      </c>
      <c r="R42" s="50">
        <f>'3.deposits individuals'!R42+'4.deposits legal entities'!R42</f>
        <v>106759.7</v>
      </c>
      <c r="S42" s="51">
        <f>('3.deposits individuals'!R42*'3.deposits individuals'!S42+'4.deposits legal entities'!R42*'4.deposits legal entities'!S42)/('3.deposits individuals'!R42+'4.deposits legal entities'!R42)</f>
        <v>49.060952512980094</v>
      </c>
      <c r="T42" s="50"/>
      <c r="U42" s="51"/>
    </row>
    <row r="43" spans="1:21" ht="14.25" customHeight="1" x14ac:dyDescent="0.2">
      <c r="A43" s="49" t="s">
        <v>29</v>
      </c>
      <c r="B43" s="50">
        <f>'3.deposits individuals'!B43+'4.deposits legal entities'!B43</f>
        <v>2341695.8000000003</v>
      </c>
      <c r="C43" s="51">
        <f>('3.deposits individuals'!B43*'3.deposits individuals'!C43+'4.deposits legal entities'!B43*'4.deposits legal entities'!C43)/('3.deposits individuals'!B43+'4.deposits legal entities'!B43)</f>
        <v>18.312300612231528</v>
      </c>
      <c r="D43" s="50"/>
      <c r="E43" s="51"/>
      <c r="F43" s="50">
        <f>'3.deposits individuals'!F43+'4.deposits legal entities'!F43</f>
        <v>1004955.5</v>
      </c>
      <c r="G43" s="51">
        <f>('3.deposits individuals'!F43*'3.deposits individuals'!G43+'4.deposits legal entities'!F43*'4.deposits legal entities'!G43)/('3.deposits individuals'!F43+'4.deposits legal entities'!F43)</f>
        <v>2.3010728883020195</v>
      </c>
      <c r="H43" s="50">
        <f t="shared" si="0"/>
        <v>1336740.3</v>
      </c>
      <c r="I43" s="51">
        <f t="shared" si="1"/>
        <v>30.349471454552539</v>
      </c>
      <c r="J43" s="50">
        <f>'3.deposits individuals'!J43+'4.deposits legal entities'!J43</f>
        <v>44663.799999999996</v>
      </c>
      <c r="K43" s="51">
        <f>('3.deposits individuals'!J43*'3.deposits individuals'!K43+'4.deposits legal entities'!J43*'4.deposits legal entities'!K43)/('3.deposits individuals'!J43+'4.deposits legal entities'!J43)</f>
        <v>34.45826714251811</v>
      </c>
      <c r="L43" s="50">
        <f>'3.deposits individuals'!L43+'4.deposits legal entities'!L43</f>
        <v>283175.69999999995</v>
      </c>
      <c r="M43" s="51">
        <f>('3.deposits individuals'!L43*'3.deposits individuals'!M43+'4.deposits legal entities'!L43*'4.deposits legal entities'!M43)/('3.deposits individuals'!L43+'4.deposits legal entities'!L43)</f>
        <v>33.55014082423034</v>
      </c>
      <c r="N43" s="50">
        <f>'3.deposits individuals'!N43+'4.deposits legal entities'!N43</f>
        <v>856489.3</v>
      </c>
      <c r="O43" s="51">
        <f>('3.deposits individuals'!N43*'3.deposits individuals'!O43+'4.deposits legal entities'!N43*'4.deposits legal entities'!O43)/('3.deposits individuals'!N43+'4.deposits legal entities'!N43)</f>
        <v>29.11132902652724</v>
      </c>
      <c r="P43" s="50">
        <f>'3.deposits individuals'!P43+'4.deposits legal entities'!P43</f>
        <v>145165.20000000001</v>
      </c>
      <c r="Q43" s="51">
        <f>('3.deposits individuals'!P43*'3.deposits individuals'!Q43+'4.deposits legal entities'!P43*'4.deposits legal entities'!Q43)/('3.deposits individuals'!P43+'4.deposits legal entities'!P43)</f>
        <v>29.717482268477568</v>
      </c>
      <c r="R43" s="50">
        <f>'3.deposits individuals'!R43+'4.deposits legal entities'!R43</f>
        <v>7246.3</v>
      </c>
      <c r="S43" s="51">
        <f>('3.deposits individuals'!R43*'3.deposits individuals'!S43+'4.deposits legal entities'!R43*'4.deposits legal entities'!S43)/('3.deposits individuals'!R43+'4.deposits legal entities'!R43)</f>
        <v>38.951428315140134</v>
      </c>
      <c r="T43" s="50"/>
      <c r="U43" s="51"/>
    </row>
    <row r="44" spans="1:21" ht="14.25" customHeight="1" thickBot="1" x14ac:dyDescent="0.25">
      <c r="A44" s="52" t="s">
        <v>30</v>
      </c>
      <c r="B44" s="53">
        <f>'3.deposits individuals'!B44+'4.deposits legal entities'!B44</f>
        <v>2121655.7000000002</v>
      </c>
      <c r="C44" s="54">
        <f>('3.deposits individuals'!B44*'3.deposits individuals'!C44+'4.deposits legal entities'!B44*'4.deposits legal entities'!C44)/('3.deposits individuals'!B44+'4.deposits legal entities'!B44)</f>
        <v>19.320033235888609</v>
      </c>
      <c r="D44" s="53"/>
      <c r="E44" s="54"/>
      <c r="F44" s="53">
        <f>'3.deposits individuals'!F44+'4.deposits legal entities'!F44</f>
        <v>984335.4</v>
      </c>
      <c r="G44" s="54">
        <f>('3.deposits individuals'!F44*'3.deposits individuals'!G44+'4.deposits legal entities'!F44*'4.deposits legal entities'!G44)/('3.deposits individuals'!F44+'4.deposits legal entities'!F44)</f>
        <v>2.280804284799673</v>
      </c>
      <c r="H44" s="53">
        <f t="shared" si="0"/>
        <v>1137320.3</v>
      </c>
      <c r="I44" s="54">
        <f t="shared" si="1"/>
        <v>34.067256375457752</v>
      </c>
      <c r="J44" s="53">
        <f>'3.deposits individuals'!J44+'4.deposits legal entities'!J44</f>
        <v>35748.5</v>
      </c>
      <c r="K44" s="54">
        <f>('3.deposits individuals'!J44*'3.deposits individuals'!K44+'4.deposits legal entities'!J44*'4.deposits legal entities'!K44)/('3.deposits individuals'!J44+'4.deposits legal entities'!J44)</f>
        <v>28.79595790033148</v>
      </c>
      <c r="L44" s="53">
        <f>'3.deposits individuals'!L44+'4.deposits legal entities'!L44</f>
        <v>355245.1</v>
      </c>
      <c r="M44" s="54">
        <f>('3.deposits individuals'!L44*'3.deposits individuals'!M44+'4.deposits legal entities'!L44*'4.deposits legal entities'!M44)/('3.deposits individuals'!L44+'4.deposits legal entities'!L44)</f>
        <v>38.420118152227857</v>
      </c>
      <c r="N44" s="53">
        <f>'3.deposits individuals'!N44+'4.deposits legal entities'!N44</f>
        <v>602357.80000000005</v>
      </c>
      <c r="O44" s="54">
        <f>('3.deposits individuals'!N44*'3.deposits individuals'!O44+'4.deposits legal entities'!N44*'4.deposits legal entities'!O44)/('3.deposits individuals'!N44+'4.deposits legal entities'!N44)</f>
        <v>32.591045176139495</v>
      </c>
      <c r="P44" s="53">
        <f>'3.deposits individuals'!P44+'4.deposits legal entities'!P44</f>
        <v>138482.30000000002</v>
      </c>
      <c r="Q44" s="54">
        <f>('3.deposits individuals'!P44*'3.deposits individuals'!Q44+'4.deposits legal entities'!P44*'4.deposits legal entities'!Q44)/('3.deposits individuals'!P44+'4.deposits legal entities'!P44)</f>
        <v>30.468169059240903</v>
      </c>
      <c r="R44" s="53">
        <f>'3.deposits individuals'!R44+'4.deposits legal entities'!R44</f>
        <v>5486.6</v>
      </c>
      <c r="S44" s="54">
        <f>('3.deposits individuals'!R44*'3.deposits individuals'!S44+'4.deposits legal entities'!R44*'4.deposits legal entities'!S44)/('3.deposits individuals'!R44+'4.deposits legal entities'!R44)</f>
        <v>39.485077279189298</v>
      </c>
      <c r="T44" s="53"/>
      <c r="U44" s="54"/>
    </row>
    <row r="45" spans="1:21" ht="14.25" customHeight="1" x14ac:dyDescent="0.2">
      <c r="A45" s="49" t="s">
        <v>33</v>
      </c>
      <c r="B45" s="50">
        <f>'3.deposits individuals'!B45+'4.deposits legal entities'!B45</f>
        <v>2334127.4000000004</v>
      </c>
      <c r="C45" s="51">
        <f>('3.deposits individuals'!B45*'3.deposits individuals'!C45+'4.deposits legal entities'!B45*'4.deposits legal entities'!C45)/('3.deposits individuals'!B45+'4.deposits legal entities'!B45)</f>
        <v>18.645353528689135</v>
      </c>
      <c r="D45" s="50"/>
      <c r="E45" s="51"/>
      <c r="F45" s="50">
        <f>'3.deposits individuals'!F45+'4.deposits legal entities'!F45</f>
        <v>1151769.6000000001</v>
      </c>
      <c r="G45" s="51">
        <f>('3.deposits individuals'!F45*'3.deposits individuals'!G45+'4.deposits legal entities'!F45*'4.deposits legal entities'!G45)/('3.deposits individuals'!F45+'4.deposits legal entities'!F45)</f>
        <v>1.7309565706544086</v>
      </c>
      <c r="H45" s="50">
        <f t="shared" si="0"/>
        <v>1182357.8</v>
      </c>
      <c r="I45" s="51">
        <f t="shared" si="1"/>
        <v>35.122166400898273</v>
      </c>
      <c r="J45" s="50">
        <f>'3.deposits individuals'!J45+'4.deposits legal entities'!J45</f>
        <v>47152.9</v>
      </c>
      <c r="K45" s="51">
        <f>('3.deposits individuals'!J45*'3.deposits individuals'!K45+'4.deposits legal entities'!J45*'4.deposits legal entities'!K45)/('3.deposits individuals'!J45+'4.deposits legal entities'!J45)</f>
        <v>32.290122134587691</v>
      </c>
      <c r="L45" s="50">
        <f>'3.deposits individuals'!L45+'4.deposits legal entities'!L45</f>
        <v>488178</v>
      </c>
      <c r="M45" s="51">
        <f>('3.deposits individuals'!L45*'3.deposits individuals'!M45+'4.deposits legal entities'!L45*'4.deposits legal entities'!M45)/('3.deposits individuals'!L45+'4.deposits legal entities'!L45)</f>
        <v>38.705119775983356</v>
      </c>
      <c r="N45" s="50">
        <f>'3.deposits individuals'!N45+'4.deposits legal entities'!N45</f>
        <v>506851.5</v>
      </c>
      <c r="O45" s="51">
        <f>('3.deposits individuals'!N45*'3.deposits individuals'!O45+'4.deposits legal entities'!N45*'4.deposits legal entities'!O45)/('3.deposits individuals'!N45+'4.deposits legal entities'!N45)</f>
        <v>33.106725488629309</v>
      </c>
      <c r="P45" s="50">
        <f>'3.deposits individuals'!P45+'4.deposits legal entities'!P45</f>
        <v>135288.4</v>
      </c>
      <c r="Q45" s="51">
        <f>('3.deposits individuals'!P45*'3.deposits individuals'!Q45+'4.deposits legal entities'!P45*'4.deposits legal entities'!Q45)/('3.deposits individuals'!P45+'4.deposits legal entities'!P45)</f>
        <v>30.550078062864227</v>
      </c>
      <c r="R45" s="50">
        <f>'3.deposits individuals'!R45+'4.deposits legal entities'!R45</f>
        <v>4887</v>
      </c>
      <c r="S45" s="51">
        <f>('3.deposits individuals'!R45*'3.deposits individuals'!S45+'4.deposits legal entities'!R45*'4.deposits legal entities'!S45)/('3.deposits individuals'!R45+'4.deposits legal entities'!R45)</f>
        <v>40.135436873337426</v>
      </c>
      <c r="T45" s="50"/>
      <c r="U45" s="51"/>
    </row>
    <row r="46" spans="1:21" ht="14.25" customHeight="1" x14ac:dyDescent="0.2">
      <c r="A46" s="49" t="s">
        <v>20</v>
      </c>
      <c r="B46" s="50">
        <f>'3.deposits individuals'!B46+'4.deposits legal entities'!B46</f>
        <v>2343363.6000000006</v>
      </c>
      <c r="C46" s="51">
        <f>('3.deposits individuals'!B46*'3.deposits individuals'!C46+'4.deposits legal entities'!B46*'4.deposits legal entities'!C46)/('3.deposits individuals'!B46+'4.deposits legal entities'!B46)</f>
        <v>18.937789399818275</v>
      </c>
      <c r="D46" s="50"/>
      <c r="E46" s="51"/>
      <c r="F46" s="50">
        <f>'3.deposits individuals'!F46+'4.deposits legal entities'!F46</f>
        <v>1174952.1000000001</v>
      </c>
      <c r="G46" s="51">
        <f>('3.deposits individuals'!F46*'3.deposits individuals'!G46+'4.deposits legal entities'!F46*'4.deposits legal entities'!G46)/('3.deposits individuals'!F46+'4.deposits legal entities'!F46)</f>
        <v>2.0120762335758191</v>
      </c>
      <c r="H46" s="50">
        <f t="shared" si="0"/>
        <v>1168411.5</v>
      </c>
      <c r="I46" s="51">
        <f t="shared" si="1"/>
        <v>35.958250280829994</v>
      </c>
      <c r="J46" s="50">
        <f>'3.deposits individuals'!J46+'4.deposits legal entities'!J46</f>
        <v>67366.899999999994</v>
      </c>
      <c r="K46" s="51">
        <f>('3.deposits individuals'!J46*'3.deposits individuals'!K46+'4.deposits legal entities'!J46*'4.deposits legal entities'!K46)/('3.deposits individuals'!J46+'4.deposits legal entities'!J46)</f>
        <v>26.880386376692417</v>
      </c>
      <c r="L46" s="50">
        <f>'3.deposits individuals'!L46+'4.deposits legal entities'!L46</f>
        <v>481492.5</v>
      </c>
      <c r="M46" s="51">
        <f>('3.deposits individuals'!L46*'3.deposits individuals'!M46+'4.deposits legal entities'!L46*'4.deposits legal entities'!M46)/('3.deposits individuals'!L46+'4.deposits legal entities'!L46)</f>
        <v>38.407348002305334</v>
      </c>
      <c r="N46" s="50">
        <f>'3.deposits individuals'!N46+'4.deposits legal entities'!N46</f>
        <v>468579.6</v>
      </c>
      <c r="O46" s="51">
        <f>('3.deposits individuals'!N46*'3.deposits individuals'!O46+'4.deposits legal entities'!N46*'4.deposits legal entities'!O46)/('3.deposits individuals'!N46+'4.deposits legal entities'!N46)</f>
        <v>35.722897390326004</v>
      </c>
      <c r="P46" s="50">
        <f>'3.deposits individuals'!P46+'4.deposits legal entities'!P46</f>
        <v>146265.1</v>
      </c>
      <c r="Q46" s="51">
        <f>('3.deposits individuals'!P46*'3.deposits individuals'!Q46+'4.deposits legal entities'!P46*'4.deposits legal entities'!Q46)/('3.deposits individuals'!P46+'4.deposits legal entities'!P46)</f>
        <v>32.69955279147247</v>
      </c>
      <c r="R46" s="50">
        <f>'3.deposits individuals'!R46+'4.deposits legal entities'!R46</f>
        <v>4707.3999999999996</v>
      </c>
      <c r="S46" s="51">
        <f>('3.deposits individuals'!R46*'3.deposits individuals'!S46+'4.deposits legal entities'!R46*'4.deposits legal entities'!S46)/('3.deposits individuals'!R46+'4.deposits legal entities'!R46)</f>
        <v>40.045568679100995</v>
      </c>
      <c r="T46" s="50"/>
      <c r="U46" s="51"/>
    </row>
    <row r="47" spans="1:21" ht="14.25" customHeight="1" x14ac:dyDescent="0.2">
      <c r="A47" s="49" t="s">
        <v>21</v>
      </c>
      <c r="B47" s="50">
        <f>'3.deposits individuals'!B47+'4.deposits legal entities'!B47</f>
        <v>2433570</v>
      </c>
      <c r="C47" s="51">
        <f>('3.deposits individuals'!B47*'3.deposits individuals'!C47+'4.deposits legal entities'!B47*'4.deposits legal entities'!C47)/('3.deposits individuals'!B47+'4.deposits legal entities'!B47)</f>
        <v>16.126786817720468</v>
      </c>
      <c r="D47" s="50"/>
      <c r="E47" s="51"/>
      <c r="F47" s="50">
        <f>'3.deposits individuals'!F47+'4.deposits legal entities'!F47</f>
        <v>1285774</v>
      </c>
      <c r="G47" s="51">
        <f>('3.deposits individuals'!F47*'3.deposits individuals'!G47+'4.deposits legal entities'!F47*'4.deposits legal entities'!G47)/('3.deposits individuals'!F47+'4.deposits legal entities'!F47)</f>
        <v>1.7151255127261869</v>
      </c>
      <c r="H47" s="50">
        <f t="shared" si="0"/>
        <v>1147796</v>
      </c>
      <c r="I47" s="51">
        <f t="shared" si="1"/>
        <v>32.270892044405095</v>
      </c>
      <c r="J47" s="50">
        <f>'3.deposits individuals'!J47+'4.deposits legal entities'!J47</f>
        <v>82128.600000000006</v>
      </c>
      <c r="K47" s="51">
        <f>('3.deposits individuals'!J47*'3.deposits individuals'!K47+'4.deposits legal entities'!J47*'4.deposits legal entities'!K47)/('3.deposits individuals'!J47+'4.deposits legal entities'!J47)</f>
        <v>16.648493959473313</v>
      </c>
      <c r="L47" s="50">
        <f>'3.deposits individuals'!L47+'4.deposits legal entities'!L47</f>
        <v>556573.5</v>
      </c>
      <c r="M47" s="51">
        <f>('3.deposits individuals'!L47*'3.deposits individuals'!M47+'4.deposits legal entities'!L47*'4.deposits legal entities'!M47)/('3.deposits individuals'!L47+'4.deposits legal entities'!L47)</f>
        <v>32.24505391111866</v>
      </c>
      <c r="N47" s="50">
        <f>'3.deposits individuals'!N47+'4.deposits legal entities'!N47</f>
        <v>386437.1</v>
      </c>
      <c r="O47" s="51">
        <f>('3.deposits individuals'!N47*'3.deposits individuals'!O47+'4.deposits legal entities'!N47*'4.deposits legal entities'!O47)/('3.deposits individuals'!N47+'4.deposits legal entities'!N47)</f>
        <v>35.624770049252511</v>
      </c>
      <c r="P47" s="50">
        <f>'3.deposits individuals'!P47+'4.deposits legal entities'!P47</f>
        <v>114653.70000000001</v>
      </c>
      <c r="Q47" s="51">
        <f>('3.deposits individuals'!P47*'3.deposits individuals'!Q47+'4.deposits legal entities'!P47*'4.deposits legal entities'!Q47)/('3.deposits individuals'!P47+'4.deposits legal entities'!P47)</f>
        <v>32.143150504519255</v>
      </c>
      <c r="R47" s="50">
        <f>'3.deposits individuals'!R47+'4.deposits legal entities'!R47</f>
        <v>8003.1</v>
      </c>
      <c r="S47" s="51">
        <f>('3.deposits individuals'!R47*'3.deposits individuals'!S47+'4.deposits legal entities'!R47*'4.deposits legal entities'!S47)/('3.deposits individuals'!R47+'4.deposits legal entities'!R47)</f>
        <v>34.271323612100311</v>
      </c>
      <c r="T47" s="50"/>
      <c r="U47" s="51"/>
    </row>
    <row r="48" spans="1:21" ht="14.25" customHeight="1" x14ac:dyDescent="0.2">
      <c r="A48" s="49" t="s">
        <v>22</v>
      </c>
      <c r="B48" s="50">
        <f>'3.deposits individuals'!B48+'4.deposits legal entities'!B48</f>
        <v>1942939.6</v>
      </c>
      <c r="C48" s="51">
        <f>('3.deposits individuals'!B48*'3.deposits individuals'!C48+'4.deposits legal entities'!B48*'4.deposits legal entities'!C48)/('3.deposits individuals'!B48+'4.deposits legal entities'!B48)</f>
        <v>16.142961391594469</v>
      </c>
      <c r="D48" s="50"/>
      <c r="E48" s="51"/>
      <c r="F48" s="50">
        <f>'3.deposits individuals'!F48+'4.deposits legal entities'!F48</f>
        <v>975566</v>
      </c>
      <c r="G48" s="51">
        <f>('3.deposits individuals'!F48*'3.deposits individuals'!G48+'4.deposits legal entities'!F48*'4.deposits legal entities'!G48)/('3.deposits individuals'!F48+'4.deposits legal entities'!F48)</f>
        <v>2.567417330042252</v>
      </c>
      <c r="H48" s="50">
        <f t="shared" si="0"/>
        <v>967373.60000000009</v>
      </c>
      <c r="I48" s="51">
        <f t="shared" si="1"/>
        <v>29.833472707958947</v>
      </c>
      <c r="J48" s="50">
        <f>'3.deposits individuals'!J48+'4.deposits legal entities'!J48</f>
        <v>65879.100000000006</v>
      </c>
      <c r="K48" s="51">
        <f>('3.deposits individuals'!J48*'3.deposits individuals'!K48+'4.deposits legal entities'!J48*'4.deposits legal entities'!K48)/('3.deposits individuals'!J48+'4.deposits legal entities'!J48)</f>
        <v>13.05399213104004</v>
      </c>
      <c r="L48" s="50">
        <f>'3.deposits individuals'!L48+'4.deposits legal entities'!L48</f>
        <v>375881.80000000005</v>
      </c>
      <c r="M48" s="51">
        <f>('3.deposits individuals'!L48*'3.deposits individuals'!M48+'4.deposits legal entities'!L48*'4.deposits legal entities'!M48)/('3.deposits individuals'!L48+'4.deposits legal entities'!L48)</f>
        <v>30.393144195861566</v>
      </c>
      <c r="N48" s="50">
        <f>'3.deposits individuals'!N48+'4.deposits legal entities'!N48</f>
        <v>376118.5</v>
      </c>
      <c r="O48" s="51">
        <f>('3.deposits individuals'!N48*'3.deposits individuals'!O48+'4.deposits legal entities'!N48*'4.deposits legal entities'!O48)/('3.deposits individuals'!N48+'4.deposits legal entities'!N48)</f>
        <v>33.290284601794369</v>
      </c>
      <c r="P48" s="50">
        <f>'3.deposits individuals'!P48+'4.deposits legal entities'!P48</f>
        <v>146919.20000000001</v>
      </c>
      <c r="Q48" s="51">
        <f>('3.deposits individuals'!P48*'3.deposits individuals'!Q48+'4.deposits legal entities'!P48*'4.deposits legal entities'!Q48)/('3.deposits individuals'!P48+'4.deposits legal entities'!P48)</f>
        <v>26.97246727452913</v>
      </c>
      <c r="R48" s="50">
        <f>'3.deposits individuals'!R48+'4.deposits legal entities'!R48</f>
        <v>2575</v>
      </c>
      <c r="S48" s="51">
        <f>('3.deposits individuals'!R48*'3.deposits individuals'!S48+'4.deposits legal entities'!R48*'4.deposits legal entities'!S48)/('3.deposits individuals'!R48+'4.deposits legal entities'!R48)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'3.deposits individuals'!B49+'4.deposits legal entities'!B49</f>
        <v>2286006.2000000002</v>
      </c>
      <c r="C49" s="51">
        <f>('3.deposits individuals'!B49*'3.deposits individuals'!C49+'4.deposits legal entities'!B49*'4.deposits legal entities'!C49)/('3.deposits individuals'!B49+'4.deposits legal entities'!B49)</f>
        <v>12.954608341394698</v>
      </c>
      <c r="D49" s="50"/>
      <c r="E49" s="51"/>
      <c r="F49" s="50">
        <f>'3.deposits individuals'!F49+'4.deposits legal entities'!F49</f>
        <v>1289784.7</v>
      </c>
      <c r="G49" s="51">
        <f>('3.deposits individuals'!F49*'3.deposits individuals'!G49+'4.deposits legal entities'!F49*'4.deposits legal entities'!G49)/('3.deposits individuals'!F49+'4.deposits legal entities'!F49)</f>
        <v>2.1202188086120111</v>
      </c>
      <c r="H49" s="50">
        <f t="shared" si="0"/>
        <v>996221.5</v>
      </c>
      <c r="I49" s="51">
        <f t="shared" si="1"/>
        <v>26.981639331212985</v>
      </c>
      <c r="J49" s="50">
        <f>'3.deposits individuals'!J49+'4.deposits legal entities'!J49</f>
        <v>76452.899999999994</v>
      </c>
      <c r="K49" s="51">
        <f>('3.deposits individuals'!J49*'3.deposits individuals'!K49+'4.deposits legal entities'!J49*'4.deposits legal entities'!K49)/('3.deposits individuals'!J49+'4.deposits legal entities'!J49)</f>
        <v>12.115577538589118</v>
      </c>
      <c r="L49" s="50">
        <f>'3.deposits individuals'!L49+'4.deposits legal entities'!L49</f>
        <v>309754.09999999998</v>
      </c>
      <c r="M49" s="51">
        <f>('3.deposits individuals'!L49*'3.deposits individuals'!M49+'4.deposits legal entities'!L49*'4.deposits legal entities'!M49)/('3.deposits individuals'!L49+'4.deposits legal entities'!L49)</f>
        <v>26.24831157037147</v>
      </c>
      <c r="N49" s="50">
        <f>'3.deposits individuals'!N49+'4.deposits legal entities'!N49</f>
        <v>461460.50000000006</v>
      </c>
      <c r="O49" s="51">
        <f>('3.deposits individuals'!N49*'3.deposits individuals'!O49+'4.deposits legal entities'!N49*'4.deposits legal entities'!O49)/('3.deposits individuals'!N49+'4.deposits legal entities'!N49)</f>
        <v>29.695982423197648</v>
      </c>
      <c r="P49" s="50">
        <f>'3.deposits individuals'!P49+'4.deposits legal entities'!P49</f>
        <v>145945.90000000002</v>
      </c>
      <c r="Q49" s="51">
        <f>('3.deposits individuals'!P49*'3.deposits individuals'!Q49+'4.deposits legal entities'!P49*'4.deposits legal entities'!Q49)/('3.deposits individuals'!P49+'4.deposits legal entities'!P49)</f>
        <v>27.525297647964074</v>
      </c>
      <c r="R49" s="50">
        <f>'3.deposits individuals'!R49+'4.deposits legal entities'!R49</f>
        <v>2608.1</v>
      </c>
      <c r="S49" s="51">
        <f>('3.deposits individuals'!R49*'3.deposits individuals'!S49+'4.deposits legal entities'!R49*'4.deposits legal entities'!S49)/('3.deposits individuals'!R49+'4.deposits legal entities'!R49)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'3.deposits individuals'!B50+'4.deposits legal entities'!B50</f>
        <v>2186658</v>
      </c>
      <c r="C50" s="51">
        <f>('3.deposits individuals'!B50*'3.deposits individuals'!C50+'4.deposits legal entities'!B50*'4.deposits legal entities'!C50)/('3.deposits individuals'!B50+'4.deposits legal entities'!B50)</f>
        <v>12.27362045642254</v>
      </c>
      <c r="D50" s="50"/>
      <c r="E50" s="51"/>
      <c r="F50" s="50">
        <f>'3.deposits individuals'!F50+'4.deposits legal entities'!F50</f>
        <v>1207049.1000000001</v>
      </c>
      <c r="G50" s="51">
        <f>('3.deposits individuals'!F50*'3.deposits individuals'!G50+'4.deposits legal entities'!F50*'4.deposits legal entities'!G50)/('3.deposits individuals'!F50+'4.deposits legal entities'!F50)</f>
        <v>1.8383424775346755</v>
      </c>
      <c r="H50" s="50">
        <f t="shared" si="0"/>
        <v>979608.90000000014</v>
      </c>
      <c r="I50" s="51">
        <f t="shared" si="1"/>
        <v>25.131703812613377</v>
      </c>
      <c r="J50" s="50">
        <f>'3.deposits individuals'!J50+'4.deposits legal entities'!J50</f>
        <v>95605.6</v>
      </c>
      <c r="K50" s="51">
        <f>('3.deposits individuals'!J50*'3.deposits individuals'!K50+'4.deposits legal entities'!J50*'4.deposits legal entities'!K50)/('3.deposits individuals'!J50+'4.deposits legal entities'!J50)</f>
        <v>11.329696900599965</v>
      </c>
      <c r="L50" s="50">
        <f>'3.deposits individuals'!L50+'4.deposits legal entities'!L50</f>
        <v>270710.2</v>
      </c>
      <c r="M50" s="51">
        <f>('3.deposits individuals'!L50*'3.deposits individuals'!M50+'4.deposits legal entities'!L50*'4.deposits legal entities'!M50)/('3.deposits individuals'!L50+'4.deposits legal entities'!L50)</f>
        <v>25.397016392437372</v>
      </c>
      <c r="N50" s="50">
        <f>'3.deposits individuals'!N50+'4.deposits legal entities'!N50</f>
        <v>457733.30000000005</v>
      </c>
      <c r="O50" s="51">
        <f>('3.deposits individuals'!N50*'3.deposits individuals'!O50+'4.deposits legal entities'!N50*'4.deposits legal entities'!O50)/('3.deposits individuals'!N50+'4.deposits legal entities'!N50)</f>
        <v>27.020276516914972</v>
      </c>
      <c r="P50" s="50">
        <f>'3.deposits individuals'!P50+'4.deposits legal entities'!P50</f>
        <v>153328</v>
      </c>
      <c r="Q50" s="51">
        <f>('3.deposits individuals'!P50*'3.deposits individuals'!Q50+'4.deposits legal entities'!P50*'4.deposits legal entities'!Q50)/('3.deposits individuals'!P50+'4.deposits legal entities'!P50)</f>
        <v>27.422894063706565</v>
      </c>
      <c r="R50" s="50">
        <f>'3.deposits individuals'!R50+'4.deposits legal entities'!R50</f>
        <v>2231.8000000000002</v>
      </c>
      <c r="S50" s="51">
        <f>('3.deposits individuals'!R50*'3.deposits individuals'!S50+'4.deposits legal entities'!R50*'4.deposits legal entities'!S50)/('3.deposits individuals'!R50+'4.deposits legal entities'!R50)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'3.deposits individuals'!B51+'4.deposits legal entities'!B51</f>
        <v>2286858.2999999998</v>
      </c>
      <c r="C51" s="51">
        <f>('3.deposits individuals'!B51*'3.deposits individuals'!C51+'4.deposits legal entities'!B51*'4.deposits legal entities'!C51)/('3.deposits individuals'!B51+'4.deposits legal entities'!B51)</f>
        <v>12.6683391812797</v>
      </c>
      <c r="D51" s="50"/>
      <c r="E51" s="51"/>
      <c r="F51" s="50">
        <f>'3.deposits individuals'!F51+'4.deposits legal entities'!F51</f>
        <v>1256971.2</v>
      </c>
      <c r="G51" s="51">
        <f>('3.deposits individuals'!F51*'3.deposits individuals'!G51+'4.deposits legal entities'!F51*'4.deposits legal entities'!G51)/('3.deposits individuals'!F51+'4.deposits legal entities'!F51)</f>
        <v>1.3882448953484379</v>
      </c>
      <c r="H51" s="50">
        <f t="shared" si="0"/>
        <v>1029887.1000000001</v>
      </c>
      <c r="I51" s="51">
        <f t="shared" si="1"/>
        <v>26.435628479980657</v>
      </c>
      <c r="J51" s="50">
        <f>'3.deposits individuals'!J51+'4.deposits legal entities'!J51</f>
        <v>70565.600000000006</v>
      </c>
      <c r="K51" s="51">
        <f>('3.deposits individuals'!J51*'3.deposits individuals'!K51+'4.deposits legal entities'!J51*'4.deposits legal entities'!K51)/('3.deposits individuals'!J51+'4.deposits legal entities'!J51)</f>
        <v>14.944218386862723</v>
      </c>
      <c r="L51" s="50">
        <f>'3.deposits individuals'!L51+'4.deposits legal entities'!L51</f>
        <v>288157.40000000002</v>
      </c>
      <c r="M51" s="51">
        <f>('3.deposits individuals'!L51*'3.deposits individuals'!M51+'4.deposits legal entities'!L51*'4.deposits legal entities'!M51)/('3.deposits individuals'!L51+'4.deposits legal entities'!L51)</f>
        <v>26.166694549576029</v>
      </c>
      <c r="N51" s="50">
        <f>'3.deposits individuals'!N51+'4.deposits legal entities'!N51</f>
        <v>493101.1</v>
      </c>
      <c r="O51" s="51">
        <f>('3.deposits individuals'!N51*'3.deposits individuals'!O51+'4.deposits legal entities'!N51*'4.deposits legal entities'!O51)/('3.deposits individuals'!N51+'4.deposits legal entities'!N51)</f>
        <v>27.028136327418451</v>
      </c>
      <c r="P51" s="50">
        <f>'3.deposits individuals'!P51+'4.deposits legal entities'!P51</f>
        <v>174234.2</v>
      </c>
      <c r="Q51" s="51">
        <f>('3.deposits individuals'!P51*'3.deposits individuals'!Q51+'4.deposits legal entities'!P51*'4.deposits legal entities'!Q51)/('3.deposits individuals'!P51+'4.deposits legal entities'!P51)</f>
        <v>29.763108028875422</v>
      </c>
      <c r="R51" s="50">
        <f>'3.deposits individuals'!R51+'4.deposits legal entities'!R51</f>
        <v>3828.8</v>
      </c>
      <c r="S51" s="51">
        <f>('3.deposits individuals'!R51*'3.deposits individuals'!S51+'4.deposits legal entities'!R51*'4.deposits legal entities'!S51)/('3.deposits individuals'!R51+'4.deposits legal entities'!R51)</f>
        <v>30.736334099456748</v>
      </c>
      <c r="T51" s="50"/>
      <c r="U51" s="51"/>
    </row>
    <row r="52" spans="1:21" ht="14.25" customHeight="1" x14ac:dyDescent="0.2">
      <c r="A52" s="49" t="s">
        <v>26</v>
      </c>
      <c r="B52" s="50">
        <f>'3.deposits individuals'!B52+'4.deposits legal entities'!B52</f>
        <v>2543820.2000000002</v>
      </c>
      <c r="C52" s="51">
        <f>('3.deposits individuals'!B52*'3.deposits individuals'!C52+'4.deposits legal entities'!B52*'4.deposits legal entities'!C52)/('3.deposits individuals'!B52+'4.deposits legal entities'!B52)</f>
        <v>11.238460198461702</v>
      </c>
      <c r="D52" s="50"/>
      <c r="E52" s="51"/>
      <c r="F52" s="50">
        <f>'3.deposits individuals'!F52+'4.deposits legal entities'!F52</f>
        <v>1327462.3</v>
      </c>
      <c r="G52" s="51">
        <f>('3.deposits individuals'!F52*'3.deposits individuals'!G52+'4.deposits legal entities'!F52*'4.deposits legal entities'!G52)/('3.deposits individuals'!F52+'4.deposits legal entities'!F52)</f>
        <v>1.0595693082959869</v>
      </c>
      <c r="H52" s="50">
        <f t="shared" si="0"/>
        <v>1216357.8999999999</v>
      </c>
      <c r="I52" s="51">
        <f t="shared" si="1"/>
        <v>22.347109973752701</v>
      </c>
      <c r="J52" s="50">
        <f>'3.deposits individuals'!J52+'4.deposits legal entities'!J52</f>
        <v>234697.3</v>
      </c>
      <c r="K52" s="51">
        <f>('3.deposits individuals'!J52*'3.deposits individuals'!K52+'4.deposits legal entities'!J52*'4.deposits legal entities'!K52)/('3.deposits individuals'!J52+'4.deposits legal entities'!J52)</f>
        <v>8.5407026497535323</v>
      </c>
      <c r="L52" s="50">
        <f>'3.deposits individuals'!L52+'4.deposits legal entities'!L52</f>
        <v>310529.90000000002</v>
      </c>
      <c r="M52" s="51">
        <f>('3.deposits individuals'!L52*'3.deposits individuals'!M52+'4.deposits legal entities'!L52*'4.deposits legal entities'!M52)/('3.deposits individuals'!L52+'4.deposits legal entities'!L52)</f>
        <v>22.992412804692876</v>
      </c>
      <c r="N52" s="50">
        <f>'3.deposits individuals'!N52+'4.deposits legal entities'!N52</f>
        <v>526844.60000000009</v>
      </c>
      <c r="O52" s="51">
        <f>('3.deposits individuals'!N52*'3.deposits individuals'!O52+'4.deposits legal entities'!N52*'4.deposits legal entities'!O52)/('3.deposits individuals'!N52+'4.deposits legal entities'!N52)</f>
        <v>25.213523073027602</v>
      </c>
      <c r="P52" s="50">
        <f>'3.deposits individuals'!P52+'4.deposits legal entities'!P52</f>
        <v>140136.19999999998</v>
      </c>
      <c r="Q52" s="51">
        <f>('3.deposits individuals'!P52*'3.deposits individuals'!Q52+'4.deposits legal entities'!P52*'4.deposits legal entities'!Q52)/('3.deposits individuals'!P52+'4.deposits legal entities'!P52)</f>
        <v>33.065559625156745</v>
      </c>
      <c r="R52" s="50">
        <f>'3.deposits individuals'!R52+'4.deposits legal entities'!R52</f>
        <v>4149.8999999999996</v>
      </c>
      <c r="S52" s="51">
        <f>('3.deposits individuals'!R52*'3.deposits individuals'!S52+'4.deposits legal entities'!R52*'4.deposits legal entities'!S52)/('3.deposits individuals'!R52+'4.deposits legal entities'!R52)</f>
        <v>29.032483433335749</v>
      </c>
      <c r="T52" s="50"/>
      <c r="U52" s="51"/>
    </row>
    <row r="53" spans="1:21" ht="14.25" customHeight="1" x14ac:dyDescent="0.2">
      <c r="A53" s="49" t="s">
        <v>27</v>
      </c>
      <c r="B53" s="50">
        <f>'3.deposits individuals'!B53+'4.deposits legal entities'!B53</f>
        <v>2561001.2999999998</v>
      </c>
      <c r="C53" s="51">
        <f>('3.deposits individuals'!B53*'3.deposits individuals'!C53+'4.deposits legal entities'!B53*'4.deposits legal entities'!C53)/('3.deposits individuals'!B53+'4.deposits legal entities'!B53)</f>
        <v>10.808045181504799</v>
      </c>
      <c r="D53" s="50"/>
      <c r="E53" s="51"/>
      <c r="F53" s="50">
        <f>'3.deposits individuals'!F53+'4.deposits legal entities'!F53</f>
        <v>1379847.4</v>
      </c>
      <c r="G53" s="51">
        <f>('3.deposits individuals'!F53*'3.deposits individuals'!G53+'4.deposits legal entities'!F53*'4.deposits legal entities'!G53)/('3.deposits individuals'!F53+'4.deposits legal entities'!F53)</f>
        <v>1.0709418034197113</v>
      </c>
      <c r="H53" s="50">
        <f t="shared" si="0"/>
        <v>1181153.8999999999</v>
      </c>
      <c r="I53" s="51">
        <f t="shared" si="1"/>
        <v>22.183122366435502</v>
      </c>
      <c r="J53" s="50">
        <f>'3.deposits individuals'!J53+'4.deposits legal entities'!J53</f>
        <v>221393.4</v>
      </c>
      <c r="K53" s="51">
        <f>('3.deposits individuals'!J53*'3.deposits individuals'!K53+'4.deposits legal entities'!J53*'4.deposits legal entities'!K53)/('3.deposits individuals'!J53+'4.deposits legal entities'!J53)</f>
        <v>9.031641485247528</v>
      </c>
      <c r="L53" s="50">
        <f>'3.deposits individuals'!L53+'4.deposits legal entities'!L53</f>
        <v>249585</v>
      </c>
      <c r="M53" s="51">
        <f>('3.deposits individuals'!L53*'3.deposits individuals'!M53+'4.deposits legal entities'!L53*'4.deposits legal entities'!M53)/('3.deposits individuals'!L53+'4.deposits legal entities'!L53)</f>
        <v>22.840120383837171</v>
      </c>
      <c r="N53" s="50">
        <f>'3.deposits individuals'!N53+'4.deposits legal entities'!N53</f>
        <v>539249.89999999991</v>
      </c>
      <c r="O53" s="51">
        <f>('3.deposits individuals'!N53*'3.deposits individuals'!O53+'4.deposits legal entities'!N53*'4.deposits legal entities'!O53)/('3.deposits individuals'!N53+'4.deposits legal entities'!N53)</f>
        <v>23.146140292283789</v>
      </c>
      <c r="P53" s="50">
        <f>'3.deposits individuals'!P53+'4.deposits legal entities'!P53</f>
        <v>164503.9</v>
      </c>
      <c r="Q53" s="51">
        <f>('3.deposits individuals'!P53*'3.deposits individuals'!Q53+'4.deposits legal entities'!P53*'4.deposits legal entities'!Q53)/('3.deposits individuals'!P53+'4.deposits legal entities'!P53)</f>
        <v>35.22507557749401</v>
      </c>
      <c r="R53" s="50">
        <f>'3.deposits individuals'!R53+'4.deposits legal entities'!R53</f>
        <v>6421.7</v>
      </c>
      <c r="S53" s="51">
        <f>('3.deposits individuals'!R53*'3.deposits individuals'!S53+'4.deposits legal entities'!R53*'4.deposits legal entities'!S53)/('3.deposits individuals'!R53+'4.deposits legal entities'!R53)</f>
        <v>35.094770387903509</v>
      </c>
      <c r="T53" s="50"/>
      <c r="U53" s="51"/>
    </row>
    <row r="54" spans="1:21" ht="14.25" customHeight="1" x14ac:dyDescent="0.2">
      <c r="A54" s="49" t="s">
        <v>28</v>
      </c>
      <c r="B54" s="50">
        <f>'3.deposits individuals'!B54+'4.deposits legal entities'!B54</f>
        <v>2620713.0000000005</v>
      </c>
      <c r="C54" s="51">
        <f>('3.deposits individuals'!B54*'3.deposits individuals'!C54+'4.deposits legal entities'!B54*'4.deposits legal entities'!C54)/('3.deposits individuals'!B54+'4.deposits legal entities'!B54)</f>
        <v>11.626264875881741</v>
      </c>
      <c r="D54" s="50"/>
      <c r="E54" s="51"/>
      <c r="F54" s="50">
        <f>'3.deposits individuals'!F54+'4.deposits legal entities'!F54</f>
        <v>1438248.4</v>
      </c>
      <c r="G54" s="51">
        <f>('3.deposits individuals'!F54*'3.deposits individuals'!G54+'4.deposits legal entities'!F54*'4.deposits legal entities'!G54)/('3.deposits individuals'!F54+'4.deposits legal entities'!F54)</f>
        <v>1.0863491431660901</v>
      </c>
      <c r="H54" s="50">
        <f t="shared" si="0"/>
        <v>1182464.5999999999</v>
      </c>
      <c r="I54" s="51">
        <f t="shared" si="1"/>
        <v>24.446113299854112</v>
      </c>
      <c r="J54" s="50">
        <f>'3.deposits individuals'!J54+'4.deposits legal entities'!J54</f>
        <v>127643.8</v>
      </c>
      <c r="K54" s="51">
        <f>('3.deposits individuals'!J54*'3.deposits individuals'!K54+'4.deposits legal entities'!J54*'4.deposits legal entities'!K54)/('3.deposits individuals'!J54+'4.deposits legal entities'!J54)</f>
        <v>6.4615581798724255</v>
      </c>
      <c r="L54" s="50">
        <f>'3.deposits individuals'!L54+'4.deposits legal entities'!L54</f>
        <v>255294.6</v>
      </c>
      <c r="M54" s="51">
        <f>('3.deposits individuals'!L54*'3.deposits individuals'!M54+'4.deposits legal entities'!L54*'4.deposits legal entities'!M54)/('3.deposits individuals'!L54+'4.deposits legal entities'!L54)</f>
        <v>21.681762367868338</v>
      </c>
      <c r="N54" s="50">
        <f>'3.deposits individuals'!N54+'4.deposits legal entities'!N54</f>
        <v>564822.1</v>
      </c>
      <c r="O54" s="51">
        <f>('3.deposits individuals'!N54*'3.deposits individuals'!O54+'4.deposits legal entities'!N54*'4.deposits legal entities'!O54)/('3.deposits individuals'!N54+'4.deposits legal entities'!N54)</f>
        <v>24.396262982627626</v>
      </c>
      <c r="P54" s="50">
        <f>'3.deposits individuals'!P54+'4.deposits legal entities'!P54</f>
        <v>228096.69999999998</v>
      </c>
      <c r="Q54" s="51">
        <f>('3.deposits individuals'!P54*'3.deposits individuals'!Q54+'4.deposits legal entities'!P54*'4.deposits legal entities'!Q54)/('3.deposits individuals'!P54+'4.deposits legal entities'!P54)</f>
        <v>37.431311858815441</v>
      </c>
      <c r="R54" s="50">
        <f>'3.deposits individuals'!R54+'4.deposits legal entities'!R54</f>
        <v>6607.4</v>
      </c>
      <c r="S54" s="51">
        <f>('3.deposits individuals'!R54*'3.deposits individuals'!S54+'4.deposits legal entities'!R54*'4.deposits legal entities'!S54)/('3.deposits individuals'!R54+'4.deposits legal entities'!R54)</f>
        <v>34.679555044344227</v>
      </c>
      <c r="T54" s="50"/>
      <c r="U54" s="51"/>
    </row>
    <row r="55" spans="1:21" ht="14.25" customHeight="1" x14ac:dyDescent="0.2">
      <c r="A55" s="49" t="s">
        <v>29</v>
      </c>
      <c r="B55" s="50">
        <f>'3.deposits individuals'!B55+'4.deposits legal entities'!B55</f>
        <v>2587878.1000000006</v>
      </c>
      <c r="C55" s="51">
        <f>('3.deposits individuals'!B55*'3.deposits individuals'!C55+'4.deposits legal entities'!B55*'4.deposits legal entities'!C55)/('3.deposits individuals'!B55+'4.deposits legal entities'!B55)</f>
        <v>11.922770549354698</v>
      </c>
      <c r="D55" s="50"/>
      <c r="E55" s="51"/>
      <c r="F55" s="50">
        <f>'3.deposits individuals'!F55+'4.deposits legal entities'!F55</f>
        <v>1418851.5</v>
      </c>
      <c r="G55" s="51">
        <f>('3.deposits individuals'!F55*'3.deposits individuals'!G55+'4.deposits legal entities'!F55*'4.deposits legal entities'!G55)/('3.deposits individuals'!F55+'4.deposits legal entities'!F55)</f>
        <v>1.1899712718350017</v>
      </c>
      <c r="H55" s="50">
        <f t="shared" si="0"/>
        <v>1169026.6000000001</v>
      </c>
      <c r="I55" s="51">
        <f t="shared" si="1"/>
        <v>24.949204981306668</v>
      </c>
      <c r="J55" s="50">
        <f>'3.deposits individuals'!J55+'4.deposits legal entities'!J55</f>
        <v>115864</v>
      </c>
      <c r="K55" s="51">
        <f>('3.deposits individuals'!J55*'3.deposits individuals'!K55+'4.deposits legal entities'!J55*'4.deposits legal entities'!K55)/('3.deposits individuals'!J55+'4.deposits legal entities'!J55)</f>
        <v>8.4652575864807016</v>
      </c>
      <c r="L55" s="50">
        <f>'3.deposits individuals'!L55+'4.deposits legal entities'!L55</f>
        <v>210398.50000000003</v>
      </c>
      <c r="M55" s="51">
        <f>('3.deposits individuals'!L55*'3.deposits individuals'!M55+'4.deposits legal entities'!L55*'4.deposits legal entities'!M55)/('3.deposits individuals'!L55+'4.deposits legal entities'!L55)</f>
        <v>20.012698217905548</v>
      </c>
      <c r="N55" s="50">
        <f>'3.deposits individuals'!N55+'4.deposits legal entities'!N55</f>
        <v>586641</v>
      </c>
      <c r="O55" s="51">
        <f>('3.deposits individuals'!N55*'3.deposits individuals'!O55+'4.deposits legal entities'!N55*'4.deposits legal entities'!O55)/('3.deposits individuals'!N55+'4.deposits legal entities'!N55)</f>
        <v>24.591810316701352</v>
      </c>
      <c r="P55" s="50">
        <f>'3.deposits individuals'!P55+'4.deposits legal entities'!P55</f>
        <v>248544.3</v>
      </c>
      <c r="Q55" s="51">
        <f>('3.deposits individuals'!P55*'3.deposits individuals'!Q55+'4.deposits legal entities'!P55*'4.deposits legal entities'!Q55)/('3.deposits individuals'!P55+'4.deposits legal entities'!P55)</f>
        <v>37.344516925151773</v>
      </c>
      <c r="R55" s="50">
        <f>'3.deposits individuals'!R55+'4.deposits legal entities'!R55</f>
        <v>7578.8</v>
      </c>
      <c r="S55" s="51">
        <f>('3.deposits individuals'!R55*'3.deposits individuals'!S55+'4.deposits legal entities'!R55*'4.deposits legal entities'!S55)/('3.deposits individuals'!R55+'4.deposits legal entities'!R55)</f>
        <v>35.162950203198392</v>
      </c>
      <c r="T55" s="50"/>
      <c r="U55" s="51"/>
    </row>
    <row r="56" spans="1:21" ht="14.25" customHeight="1" thickBot="1" x14ac:dyDescent="0.25">
      <c r="A56" s="52" t="s">
        <v>30</v>
      </c>
      <c r="B56" s="53">
        <f>'3.deposits individuals'!B56+'4.deposits legal entities'!B56</f>
        <v>2630843.2000000002</v>
      </c>
      <c r="C56" s="54">
        <f>('3.deposits individuals'!B56*'3.deposits individuals'!C56+'4.deposits legal entities'!B56*'4.deposits legal entities'!C56)/('3.deposits individuals'!B56+'4.deposits legal entities'!B56)</f>
        <v>12.054518626392872</v>
      </c>
      <c r="D56" s="53"/>
      <c r="E56" s="54"/>
      <c r="F56" s="53">
        <f>'3.deposits individuals'!F56+'4.deposits legal entities'!F56</f>
        <v>1518428.2999999998</v>
      </c>
      <c r="G56" s="54">
        <f>('3.deposits individuals'!F56*'3.deposits individuals'!G56+'4.deposits legal entities'!F56*'4.deposits legal entities'!G56)/('3.deposits individuals'!F56+'4.deposits legal entities'!F56)</f>
        <v>1.052543311396396</v>
      </c>
      <c r="H56" s="53">
        <f t="shared" si="0"/>
        <v>1112414.9000000001</v>
      </c>
      <c r="I56" s="54">
        <f t="shared" si="1"/>
        <v>27.072036527485409</v>
      </c>
      <c r="J56" s="53">
        <f>'3.deposits individuals'!J56+'4.deposits legal entities'!J56</f>
        <v>23935.1</v>
      </c>
      <c r="K56" s="54">
        <f>('3.deposits individuals'!J56*'3.deposits individuals'!K56+'4.deposits legal entities'!J56*'4.deposits legal entities'!K56)/('3.deposits individuals'!J56+'4.deposits legal entities'!J56)</f>
        <v>19.164059477503752</v>
      </c>
      <c r="L56" s="53">
        <f>'3.deposits individuals'!L56+'4.deposits legal entities'!L56</f>
        <v>210814.80000000002</v>
      </c>
      <c r="M56" s="54">
        <f>('3.deposits individuals'!L56*'3.deposits individuals'!M56+'4.deposits legal entities'!L56*'4.deposits legal entities'!M56)/('3.deposits individuals'!L56+'4.deposits legal entities'!L56)</f>
        <v>19.423245497944166</v>
      </c>
      <c r="N56" s="53">
        <f>'3.deposits individuals'!N56+'4.deposits legal entities'!N56</f>
        <v>614575.69999999995</v>
      </c>
      <c r="O56" s="54">
        <f>('3.deposits individuals'!N56*'3.deposits individuals'!O56+'4.deposits legal entities'!N56*'4.deposits legal entities'!O56)/('3.deposits individuals'!N56+'4.deposits legal entities'!N56)</f>
        <v>25.592557855769435</v>
      </c>
      <c r="P56" s="53">
        <f>'3.deposits individuals'!P56+'4.deposits legal entities'!P56</f>
        <v>257084.69999999998</v>
      </c>
      <c r="Q56" s="54">
        <f>('3.deposits individuals'!P56*'3.deposits individuals'!Q56+'4.deposits legal entities'!P56*'4.deposits legal entities'!Q56)/('3.deposits individuals'!P56+'4.deposits legal entities'!P56)</f>
        <v>37.481624174908262</v>
      </c>
      <c r="R56" s="53">
        <f>'3.deposits individuals'!R56+'4.deposits legal entities'!R56</f>
        <v>6004.6</v>
      </c>
      <c r="S56" s="54">
        <f>('3.deposits individuals'!R56*'3.deposits individuals'!S56+'4.deposits legal entities'!R56*'4.deposits legal entities'!S56)/('3.deposits individuals'!R56+'4.deposits legal entities'!R56)</f>
        <v>32.878001199080707</v>
      </c>
      <c r="T56" s="53"/>
      <c r="U56" s="54"/>
    </row>
    <row r="57" spans="1:21" ht="14.25" customHeight="1" x14ac:dyDescent="0.2">
      <c r="A57" s="49" t="s">
        <v>34</v>
      </c>
      <c r="B57" s="50">
        <f>'3.deposits individuals'!B57+'4.deposits legal entities'!B57</f>
        <v>2647163.0000000005</v>
      </c>
      <c r="C57" s="51">
        <f>('3.deposits individuals'!B57*'3.deposits individuals'!C57+'4.deposits legal entities'!B57*'4.deposits legal entities'!C57)/('3.deposits individuals'!B57+'4.deposits legal entities'!B57)</f>
        <v>12.015767106521205</v>
      </c>
      <c r="D57" s="50"/>
      <c r="E57" s="51"/>
      <c r="F57" s="50">
        <f>'3.deposits individuals'!F57+'4.deposits legal entities'!F57</f>
        <v>1500668.8</v>
      </c>
      <c r="G57" s="51">
        <f>('3.deposits individuals'!F57*'3.deposits individuals'!G57+'4.deposits legal entities'!F57*'4.deposits legal entities'!G57)/('3.deposits individuals'!F57+'4.deposits legal entities'!F57)</f>
        <v>1.1618261611089669</v>
      </c>
      <c r="H57" s="50">
        <f t="shared" si="0"/>
        <v>1146494.2000000002</v>
      </c>
      <c r="I57" s="51">
        <f t="shared" si="1"/>
        <v>26.222703813067689</v>
      </c>
      <c r="J57" s="50">
        <f>'3.deposits individuals'!J57+'4.deposits legal entities'!J57</f>
        <v>30145.9</v>
      </c>
      <c r="K57" s="51">
        <f>('3.deposits individuals'!J57*'3.deposits individuals'!K57+'4.deposits legal entities'!J57*'4.deposits legal entities'!K57)/('3.deposits individuals'!J57+'4.deposits legal entities'!J57)</f>
        <v>22.703127091909675</v>
      </c>
      <c r="L57" s="50">
        <f>'3.deposits individuals'!L57+'4.deposits legal entities'!L57</f>
        <v>235747.8</v>
      </c>
      <c r="M57" s="51">
        <f>('3.deposits individuals'!L57*'3.deposits individuals'!M57+'4.deposits legal entities'!L57*'4.deposits legal entities'!M57)/('3.deposits individuals'!L57+'4.deposits legal entities'!L57)</f>
        <v>17.578019667627863</v>
      </c>
      <c r="N57" s="50">
        <f>'3.deposits individuals'!N57+'4.deposits legal entities'!N57</f>
        <v>606941.30000000005</v>
      </c>
      <c r="O57" s="51">
        <f>('3.deposits individuals'!N57*'3.deposits individuals'!O57+'4.deposits legal entities'!N57*'4.deposits legal entities'!O57)/('3.deposits individuals'!N57+'4.deposits legal entities'!N57)</f>
        <v>24.768648668330851</v>
      </c>
      <c r="P57" s="50">
        <f>'3.deposits individuals'!P57+'4.deposits legal entities'!P57</f>
        <v>264169.09999999998</v>
      </c>
      <c r="Q57" s="51">
        <f>('3.deposits individuals'!P57*'3.deposits individuals'!Q57+'4.deposits legal entities'!P57*'4.deposits legal entities'!Q57)/('3.deposits individuals'!P57+'4.deposits legal entities'!P57)</f>
        <v>37.391873671069021</v>
      </c>
      <c r="R57" s="50">
        <f>'3.deposits individuals'!R57+'4.deposits legal entities'!R57</f>
        <v>9490.0999999999985</v>
      </c>
      <c r="S57" s="51">
        <f>('3.deposits individuals'!R57*'3.deposits individuals'!S57+'4.deposits legal entities'!R57*'4.deposits legal entities'!S57)/('3.deposits individuals'!R57+'4.deposits legal entities'!R57)</f>
        <v>34.235543250334558</v>
      </c>
      <c r="T57" s="50"/>
      <c r="U57" s="51"/>
    </row>
    <row r="58" spans="1:21" ht="14.25" customHeight="1" x14ac:dyDescent="0.2">
      <c r="A58" s="49" t="s">
        <v>20</v>
      </c>
      <c r="B58" s="50">
        <f>'3.deposits individuals'!B58+'4.deposits legal entities'!B58</f>
        <v>2528356.6</v>
      </c>
      <c r="C58" s="51">
        <f>('3.deposits individuals'!B58*'3.deposits individuals'!C58+'4.deposits legal entities'!B58*'4.deposits legal entities'!C58)/('3.deposits individuals'!B58+'4.deposits legal entities'!B58)</f>
        <v>11.886939057172549</v>
      </c>
      <c r="D58" s="50"/>
      <c r="E58" s="51"/>
      <c r="F58" s="50">
        <f>'3.deposits individuals'!F58+'4.deposits legal entities'!F58</f>
        <v>1391730.7999999998</v>
      </c>
      <c r="G58" s="51">
        <f>('3.deposits individuals'!F58*'3.deposits individuals'!G58+'4.deposits legal entities'!F58*'4.deposits legal entities'!G58)/('3.deposits individuals'!F58+'4.deposits legal entities'!F58)</f>
        <v>1.1146229048031417</v>
      </c>
      <c r="H58" s="50">
        <f t="shared" si="0"/>
        <v>1136625.7999999998</v>
      </c>
      <c r="I58" s="51">
        <f t="shared" si="1"/>
        <v>25.077000532629121</v>
      </c>
      <c r="J58" s="50">
        <f>'3.deposits individuals'!J58+'4.deposits legal entities'!J58</f>
        <v>69957.100000000006</v>
      </c>
      <c r="K58" s="51">
        <f>('3.deposits individuals'!J58*'3.deposits individuals'!K58+'4.deposits legal entities'!J58*'4.deposits legal entities'!K58)/('3.deposits individuals'!J58+'4.deposits legal entities'!J58)</f>
        <v>11.363249134112191</v>
      </c>
      <c r="L58" s="50">
        <f>'3.deposits individuals'!L58+'4.deposits legal entities'!L58</f>
        <v>226703.7</v>
      </c>
      <c r="M58" s="51">
        <f>('3.deposits individuals'!L58*'3.deposits individuals'!M58+'4.deposits legal entities'!L58*'4.deposits legal entities'!M58)/('3.deposits individuals'!L58+'4.deposits legal entities'!L58)</f>
        <v>19.015416656190439</v>
      </c>
      <c r="N58" s="50">
        <f>'3.deposits individuals'!N58+'4.deposits legal entities'!N58</f>
        <v>461281.6</v>
      </c>
      <c r="O58" s="51">
        <f>('3.deposits individuals'!N58*'3.deposits individuals'!O58+'4.deposits legal entities'!N58*'4.deposits legal entities'!O58)/('3.deposits individuals'!N58+'4.deposits legal entities'!N58)</f>
        <v>19.930862666102446</v>
      </c>
      <c r="P58" s="50">
        <f>'3.deposits individuals'!P58+'4.deposits legal entities'!P58</f>
        <v>360082.49999999994</v>
      </c>
      <c r="Q58" s="51">
        <f>('3.deposits individuals'!P58*'3.deposits individuals'!Q58+'4.deposits legal entities'!P58*'4.deposits legal entities'!Q58)/('3.deposits individuals'!P58+'4.deposits legal entities'!P58)</f>
        <v>37.629900250637</v>
      </c>
      <c r="R58" s="50">
        <f>'3.deposits individuals'!R58+'4.deposits legal entities'!R58</f>
        <v>18600.900000000001</v>
      </c>
      <c r="S58" s="51">
        <f>('3.deposits individuals'!R58*'3.deposits individuals'!S58+'4.deposits legal entities'!R58*'4.deposits legal entities'!S58)/('3.deposits individuals'!R58+'4.deposits legal entities'!R58)</f>
        <v>35.146242708686131</v>
      </c>
      <c r="T58" s="50"/>
      <c r="U58" s="51"/>
    </row>
    <row r="59" spans="1:21" ht="14.25" customHeight="1" x14ac:dyDescent="0.2">
      <c r="A59" s="49" t="s">
        <v>21</v>
      </c>
      <c r="B59" s="50">
        <f>'3.deposits individuals'!B59+'4.deposits legal entities'!B59</f>
        <v>2551837.5</v>
      </c>
      <c r="C59" s="51">
        <f>('3.deposits individuals'!B59*'3.deposits individuals'!C59+'4.deposits legal entities'!B59*'4.deposits legal entities'!C59)/('3.deposits individuals'!B59+'4.deposits legal entities'!B59)</f>
        <v>11.33292753006412</v>
      </c>
      <c r="D59" s="50"/>
      <c r="E59" s="51"/>
      <c r="F59" s="50">
        <f>'3.deposits individuals'!F59+'4.deposits legal entities'!F59</f>
        <v>1463248.4000000001</v>
      </c>
      <c r="G59" s="51">
        <f>('3.deposits individuals'!F59*'3.deposits individuals'!G59+'4.deposits legal entities'!F59*'4.deposits legal entities'!G59)/('3.deposits individuals'!F59+'4.deposits legal entities'!F59)</f>
        <v>1.1938108642387715</v>
      </c>
      <c r="H59" s="50">
        <f t="shared" si="0"/>
        <v>1088589.1000000001</v>
      </c>
      <c r="I59" s="51">
        <f t="shared" si="1"/>
        <v>24.961620154932657</v>
      </c>
      <c r="J59" s="50">
        <f>'3.deposits individuals'!J59+'4.deposits legal entities'!J59</f>
        <v>37642.300000000003</v>
      </c>
      <c r="K59" s="51">
        <f>('3.deposits individuals'!J59*'3.deposits individuals'!K59+'4.deposits legal entities'!J59*'4.deposits legal entities'!K59)/('3.deposits individuals'!J59+'4.deposits legal entities'!J59)</f>
        <v>13.452102687667862</v>
      </c>
      <c r="L59" s="50">
        <f>'3.deposits individuals'!L59+'4.deposits legal entities'!L59</f>
        <v>247057</v>
      </c>
      <c r="M59" s="51">
        <f>('3.deposits individuals'!L59*'3.deposits individuals'!M59+'4.deposits legal entities'!L59*'4.deposits legal entities'!M59)/('3.deposits individuals'!L59+'4.deposits legal entities'!L59)</f>
        <v>18.235179383704974</v>
      </c>
      <c r="N59" s="50">
        <f>'3.deposits individuals'!N59+'4.deposits legal entities'!N59</f>
        <v>427848.7</v>
      </c>
      <c r="O59" s="51">
        <f>('3.deposits individuals'!N59*'3.deposits individuals'!O59+'4.deposits legal entities'!N59*'4.deposits legal entities'!O59)/('3.deposits individuals'!N59+'4.deposits legal entities'!N59)</f>
        <v>19.600307690545748</v>
      </c>
      <c r="P59" s="50">
        <f>'3.deposits individuals'!P59+'4.deposits legal entities'!P59</f>
        <v>358366.50000000006</v>
      </c>
      <c r="Q59" s="51">
        <f>('3.deposits individuals'!P59*'3.deposits individuals'!Q59+'4.deposits legal entities'!P59*'4.deposits legal entities'!Q59)/('3.deposits individuals'!P59+'4.deposits legal entities'!P59)</f>
        <v>36.733108959682333</v>
      </c>
      <c r="R59" s="50">
        <f>'3.deposits individuals'!R59+'4.deposits legal entities'!R59</f>
        <v>17674.599999999999</v>
      </c>
      <c r="S59" s="51">
        <f>('3.deposits individuals'!R59*'3.deposits individuals'!S59+'4.deposits legal entities'!R59*'4.deposits legal entities'!S59)/('3.deposits individuals'!R59+'4.deposits legal entities'!R59)</f>
        <v>34.601573104907608</v>
      </c>
      <c r="T59" s="50"/>
      <c r="U59" s="51"/>
    </row>
    <row r="60" spans="1:21" ht="14.25" customHeight="1" x14ac:dyDescent="0.2">
      <c r="A60" s="49" t="s">
        <v>22</v>
      </c>
      <c r="B60" s="50">
        <f>'3.deposits individuals'!B60+'4.deposits legal entities'!B60</f>
        <v>2430344</v>
      </c>
      <c r="C60" s="51">
        <f>('3.deposits individuals'!B60*'3.deposits individuals'!C60+'4.deposits legal entities'!B60*'4.deposits legal entities'!C60)/('3.deposits individuals'!B60+'4.deposits legal entities'!B60)</f>
        <v>11.545491606949469</v>
      </c>
      <c r="D60" s="50"/>
      <c r="E60" s="51"/>
      <c r="F60" s="50">
        <f>'3.deposits individuals'!F60+'4.deposits legal entities'!F60</f>
        <v>1359266.1</v>
      </c>
      <c r="G60" s="51">
        <f>('3.deposits individuals'!F60*'3.deposits individuals'!G60+'4.deposits legal entities'!F60*'4.deposits legal entities'!G60)/('3.deposits individuals'!F60+'4.deposits legal entities'!F60)</f>
        <v>1.3439379485738665</v>
      </c>
      <c r="H60" s="50">
        <f t="shared" si="0"/>
        <v>1071077.8999999999</v>
      </c>
      <c r="I60" s="51">
        <f t="shared" si="1"/>
        <v>24.491913202578456</v>
      </c>
      <c r="J60" s="50">
        <f>'3.deposits individuals'!J60+'4.deposits legal entities'!J60</f>
        <v>62836.000000000007</v>
      </c>
      <c r="K60" s="51">
        <f>('3.deposits individuals'!J60*'3.deposits individuals'!K60+'4.deposits legal entities'!J60*'4.deposits legal entities'!K60)/('3.deposits individuals'!J60+'4.deposits legal entities'!J60)</f>
        <v>12.378605735565595</v>
      </c>
      <c r="L60" s="50">
        <f>'3.deposits individuals'!L60+'4.deposits legal entities'!L60</f>
        <v>222704.8</v>
      </c>
      <c r="M60" s="51">
        <f>('3.deposits individuals'!L60*'3.deposits individuals'!M60+'4.deposits legal entities'!L60*'4.deposits legal entities'!M60)/('3.deposits individuals'!L60+'4.deposits legal entities'!L60)</f>
        <v>19.080334397821691</v>
      </c>
      <c r="N60" s="50">
        <f>'3.deposits individuals'!N60+'4.deposits legal entities'!N60</f>
        <v>425664.6</v>
      </c>
      <c r="O60" s="51">
        <f>('3.deposits individuals'!N60*'3.deposits individuals'!O60+'4.deposits legal entities'!N60*'4.deposits legal entities'!O60)/('3.deposits individuals'!N60+'4.deposits legal entities'!N60)</f>
        <v>20.737762510671551</v>
      </c>
      <c r="P60" s="50">
        <f>'3.deposits individuals'!P60+'4.deposits legal entities'!P60</f>
        <v>340002.9</v>
      </c>
      <c r="Q60" s="51">
        <f>('3.deposits individuals'!P60*'3.deposits individuals'!Q60+'4.deposits legal entities'!P60*'4.deposits legal entities'!Q60)/('3.deposits individuals'!P60+'4.deposits legal entities'!P60)</f>
        <v>34.39823602386921</v>
      </c>
      <c r="R60" s="50">
        <f>'3.deposits individuals'!R60+'4.deposits legal entities'!R60</f>
        <v>19869.599999999999</v>
      </c>
      <c r="S60" s="51">
        <f>('3.deposits individuals'!R60*'3.deposits individuals'!S60+'4.deposits legal entities'!R60*'4.deposits legal entities'!S60)/('3.deposits individuals'!R60+'4.deposits legal entities'!R60)</f>
        <v>34.364629735877926</v>
      </c>
      <c r="T60" s="50"/>
      <c r="U60" s="51"/>
    </row>
    <row r="61" spans="1:21" ht="14.25" customHeight="1" x14ac:dyDescent="0.2">
      <c r="A61" s="49" t="s">
        <v>23</v>
      </c>
      <c r="B61" s="50">
        <f>'3.deposits individuals'!B61+'4.deposits legal entities'!B61</f>
        <v>2639617.0000000005</v>
      </c>
      <c r="C61" s="51">
        <f>('3.deposits individuals'!B61*'3.deposits individuals'!C61+'4.deposits legal entities'!B61*'4.deposits legal entities'!C61)/('3.deposits individuals'!B61+'4.deposits legal entities'!B61)</f>
        <v>10.491655879621927</v>
      </c>
      <c r="D61" s="50"/>
      <c r="E61" s="51"/>
      <c r="F61" s="50">
        <f>'3.deposits individuals'!F61+'4.deposits legal entities'!F61</f>
        <v>1592027.1</v>
      </c>
      <c r="G61" s="51">
        <f>('3.deposits individuals'!F61*'3.deposits individuals'!G61+'4.deposits legal entities'!F61*'4.deposits legal entities'!G61)/('3.deposits individuals'!F61+'4.deposits legal entities'!F61)</f>
        <v>1.0373005214546913</v>
      </c>
      <c r="H61" s="50">
        <f t="shared" si="0"/>
        <v>1047589.9</v>
      </c>
      <c r="I61" s="51">
        <f t="shared" si="1"/>
        <v>24.859482395735199</v>
      </c>
      <c r="J61" s="50">
        <f>'3.deposits individuals'!J61+'4.deposits legal entities'!J61</f>
        <v>35673.699999999997</v>
      </c>
      <c r="K61" s="51">
        <f>('3.deposits individuals'!J61*'3.deposits individuals'!K61+'4.deposits legal entities'!J61*'4.deposits legal entities'!K61)/('3.deposits individuals'!J61+'4.deposits legal entities'!J61)</f>
        <v>14.792261525998144</v>
      </c>
      <c r="L61" s="50">
        <f>'3.deposits individuals'!L61+'4.deposits legal entities'!L61</f>
        <v>191250.40000000002</v>
      </c>
      <c r="M61" s="51">
        <f>('3.deposits individuals'!L61*'3.deposits individuals'!M61+'4.deposits legal entities'!L61*'4.deposits legal entities'!M61)/('3.deposits individuals'!L61+'4.deposits legal entities'!L61)</f>
        <v>19.959270265578528</v>
      </c>
      <c r="N61" s="50">
        <f>'3.deposits individuals'!N61+'4.deposits legal entities'!N61</f>
        <v>458358.4</v>
      </c>
      <c r="O61" s="51">
        <f>('3.deposits individuals'!N61*'3.deposits individuals'!O61+'4.deposits legal entities'!N61*'4.deposits legal entities'!O61)/('3.deposits individuals'!N61+'4.deposits legal entities'!N61)</f>
        <v>20.526747161173439</v>
      </c>
      <c r="P61" s="50">
        <f>'3.deposits individuals'!P61+'4.deposits legal entities'!P61</f>
        <v>342459</v>
      </c>
      <c r="Q61" s="51">
        <f>('3.deposits individuals'!P61*'3.deposits individuals'!Q61+'4.deposits legal entities'!P61*'4.deposits legal entities'!Q61)/('3.deposits individuals'!P61+'4.deposits legal entities'!P61)</f>
        <v>33.921679433158424</v>
      </c>
      <c r="R61" s="50">
        <f>'3.deposits individuals'!R61+'4.deposits legal entities'!R61</f>
        <v>19848.400000000001</v>
      </c>
      <c r="S61" s="51">
        <f>('3.deposits individuals'!R61*'3.deposits individuals'!S61+'4.deposits legal entities'!R61*'4.deposits legal entities'!S61)/('3.deposits individuals'!R61+'4.deposits legal entities'!R61)</f>
        <v>33.86863182926583</v>
      </c>
      <c r="T61" s="50"/>
      <c r="U61" s="51"/>
    </row>
    <row r="62" spans="1:21" ht="14.25" customHeight="1" x14ac:dyDescent="0.2">
      <c r="A62" s="49" t="s">
        <v>24</v>
      </c>
      <c r="B62" s="50">
        <f>'3.deposits individuals'!B62+'4.deposits legal entities'!B62</f>
        <v>2667273.6999999997</v>
      </c>
      <c r="C62" s="51">
        <f>('3.deposits individuals'!B62*'3.deposits individuals'!C62+'4.deposits legal entities'!B62*'4.deposits legal entities'!C62)/('3.deposits individuals'!B62+'4.deposits legal entities'!B62)</f>
        <v>10.762080958170884</v>
      </c>
      <c r="D62" s="50"/>
      <c r="E62" s="51"/>
      <c r="F62" s="50">
        <f>'3.deposits individuals'!F62+'4.deposits legal entities'!F62</f>
        <v>1629182.5</v>
      </c>
      <c r="G62" s="51">
        <f>('3.deposits individuals'!F62*'3.deposits individuals'!G62+'4.deposits legal entities'!F62*'4.deposits legal entities'!G62)/('3.deposits individuals'!F62+'4.deposits legal entities'!F62)</f>
        <v>1.6766721757691356</v>
      </c>
      <c r="H62" s="50">
        <f t="shared" si="0"/>
        <v>1038091.2</v>
      </c>
      <c r="I62" s="51">
        <f t="shared" si="1"/>
        <v>25.020740499485981</v>
      </c>
      <c r="J62" s="50">
        <f>'3.deposits individuals'!J62+'4.deposits legal entities'!J62</f>
        <v>42531.9</v>
      </c>
      <c r="K62" s="51">
        <f>('3.deposits individuals'!J62*'3.deposits individuals'!K62+'4.deposits legal entities'!J62*'4.deposits legal entities'!K62)/('3.deposits individuals'!J62+'4.deposits legal entities'!J62)</f>
        <v>14.551520176620372</v>
      </c>
      <c r="L62" s="50">
        <f>'3.deposits individuals'!L62+'4.deposits legal entities'!L62</f>
        <v>194293.6</v>
      </c>
      <c r="M62" s="51">
        <f>('3.deposits individuals'!L62*'3.deposits individuals'!M62+'4.deposits legal entities'!L62*'4.deposits legal entities'!M62)/('3.deposits individuals'!L62+'4.deposits legal entities'!L62)</f>
        <v>18.510758136140357</v>
      </c>
      <c r="N62" s="50">
        <f>'3.deposits individuals'!N62+'4.deposits legal entities'!N62</f>
        <v>425614.50000000006</v>
      </c>
      <c r="O62" s="51">
        <f>('3.deposits individuals'!N62*'3.deposits individuals'!O62+'4.deposits legal entities'!N62*'4.deposits legal entities'!O62)/('3.deposits individuals'!N62+'4.deposits legal entities'!N62)</f>
        <v>21.3250361277635</v>
      </c>
      <c r="P62" s="50">
        <f>'3.deposits individuals'!P62+'4.deposits legal entities'!P62</f>
        <v>347383.99999999994</v>
      </c>
      <c r="Q62" s="51">
        <f>('3.deposits individuals'!P62*'3.deposits individuals'!Q62+'4.deposits legal entities'!P62*'4.deposits legal entities'!Q62)/('3.deposits individuals'!P62+'4.deposits legal entities'!P62)</f>
        <v>33.683219575455418</v>
      </c>
      <c r="R62" s="50">
        <f>'3.deposits individuals'!R62+'4.deposits legal entities'!R62</f>
        <v>28267.199999999997</v>
      </c>
      <c r="S62" s="51">
        <f>('3.deposits individuals'!R62*'3.deposits individuals'!S62+'4.deposits legal entities'!R62*'4.deposits legal entities'!S62)/('3.deposits individuals'!R62+'4.deposits legal entities'!R62)</f>
        <v>34.709088767193073</v>
      </c>
      <c r="T62" s="50"/>
      <c r="U62" s="51"/>
    </row>
    <row r="63" spans="1:21" ht="14.25" customHeight="1" x14ac:dyDescent="0.2">
      <c r="A63" s="49" t="s">
        <v>25</v>
      </c>
      <c r="B63" s="50">
        <f>'3.deposits individuals'!B63+'4.deposits legal entities'!B63</f>
        <v>2729836</v>
      </c>
      <c r="C63" s="51">
        <f>('3.deposits individuals'!B63*'3.deposits individuals'!C63+'4.deposits legal entities'!B63*'4.deposits legal entities'!C63)/('3.deposits individuals'!B63+'4.deposits legal entities'!B63)</f>
        <v>9.5107768136986994</v>
      </c>
      <c r="D63" s="50"/>
      <c r="E63" s="51"/>
      <c r="F63" s="50">
        <f>'3.deposits individuals'!F63+'4.deposits legal entities'!F63</f>
        <v>1683558.4000000001</v>
      </c>
      <c r="G63" s="51">
        <f>('3.deposits individuals'!F63*'3.deposits individuals'!G63+'4.deposits legal entities'!F63*'4.deposits legal entities'!G63)/('3.deposits individuals'!F63+'4.deposits legal entities'!F63)</f>
        <v>1.2172424817576866</v>
      </c>
      <c r="H63" s="50">
        <f t="shared" si="0"/>
        <v>1046277.5999999999</v>
      </c>
      <c r="I63" s="51">
        <f t="shared" si="1"/>
        <v>22.855848322663128</v>
      </c>
      <c r="J63" s="50">
        <f>'3.deposits individuals'!J63+'4.deposits legal entities'!J63</f>
        <v>42220</v>
      </c>
      <c r="K63" s="51">
        <f>('3.deposits individuals'!J63*'3.deposits individuals'!K63+'4.deposits legal entities'!J63*'4.deposits legal entities'!K63)/('3.deposits individuals'!J63+'4.deposits legal entities'!J63)</f>
        <v>8.1604771198484141</v>
      </c>
      <c r="L63" s="50">
        <f>'3.deposits individuals'!L63+'4.deposits legal entities'!L63</f>
        <v>191364.69999999998</v>
      </c>
      <c r="M63" s="51">
        <f>('3.deposits individuals'!L63*'3.deposits individuals'!M63+'4.deposits legal entities'!L63*'4.deposits legal entities'!M63)/('3.deposits individuals'!L63+'4.deposits legal entities'!L63)</f>
        <v>16.321372510186052</v>
      </c>
      <c r="N63" s="50">
        <f>'3.deposits individuals'!N63+'4.deposits legal entities'!N63</f>
        <v>453810.3</v>
      </c>
      <c r="O63" s="51">
        <f>('3.deposits individuals'!N63*'3.deposits individuals'!O63+'4.deposits legal entities'!N63*'4.deposits legal entities'!O63)/('3.deposits individuals'!N63+'4.deposits legal entities'!N63)</f>
        <v>20.113112423847589</v>
      </c>
      <c r="P63" s="50">
        <f>'3.deposits individuals'!P63+'4.deposits legal entities'!P63</f>
        <v>337194.89999999997</v>
      </c>
      <c r="Q63" s="51">
        <f>('3.deposits individuals'!P63*'3.deposits individuals'!Q63+'4.deposits legal entities'!P63*'4.deposits legal entities'!Q63)/('3.deposits individuals'!P63+'4.deposits legal entities'!P63)</f>
        <v>31.445418175067303</v>
      </c>
      <c r="R63" s="50">
        <f>'3.deposits individuals'!R63+'4.deposits legal entities'!R63</f>
        <v>21687.699999999997</v>
      </c>
      <c r="S63" s="51">
        <f>('3.deposits individuals'!R63*'3.deposits individuals'!S63+'4.deposits legal entities'!R63*'4.deposits legal entities'!S63)/('3.deposits individuals'!R63+'4.deposits legal entities'!R63)</f>
        <v>32.964307464599756</v>
      </c>
      <c r="T63" s="50"/>
      <c r="U63" s="51"/>
    </row>
    <row r="64" spans="1:21" ht="14.25" customHeight="1" x14ac:dyDescent="0.2">
      <c r="A64" s="49" t="s">
        <v>26</v>
      </c>
      <c r="B64" s="50">
        <f>'3.deposits individuals'!B64+'4.deposits legal entities'!B64</f>
        <v>2885924.5</v>
      </c>
      <c r="C64" s="51">
        <f>('3.deposits individuals'!B64*'3.deposits individuals'!C64+'4.deposits legal entities'!B64*'4.deposits legal entities'!C64)/('3.deposits individuals'!B64+'4.deposits legal entities'!B64)</f>
        <v>8.0795926830379656</v>
      </c>
      <c r="D64" s="50"/>
      <c r="E64" s="51"/>
      <c r="F64" s="50">
        <f>'3.deposits individuals'!F64+'4.deposits legal entities'!F64</f>
        <v>1819370.5</v>
      </c>
      <c r="G64" s="51">
        <f>('3.deposits individuals'!F64*'3.deposits individuals'!G64+'4.deposits legal entities'!F64*'4.deposits legal entities'!G64)/('3.deposits individuals'!F64+'4.deposits legal entities'!F64)</f>
        <v>0.79910049052680576</v>
      </c>
      <c r="H64" s="50">
        <f t="shared" si="0"/>
        <v>1066554</v>
      </c>
      <c r="I64" s="51">
        <f t="shared" si="1"/>
        <v>20.498947652908342</v>
      </c>
      <c r="J64" s="50">
        <f>'3.deposits individuals'!J64+'4.deposits legal entities'!J64</f>
        <v>61796.4</v>
      </c>
      <c r="K64" s="51">
        <f>('3.deposits individuals'!J64*'3.deposits individuals'!K64+'4.deposits legal entities'!J64*'4.deposits legal entities'!K64)/('3.deposits individuals'!J64+'4.deposits legal entities'!J64)</f>
        <v>9.4419070852023737</v>
      </c>
      <c r="L64" s="50">
        <f>'3.deposits individuals'!L64+'4.deposits legal entities'!L64</f>
        <v>193964.7</v>
      </c>
      <c r="M64" s="51">
        <f>('3.deposits individuals'!L64*'3.deposits individuals'!M64+'4.deposits legal entities'!L64*'4.deposits legal entities'!M64)/('3.deposits individuals'!L64+'4.deposits legal entities'!L64)</f>
        <v>13.457127209229307</v>
      </c>
      <c r="N64" s="50">
        <f>'3.deposits individuals'!N64+'4.deposits legal entities'!N64</f>
        <v>425685.30000000005</v>
      </c>
      <c r="O64" s="51">
        <f>('3.deposits individuals'!N64*'3.deposits individuals'!O64+'4.deposits legal entities'!N64*'4.deposits legal entities'!O64)/('3.deposits individuals'!N64+'4.deposits legal entities'!N64)</f>
        <v>18.163053318965911</v>
      </c>
      <c r="P64" s="50">
        <f>'3.deposits individuals'!P64+'4.deposits legal entities'!P64</f>
        <v>363707.9</v>
      </c>
      <c r="Q64" s="51">
        <f>('3.deposits individuals'!P64*'3.deposits individuals'!Q64+'4.deposits legal entities'!P64*'4.deposits legal entities'!Q64)/('3.deposits individuals'!P64+'4.deposits legal entities'!P64)</f>
        <v>28.195596999680241</v>
      </c>
      <c r="R64" s="50">
        <f>'3.deposits individuals'!R64+'4.deposits legal entities'!R64</f>
        <v>21399.7</v>
      </c>
      <c r="S64" s="51">
        <f>('3.deposits individuals'!R64*'3.deposits individuals'!S64+'4.deposits legal entities'!R64*'4.deposits legal entities'!S64)/('3.deposits individuals'!R64+'4.deposits legal entities'!R64)</f>
        <v>31.909088959191013</v>
      </c>
      <c r="T64" s="50"/>
      <c r="U64" s="51"/>
    </row>
    <row r="65" spans="1:21" ht="14.25" customHeight="1" x14ac:dyDescent="0.2">
      <c r="A65" s="49" t="s">
        <v>27</v>
      </c>
      <c r="B65" s="50">
        <f>'3.deposits individuals'!B65+'4.deposits legal entities'!B65</f>
        <v>2737808.6</v>
      </c>
      <c r="C65" s="51">
        <f>('3.deposits individuals'!B65*'3.deposits individuals'!C65+'4.deposits legal entities'!B65*'4.deposits legal entities'!C65)/('3.deposits individuals'!B65+'4.deposits legal entities'!B65)</f>
        <v>8.0171745468255153</v>
      </c>
      <c r="D65" s="50"/>
      <c r="E65" s="51"/>
      <c r="F65" s="50">
        <f>'3.deposits individuals'!F65+'4.deposits legal entities'!F65</f>
        <v>1664769.2</v>
      </c>
      <c r="G65" s="51">
        <f>('3.deposits individuals'!F65*'3.deposits individuals'!G65+'4.deposits legal entities'!F65*'4.deposits legal entities'!G65)/('3.deposits individuals'!F65+'4.deposits legal entities'!F65)</f>
        <v>0.7344828550408069</v>
      </c>
      <c r="H65" s="50">
        <f t="shared" si="0"/>
        <v>1073039.4000000001</v>
      </c>
      <c r="I65" s="51">
        <f t="shared" si="1"/>
        <v>19.315921658608247</v>
      </c>
      <c r="J65" s="50">
        <f>'3.deposits individuals'!J65+'4.deposits legal entities'!J65</f>
        <v>50631.400000000009</v>
      </c>
      <c r="K65" s="51">
        <f>('3.deposits individuals'!J65*'3.deposits individuals'!K65+'4.deposits legal entities'!J65*'4.deposits legal entities'!K65)/('3.deposits individuals'!J65+'4.deposits legal entities'!J65)</f>
        <v>8.6477499535861142</v>
      </c>
      <c r="L65" s="50">
        <f>'3.deposits individuals'!L65+'4.deposits legal entities'!L65</f>
        <v>183128.5</v>
      </c>
      <c r="M65" s="51">
        <f>('3.deposits individuals'!L65*'3.deposits individuals'!M65+'4.deposits legal entities'!L65*'4.deposits legal entities'!M65)/('3.deposits individuals'!L65+'4.deposits legal entities'!L65)</f>
        <v>12.768432783537243</v>
      </c>
      <c r="N65" s="50">
        <f>'3.deposits individuals'!N65+'4.deposits legal entities'!N65</f>
        <v>373451.70000000007</v>
      </c>
      <c r="O65" s="51">
        <f>('3.deposits individuals'!N65*'3.deposits individuals'!O65+'4.deposits legal entities'!N65*'4.deposits legal entities'!O65)/('3.deposits individuals'!N65+'4.deposits legal entities'!N65)</f>
        <v>18.72653765132144</v>
      </c>
      <c r="P65" s="50">
        <f>'3.deposits individuals'!P65+'4.deposits legal entities'!P65</f>
        <v>358712.9</v>
      </c>
      <c r="Q65" s="51">
        <f>('3.deposits individuals'!P65*'3.deposits individuals'!Q65+'4.deposits legal entities'!P65*'4.deposits legal entities'!Q65)/('3.deposits individuals'!P65+'4.deposits legal entities'!P65)</f>
        <v>28.032026180268396</v>
      </c>
      <c r="R65" s="50">
        <f>'3.deposits individuals'!R65+'4.deposits legal entities'!R65</f>
        <v>107114.90000000001</v>
      </c>
      <c r="S65" s="51">
        <f>('3.deposits individuals'!R65*'3.deposits individuals'!S65+'4.deposits legal entities'!R65*'4.deposits legal entities'!S65)/('3.deposits individuals'!R65+'4.deposits legal entities'!R65)</f>
        <v>8.4183118501721044</v>
      </c>
      <c r="T65" s="50"/>
      <c r="U65" s="51"/>
    </row>
    <row r="66" spans="1:21" ht="14.25" customHeight="1" x14ac:dyDescent="0.2">
      <c r="A66" s="49" t="s">
        <v>28</v>
      </c>
      <c r="B66" s="50">
        <f>'3.deposits individuals'!B66+'4.deposits legal entities'!B66</f>
        <v>2780765.3</v>
      </c>
      <c r="C66" s="51">
        <f>('3.deposits individuals'!B66*'3.deposits individuals'!C66+'4.deposits legal entities'!B66*'4.deposits legal entities'!C66)/('3.deposits individuals'!B66+'4.deposits legal entities'!B66)</f>
        <v>7.3030036137893424</v>
      </c>
      <c r="D66" s="50"/>
      <c r="E66" s="51"/>
      <c r="F66" s="50">
        <f>'3.deposits individuals'!F66+'4.deposits legal entities'!F66</f>
        <v>1715327.1</v>
      </c>
      <c r="G66" s="51">
        <f>('3.deposits individuals'!F66*'3.deposits individuals'!G66+'4.deposits legal entities'!F66*'4.deposits legal entities'!G66)/('3.deposits individuals'!F66+'4.deposits legal entities'!F66)</f>
        <v>0.67881733052547233</v>
      </c>
      <c r="H66" s="50">
        <f t="shared" si="0"/>
        <v>1065438.2</v>
      </c>
      <c r="I66" s="51">
        <f t="shared" si="1"/>
        <v>17.967766945093583</v>
      </c>
      <c r="J66" s="50">
        <f>'3.deposits individuals'!J66+'4.deposits legal entities'!J66</f>
        <v>13175</v>
      </c>
      <c r="K66" s="51">
        <f>('3.deposits individuals'!J66*'3.deposits individuals'!K66+'4.deposits legal entities'!J66*'4.deposits legal entities'!K66)/('3.deposits individuals'!J66+'4.deposits legal entities'!J66)</f>
        <v>12.969897912713472</v>
      </c>
      <c r="L66" s="50">
        <f>'3.deposits individuals'!L66+'4.deposits legal entities'!L66</f>
        <v>161507.4</v>
      </c>
      <c r="M66" s="51">
        <f>('3.deposits individuals'!L66*'3.deposits individuals'!M66+'4.deposits legal entities'!L66*'4.deposits legal entities'!M66)/('3.deposits individuals'!L66+'4.deposits legal entities'!L66)</f>
        <v>12.267827721825752</v>
      </c>
      <c r="N66" s="50">
        <f>'3.deposits individuals'!N66+'4.deposits legal entities'!N66</f>
        <v>382688.29999999993</v>
      </c>
      <c r="O66" s="51">
        <f>('3.deposits individuals'!N66*'3.deposits individuals'!O66+'4.deposits legal entities'!N66*'4.deposits legal entities'!O66)/('3.deposits individuals'!N66+'4.deposits legal entities'!N66)</f>
        <v>18.307625375534087</v>
      </c>
      <c r="P66" s="50">
        <f>'3.deposits individuals'!P66+'4.deposits legal entities'!P66</f>
        <v>342800.5</v>
      </c>
      <c r="Q66" s="51">
        <f>('3.deposits individuals'!P66*'3.deposits individuals'!Q66+'4.deposits legal entities'!P66*'4.deposits legal entities'!Q66)/('3.deposits individuals'!P66+'4.deposits legal entities'!P66)</f>
        <v>25.433906846693635</v>
      </c>
      <c r="R66" s="50">
        <f>'3.deposits individuals'!R66+'4.deposits legal entities'!R66</f>
        <v>165267</v>
      </c>
      <c r="S66" s="51">
        <f>('3.deposits individuals'!R66*'3.deposits individuals'!S66+'4.deposits legal entities'!R66*'4.deposits legal entities'!S66)/('3.deposits individuals'!R66+'4.deposits legal entities'!R66)</f>
        <v>7.6630657784070628</v>
      </c>
      <c r="T66" s="50"/>
      <c r="U66" s="51"/>
    </row>
    <row r="67" spans="1:21" ht="14.25" customHeight="1" x14ac:dyDescent="0.2">
      <c r="A67" s="49" t="s">
        <v>29</v>
      </c>
      <c r="B67" s="50">
        <f>'3.deposits individuals'!B67+'4.deposits legal entities'!B67</f>
        <v>2924396</v>
      </c>
      <c r="C67" s="51">
        <f>('3.deposits individuals'!B67*'3.deposits individuals'!C67+'4.deposits legal entities'!B67*'4.deposits legal entities'!C67)/('3.deposits individuals'!B67+'4.deposits legal entities'!B67)</f>
        <v>6.8756285814233085</v>
      </c>
      <c r="D67" s="50"/>
      <c r="E67" s="51"/>
      <c r="F67" s="50">
        <f>'3.deposits individuals'!F67+'4.deposits legal entities'!F67</f>
        <v>1780466.9000000001</v>
      </c>
      <c r="G67" s="51">
        <f>('3.deposits individuals'!F67*'3.deposits individuals'!G67+'4.deposits legal entities'!F67*'4.deposits legal entities'!G67)/('3.deposits individuals'!F67+'4.deposits legal entities'!F67)</f>
        <v>0.54797821402914026</v>
      </c>
      <c r="H67" s="50">
        <f t="shared" si="0"/>
        <v>1143929.1000000001</v>
      </c>
      <c r="I67" s="51">
        <f t="shared" si="1"/>
        <v>16.724291434670203</v>
      </c>
      <c r="J67" s="50">
        <f>'3.deposits individuals'!J67+'4.deposits legal entities'!J67</f>
        <v>34311.699999999997</v>
      </c>
      <c r="K67" s="51">
        <f>('3.deposits individuals'!J67*'3.deposits individuals'!K67+'4.deposits legal entities'!J67*'4.deposits legal entities'!K67)/('3.deposits individuals'!J67+'4.deposits legal entities'!J67)</f>
        <v>9.4127249597076208</v>
      </c>
      <c r="L67" s="50">
        <f>'3.deposits individuals'!L67+'4.deposits legal entities'!L67</f>
        <v>179436</v>
      </c>
      <c r="M67" s="51">
        <f>('3.deposits individuals'!L67*'3.deposits individuals'!M67+'4.deposits legal entities'!L67*'4.deposits legal entities'!M67)/('3.deposits individuals'!L67+'4.deposits legal entities'!L67)</f>
        <v>12.530124774292782</v>
      </c>
      <c r="N67" s="50">
        <f>'3.deposits individuals'!N67+'4.deposits legal entities'!N67</f>
        <v>372665.49999999994</v>
      </c>
      <c r="O67" s="51">
        <f>('3.deposits individuals'!N67*'3.deposits individuals'!O67+'4.deposits legal entities'!N67*'4.deposits legal entities'!O67)/('3.deposits individuals'!N67+'4.deposits legal entities'!N67)</f>
        <v>17.534139020113212</v>
      </c>
      <c r="P67" s="50">
        <f>'3.deposits individuals'!P67+'4.deposits legal entities'!P67</f>
        <v>326901</v>
      </c>
      <c r="Q67" s="51">
        <f>('3.deposits individuals'!P67*'3.deposits individuals'!Q67+'4.deposits legal entities'!P67*'4.deposits legal entities'!Q67)/('3.deposits individuals'!P67+'4.deposits legal entities'!P67)</f>
        <v>24.052072700909449</v>
      </c>
      <c r="R67" s="50">
        <f>'3.deposits individuals'!R67+'4.deposits legal entities'!R67</f>
        <v>230614.90000000002</v>
      </c>
      <c r="S67" s="51">
        <f>('3.deposits individuals'!R67*'3.deposits individuals'!S67+'4.deposits legal entities'!R67*'4.deposits legal entities'!S67)/('3.deposits individuals'!R67+'4.deposits legal entities'!R67)</f>
        <v>9.3795599590486098</v>
      </c>
      <c r="T67" s="50"/>
      <c r="U67" s="51"/>
    </row>
    <row r="68" spans="1:21" ht="14.25" customHeight="1" thickBot="1" x14ac:dyDescent="0.25">
      <c r="A68" s="52" t="s">
        <v>30</v>
      </c>
      <c r="B68" s="53">
        <f>'3.deposits individuals'!B68+'4.deposits legal entities'!B68</f>
        <v>2793223.1</v>
      </c>
      <c r="C68" s="54">
        <f>('3.deposits individuals'!B68*'3.deposits individuals'!C68+'4.deposits legal entities'!B68*'4.deposits legal entities'!C68)/('3.deposits individuals'!B68+'4.deposits legal entities'!B68)</f>
        <v>7.2000890548270204</v>
      </c>
      <c r="D68" s="53"/>
      <c r="E68" s="54"/>
      <c r="F68" s="53">
        <f>'3.deposits individuals'!F68+'4.deposits legal entities'!F68</f>
        <v>1666166.7000000002</v>
      </c>
      <c r="G68" s="54">
        <f>('3.deposits individuals'!F68*'3.deposits individuals'!G68+'4.deposits legal entities'!F68*'4.deposits legal entities'!G68)/('3.deposits individuals'!F68+'4.deposits legal entities'!F68)</f>
        <v>0.55934136182171934</v>
      </c>
      <c r="H68" s="53">
        <f t="shared" si="0"/>
        <v>1127056.4000000001</v>
      </c>
      <c r="I68" s="54">
        <f t="shared" si="1"/>
        <v>17.017337481070157</v>
      </c>
      <c r="J68" s="53">
        <f>'3.deposits individuals'!J68+'4.deposits legal entities'!J68</f>
        <v>41733.699999999997</v>
      </c>
      <c r="K68" s="54">
        <f>('3.deposits individuals'!J68*'3.deposits individuals'!K68+'4.deposits legal entities'!J68*'4.deposits legal entities'!K68)/('3.deposits individuals'!J68+'4.deposits legal entities'!J68)</f>
        <v>10.546346429863636</v>
      </c>
      <c r="L68" s="53">
        <f>'3.deposits individuals'!L68+'4.deposits legal entities'!L68</f>
        <v>174745.40000000002</v>
      </c>
      <c r="M68" s="54">
        <f>('3.deposits individuals'!L68*'3.deposits individuals'!M68+'4.deposits legal entities'!L68*'4.deposits legal entities'!M68)/('3.deposits individuals'!L68+'4.deposits legal entities'!L68)</f>
        <v>12.726696988876387</v>
      </c>
      <c r="N68" s="53">
        <f>'3.deposits individuals'!N68+'4.deposits legal entities'!N68</f>
        <v>385055.69999999995</v>
      </c>
      <c r="O68" s="54">
        <f>('3.deposits individuals'!N68*'3.deposits individuals'!O68+'4.deposits legal entities'!N68*'4.deposits legal entities'!O68)/('3.deposits individuals'!N68+'4.deposits legal entities'!N68)</f>
        <v>17.230949701562661</v>
      </c>
      <c r="P68" s="53">
        <f>'3.deposits individuals'!P68+'4.deposits legal entities'!P68</f>
        <v>351043.80000000005</v>
      </c>
      <c r="Q68" s="54">
        <f>('3.deposits individuals'!P68*'3.deposits individuals'!Q68+'4.deposits legal entities'!P68*'4.deposits legal entities'!Q68)/('3.deposits individuals'!P68+'4.deposits legal entities'!P68)</f>
        <v>22.737008230881727</v>
      </c>
      <c r="R68" s="53">
        <f>'3.deposits individuals'!R68+'4.deposits legal entities'!R68</f>
        <v>174477.8</v>
      </c>
      <c r="S68" s="54">
        <f>('3.deposits individuals'!R68*'3.deposits individuals'!S68+'4.deposits legal entities'!R68*'4.deposits legal entities'!S68)/('3.deposits individuals'!R68+'4.deposits legal entities'!R68)</f>
        <v>10.88315038360181</v>
      </c>
      <c r="T68" s="53"/>
      <c r="U68" s="54"/>
    </row>
    <row r="69" spans="1:21" ht="14.25" customHeight="1" x14ac:dyDescent="0.2">
      <c r="A69" s="49" t="s">
        <v>35</v>
      </c>
      <c r="B69" s="50">
        <f>'3.deposits individuals'!B69+'4.deposits legal entities'!B69</f>
        <v>2807029.2</v>
      </c>
      <c r="C69" s="51">
        <f>('3.deposits individuals'!B69*'3.deposits individuals'!C69+'4.deposits legal entities'!B69*'4.deposits legal entities'!C69)/('3.deposits individuals'!B69+'4.deposits legal entities'!B69)</f>
        <v>7.4542638566068362</v>
      </c>
      <c r="D69" s="50"/>
      <c r="E69" s="51"/>
      <c r="F69" s="50">
        <f>'3.deposits individuals'!F69+'4.deposits legal entities'!F69</f>
        <v>1603938.4000000001</v>
      </c>
      <c r="G69" s="51">
        <f>('3.deposits individuals'!F69*'3.deposits individuals'!G69+'4.deposits legal entities'!F69*'4.deposits legal entities'!G69)/('3.deposits individuals'!F69+'4.deposits legal entities'!F69)</f>
        <v>0.58082944581911622</v>
      </c>
      <c r="H69" s="50">
        <f t="shared" si="0"/>
        <v>1203090.8</v>
      </c>
      <c r="I69" s="51">
        <f t="shared" si="1"/>
        <v>16.617799469499726</v>
      </c>
      <c r="J69" s="50">
        <f>'3.deposits individuals'!J69+'4.deposits legal entities'!J69</f>
        <v>41269.100000000006</v>
      </c>
      <c r="K69" s="51">
        <f>('3.deposits individuals'!J69*'3.deposits individuals'!K69+'4.deposits legal entities'!J69*'4.deposits legal entities'!K69)/('3.deposits individuals'!J69+'4.deposits legal entities'!J69)</f>
        <v>12.310551332595088</v>
      </c>
      <c r="L69" s="50">
        <f>'3.deposits individuals'!L69+'4.deposits legal entities'!L69</f>
        <v>193888.4</v>
      </c>
      <c r="M69" s="51">
        <f>('3.deposits individuals'!L69*'3.deposits individuals'!M69+'4.deposits legal entities'!L69*'4.deposits legal entities'!M69)/('3.deposits individuals'!L69+'4.deposits legal entities'!L69)</f>
        <v>12.029637100517617</v>
      </c>
      <c r="N69" s="50">
        <f>'3.deposits individuals'!N69+'4.deposits legal entities'!N69</f>
        <v>362701.9</v>
      </c>
      <c r="O69" s="51">
        <f>('3.deposits individuals'!N69*'3.deposits individuals'!O69+'4.deposits legal entities'!N69*'4.deposits legal entities'!O69)/('3.deposits individuals'!N69+'4.deposits legal entities'!N69)</f>
        <v>16.99940994794899</v>
      </c>
      <c r="P69" s="50">
        <f>'3.deposits individuals'!P69+'4.deposits legal entities'!P69</f>
        <v>396608.7</v>
      </c>
      <c r="Q69" s="51">
        <f>('3.deposits individuals'!P69*'3.deposits individuals'!Q69+'4.deposits legal entities'!P69*'4.deposits legal entities'!Q69)/('3.deposits individuals'!P69+'4.deposits legal entities'!P69)</f>
        <v>21.761224990778064</v>
      </c>
      <c r="R69" s="50">
        <f>'3.deposits individuals'!R69+'4.deposits legal entities'!R69</f>
        <v>208622.69999999998</v>
      </c>
      <c r="S69" s="51">
        <f>('3.deposits individuals'!R69*'3.deposits individuals'!S69+'4.deposits legal entities'!R69*'4.deposits legal entities'!S69)/('3.deposits individuals'!R69+'4.deposits legal entities'!R69)</f>
        <v>11.29244206407069</v>
      </c>
      <c r="T69" s="50"/>
      <c r="U69" s="51"/>
    </row>
    <row r="70" spans="1:21" ht="14.25" customHeight="1" x14ac:dyDescent="0.2">
      <c r="A70" s="49" t="s">
        <v>20</v>
      </c>
      <c r="B70" s="50">
        <f>'3.deposits individuals'!B70+'4.deposits legal entities'!B70</f>
        <v>2815132.4000000004</v>
      </c>
      <c r="C70" s="51">
        <f>('3.deposits individuals'!B70*'3.deposits individuals'!C70+'4.deposits legal entities'!B70*'4.deposits legal entities'!C70)/('3.deposits individuals'!B70+'4.deposits legal entities'!B70)</f>
        <v>7.405663405387255</v>
      </c>
      <c r="D70" s="50"/>
      <c r="E70" s="51"/>
      <c r="F70" s="50">
        <f>'3.deposits individuals'!F70+'4.deposits legal entities'!F70</f>
        <v>1552805.1</v>
      </c>
      <c r="G70" s="51">
        <f>('3.deposits individuals'!F70*'3.deposits individuals'!G70+'4.deposits legal entities'!F70*'4.deposits legal entities'!G70)/('3.deposits individuals'!F70+'4.deposits legal entities'!F70)</f>
        <v>0.78597303937242358</v>
      </c>
      <c r="H70" s="50">
        <f t="shared" si="0"/>
        <v>1262327.2999999998</v>
      </c>
      <c r="I70" s="51">
        <f t="shared" si="1"/>
        <v>15.548629940903602</v>
      </c>
      <c r="J70" s="50">
        <f>'3.deposits individuals'!J70+'4.deposits legal entities'!J70</f>
        <v>32973.9</v>
      </c>
      <c r="K70" s="51">
        <f>('3.deposits individuals'!J70*'3.deposits individuals'!K70+'4.deposits legal entities'!J70*'4.deposits legal entities'!K70)/('3.deposits individuals'!J70+'4.deposits legal entities'!J70)</f>
        <v>3.2964540742829938</v>
      </c>
      <c r="L70" s="50">
        <f>'3.deposits individuals'!L70+'4.deposits legal entities'!L70</f>
        <v>200440.3</v>
      </c>
      <c r="M70" s="51">
        <f>('3.deposits individuals'!L70*'3.deposits individuals'!M70+'4.deposits legal entities'!L70*'4.deposits legal entities'!M70)/('3.deposits individuals'!L70+'4.deposits legal entities'!L70)</f>
        <v>12.537657112866023</v>
      </c>
      <c r="N70" s="50">
        <f>'3.deposits individuals'!N70+'4.deposits legal entities'!N70</f>
        <v>396127.5</v>
      </c>
      <c r="O70" s="51">
        <f>('3.deposits individuals'!N70*'3.deposits individuals'!O70+'4.deposits legal entities'!N70*'4.deposits legal entities'!O70)/('3.deposits individuals'!N70+'4.deposits legal entities'!N70)</f>
        <v>15.588054593533645</v>
      </c>
      <c r="P70" s="50">
        <f>'3.deposits individuals'!P70+'4.deposits legal entities'!P70</f>
        <v>394135</v>
      </c>
      <c r="Q70" s="51">
        <f>('3.deposits individuals'!P70*'3.deposits individuals'!Q70+'4.deposits legal entities'!P70*'4.deposits legal entities'!Q70)/('3.deposits individuals'!P70+'4.deposits legal entities'!P70)</f>
        <v>21.130951823613739</v>
      </c>
      <c r="R70" s="50">
        <f>'3.deposits individuals'!R70+'4.deposits legal entities'!R70</f>
        <v>238650.59999999998</v>
      </c>
      <c r="S70" s="51">
        <f>('3.deposits individuals'!R70*'3.deposits individuals'!S70+'4.deposits legal entities'!R70*'4.deposits legal entities'!S70)/('3.deposits individuals'!R70+'4.deposits legal entities'!R70)</f>
        <v>10.485649560487174</v>
      </c>
      <c r="T70" s="50"/>
      <c r="U70" s="51"/>
    </row>
    <row r="71" spans="1:21" ht="14.25" customHeight="1" x14ac:dyDescent="0.2">
      <c r="A71" s="49" t="s">
        <v>21</v>
      </c>
      <c r="B71" s="50">
        <f>'3.deposits individuals'!B71+'4.deposits legal entities'!B71</f>
        <v>2828838.6999999997</v>
      </c>
      <c r="C71" s="51">
        <f>('3.deposits individuals'!B71*'3.deposits individuals'!C71+'4.deposits legal entities'!B71*'4.deposits legal entities'!C71)/('3.deposits individuals'!B71+'4.deposits legal entities'!B71)</f>
        <v>7.7892361042006399</v>
      </c>
      <c r="D71" s="50"/>
      <c r="E71" s="51"/>
      <c r="F71" s="50">
        <f>'3.deposits individuals'!F71+'4.deposits legal entities'!F71</f>
        <v>1607070.5</v>
      </c>
      <c r="G71" s="51">
        <f>('3.deposits individuals'!F71*'3.deposits individuals'!G71+'4.deposits legal entities'!F71*'4.deposits legal entities'!G71)/('3.deposits individuals'!F71+'4.deposits legal entities'!F71)</f>
        <v>0.9753748413650799</v>
      </c>
      <c r="H71" s="50">
        <f t="shared" si="0"/>
        <v>1221768.2</v>
      </c>
      <c r="I71" s="51">
        <f t="shared" si="1"/>
        <v>16.751947219611708</v>
      </c>
      <c r="J71" s="50">
        <f>'3.deposits individuals'!J71+'4.deposits legal entities'!J71</f>
        <v>18225.100000000002</v>
      </c>
      <c r="K71" s="51">
        <f>('3.deposits individuals'!J71*'3.deposits individuals'!K71+'4.deposits legal entities'!J71*'4.deposits legal entities'!K71)/('3.deposits individuals'!J71+'4.deposits legal entities'!J71)</f>
        <v>5.51623749663925</v>
      </c>
      <c r="L71" s="50">
        <f>'3.deposits individuals'!L71+'4.deposits legal entities'!L71</f>
        <v>192805.5</v>
      </c>
      <c r="M71" s="51">
        <f>('3.deposits individuals'!L71*'3.deposits individuals'!M71+'4.deposits legal entities'!L71*'4.deposits legal entities'!M71)/('3.deposits individuals'!L71+'4.deposits legal entities'!L71)</f>
        <v>12.54926710596949</v>
      </c>
      <c r="N71" s="50">
        <f>'3.deposits individuals'!N71+'4.deposits legal entities'!N71</f>
        <v>342779.5</v>
      </c>
      <c r="O71" s="51">
        <f>('3.deposits individuals'!N71*'3.deposits individuals'!O71+'4.deposits legal entities'!N71*'4.deposits legal entities'!O71)/('3.deposits individuals'!N71+'4.deposits legal entities'!N71)</f>
        <v>17.847026482038746</v>
      </c>
      <c r="P71" s="50">
        <f>'3.deposits individuals'!P71+'4.deposits legal entities'!P71</f>
        <v>406015.89999999997</v>
      </c>
      <c r="Q71" s="51">
        <f>('3.deposits individuals'!P71*'3.deposits individuals'!Q71+'4.deposits legal entities'!P71*'4.deposits legal entities'!Q71)/('3.deposits individuals'!P71+'4.deposits legal entities'!P71)</f>
        <v>21.928570723461817</v>
      </c>
      <c r="R71" s="50">
        <f>'3.deposits individuals'!R71+'4.deposits legal entities'!R71</f>
        <v>261942.2</v>
      </c>
      <c r="S71" s="51">
        <f>('3.deposits individuals'!R71*'3.deposits individuals'!S71+'4.deposits legal entities'!R71*'4.deposits legal entities'!S71)/('3.deposits individuals'!R71+'4.deposits legal entities'!R71)</f>
        <v>11.170218124456463</v>
      </c>
      <c r="T71" s="50"/>
      <c r="U71" s="51"/>
    </row>
    <row r="72" spans="1:21" ht="14.25" customHeight="1" x14ac:dyDescent="0.2">
      <c r="A72" s="49" t="s">
        <v>22</v>
      </c>
      <c r="B72" s="50">
        <f>'3.deposits individuals'!B72+'4.deposits legal entities'!B72</f>
        <v>2716943.8</v>
      </c>
      <c r="C72" s="51">
        <f>('3.deposits individuals'!B72*'3.deposits individuals'!C72+'4.deposits legal entities'!B72*'4.deposits legal entities'!C72)/('3.deposits individuals'!B72+'4.deposits legal entities'!B72)</f>
        <v>7.5906609842279407</v>
      </c>
      <c r="D72" s="50"/>
      <c r="E72" s="51"/>
      <c r="F72" s="50">
        <f>'3.deposits individuals'!F72+'4.deposits legal entities'!F72</f>
        <v>1513986.2999999998</v>
      </c>
      <c r="G72" s="51">
        <f>('3.deposits individuals'!F72*'3.deposits individuals'!G72+'4.deposits legal entities'!F72*'4.deposits legal entities'!G72)/('3.deposits individuals'!F72+'4.deposits legal entities'!F72)</f>
        <v>0.63073364930713061</v>
      </c>
      <c r="H72" s="50">
        <f t="shared" si="0"/>
        <v>1202957.5</v>
      </c>
      <c r="I72" s="51">
        <f t="shared" si="1"/>
        <v>16.350101474906637</v>
      </c>
      <c r="J72" s="50">
        <f>'3.deposits individuals'!J72+'4.deposits legal entities'!J72</f>
        <v>12968.800000000001</v>
      </c>
      <c r="K72" s="51">
        <f>('3.deposits individuals'!J72*'3.deposits individuals'!K72+'4.deposits legal entities'!J72*'4.deposits legal entities'!K72)/('3.deposits individuals'!J72+'4.deposits legal entities'!J72)</f>
        <v>5.0259388686694217</v>
      </c>
      <c r="L72" s="50">
        <f>'3.deposits individuals'!L72+'4.deposits legal entities'!L72</f>
        <v>149366.90000000002</v>
      </c>
      <c r="M72" s="51">
        <f>('3.deposits individuals'!L72*'3.deposits individuals'!M72+'4.deposits legal entities'!L72*'4.deposits legal entities'!M72)/('3.deposits individuals'!L72+'4.deposits legal entities'!L72)</f>
        <v>11.670479697978601</v>
      </c>
      <c r="N72" s="50">
        <f>'3.deposits individuals'!N72+'4.deposits legal entities'!N72</f>
        <v>351886.8</v>
      </c>
      <c r="O72" s="51">
        <f>('3.deposits individuals'!N72*'3.deposits individuals'!O72+'4.deposits legal entities'!N72*'4.deposits legal entities'!O72)/('3.deposits individuals'!N72+'4.deposits legal entities'!N72)</f>
        <v>16.710283562782124</v>
      </c>
      <c r="P72" s="50">
        <f>'3.deposits individuals'!P72+'4.deposits legal entities'!P72</f>
        <v>402329.89999999997</v>
      </c>
      <c r="Q72" s="51">
        <f>('3.deposits individuals'!P72*'3.deposits individuals'!Q72+'4.deposits legal entities'!P72*'4.deposits legal entities'!Q72)/('3.deposits individuals'!P72+'4.deposits legal entities'!P72)</f>
        <v>21.283870249265593</v>
      </c>
      <c r="R72" s="50">
        <f>'3.deposits individuals'!R72+'4.deposits legal entities'!R72</f>
        <v>286405.09999999998</v>
      </c>
      <c r="S72" s="51">
        <f>('3.deposits individuals'!R72*'3.deposits individuals'!S72+'4.deposits legal entities'!R72*'4.deposits legal entities'!S72)/('3.deposits individuals'!R72+'4.deposits legal entities'!R72)</f>
        <v>11.930122145171296</v>
      </c>
      <c r="T72" s="50"/>
      <c r="U72" s="51"/>
    </row>
    <row r="73" spans="1:21" ht="14.25" customHeight="1" x14ac:dyDescent="0.2">
      <c r="A73" s="49" t="s">
        <v>23</v>
      </c>
      <c r="B73" s="50">
        <f>'3.deposits individuals'!B73+'4.deposits legal entities'!B73</f>
        <v>2607348.9000000004</v>
      </c>
      <c r="C73" s="51">
        <f>('3.deposits individuals'!B73*'3.deposits individuals'!C73+'4.deposits legal entities'!B73*'4.deposits legal entities'!C73)/('3.deposits individuals'!B73+'4.deposits legal entities'!B73)</f>
        <v>7.3251974701199352</v>
      </c>
      <c r="D73" s="50"/>
      <c r="E73" s="51"/>
      <c r="F73" s="50">
        <f>'3.deposits individuals'!F73+'4.deposits legal entities'!F73</f>
        <v>1441727.7000000002</v>
      </c>
      <c r="G73" s="51">
        <f>('3.deposits individuals'!F73*'3.deposits individuals'!G73+'4.deposits legal entities'!F73*'4.deposits legal entities'!G73)/('3.deposits individuals'!F73+'4.deposits legal entities'!F73)</f>
        <v>0.56153290458385452</v>
      </c>
      <c r="H73" s="50">
        <f t="shared" ref="H73:H114" si="2">J73+L73+N73+P73+R73+T73</f>
        <v>1165621.2</v>
      </c>
      <c r="I73" s="51">
        <f t="shared" ref="I73:I114" si="3">(J73*K73+L73*M73+N73*O73+P73*Q73+R73*S73+T73*U73)/(J73+L73+N73+P73+R73+T73)</f>
        <v>15.69100495341025</v>
      </c>
      <c r="J73" s="50">
        <f>'3.deposits individuals'!J73+'4.deposits legal entities'!J73</f>
        <v>17335.900000000001</v>
      </c>
      <c r="K73" s="51">
        <f>('3.deposits individuals'!J73*'3.deposits individuals'!K73+'4.deposits legal entities'!J73*'4.deposits legal entities'!K73)/('3.deposits individuals'!J73+'4.deposits legal entities'!J73)</f>
        <v>5.4423012361631065</v>
      </c>
      <c r="L73" s="50">
        <f>'3.deposits individuals'!L73+'4.deposits legal entities'!L73</f>
        <v>139906.70000000001</v>
      </c>
      <c r="M73" s="51">
        <f>('3.deposits individuals'!L73*'3.deposits individuals'!M73+'4.deposits legal entities'!L73*'4.deposits legal entities'!M73)/('3.deposits individuals'!L73+'4.deposits legal entities'!L73)</f>
        <v>10.633614687502458</v>
      </c>
      <c r="N73" s="50">
        <f>'3.deposits individuals'!N73+'4.deposits legal entities'!N73</f>
        <v>321247.5</v>
      </c>
      <c r="O73" s="51">
        <f>('3.deposits individuals'!N73*'3.deposits individuals'!O73+'4.deposits legal entities'!N73*'4.deposits legal entities'!O73)/('3.deposits individuals'!N73+'4.deposits legal entities'!N73)</f>
        <v>15.471680697904262</v>
      </c>
      <c r="P73" s="50">
        <f>'3.deposits individuals'!P73+'4.deposits legal entities'!P73</f>
        <v>393316</v>
      </c>
      <c r="Q73" s="51">
        <f>('3.deposits individuals'!P73*'3.deposits individuals'!Q73+'4.deposits legal entities'!P73*'4.deposits legal entities'!Q73)/('3.deposits individuals'!P73+'4.deposits legal entities'!P73)</f>
        <v>20.474757263879425</v>
      </c>
      <c r="R73" s="50">
        <f>'3.deposits individuals'!R73+'4.deposits legal entities'!R73</f>
        <v>293815.09999999998</v>
      </c>
      <c r="S73" s="51">
        <f>('3.deposits individuals'!R73*'3.deposits individuals'!S73+'4.deposits legal entities'!R73*'4.deposits legal entities'!S73)/('3.deposits individuals'!R73+'4.deposits legal entities'!R73)</f>
        <v>12.539922284457131</v>
      </c>
      <c r="T73" s="50"/>
      <c r="U73" s="51"/>
    </row>
    <row r="74" spans="1:21" ht="14.25" customHeight="1" x14ac:dyDescent="0.2">
      <c r="A74" s="49" t="s">
        <v>24</v>
      </c>
      <c r="B74" s="50">
        <f>'3.deposits individuals'!B74+'4.deposits legal entities'!B74</f>
        <v>2358569.1999999997</v>
      </c>
      <c r="C74" s="51">
        <f>('3.deposits individuals'!B74*'3.deposits individuals'!C74+'4.deposits legal entities'!B74*'4.deposits legal entities'!C74)/('3.deposits individuals'!B74+'4.deposits legal entities'!B74)</f>
        <v>6.6482388140233493</v>
      </c>
      <c r="D74" s="50"/>
      <c r="E74" s="51"/>
      <c r="F74" s="50">
        <f>'3.deposits individuals'!F74+'4.deposits legal entities'!F74</f>
        <v>1334242.2000000002</v>
      </c>
      <c r="G74" s="51">
        <f>('3.deposits individuals'!F74*'3.deposits individuals'!G74+'4.deposits legal entities'!F74*'4.deposits legal entities'!G74)/('3.deposits individuals'!F74+'4.deposits legal entities'!F74)</f>
        <v>0.66880446968324025</v>
      </c>
      <c r="H74" s="50">
        <f t="shared" si="2"/>
        <v>1024327</v>
      </c>
      <c r="I74" s="51">
        <f t="shared" si="3"/>
        <v>14.436780592525629</v>
      </c>
      <c r="J74" s="50">
        <f>'3.deposits individuals'!J74+'4.deposits legal entities'!J74</f>
        <v>22346.600000000002</v>
      </c>
      <c r="K74" s="51">
        <f>('3.deposits individuals'!J74*'3.deposits individuals'!K74+'4.deposits legal entities'!J74*'4.deposits legal entities'!K74)/('3.deposits individuals'!J74+'4.deposits legal entities'!J74)</f>
        <v>4.4627216220812107</v>
      </c>
      <c r="L74" s="50">
        <f>'3.deposits individuals'!L74+'4.deposits legal entities'!L74</f>
        <v>106366.09999999999</v>
      </c>
      <c r="M74" s="51">
        <f>('3.deposits individuals'!L74*'3.deposits individuals'!M74+'4.deposits legal entities'!L74*'4.deposits legal entities'!M74)/('3.deposits individuals'!L74+'4.deposits legal entities'!L74)</f>
        <v>9.9751397390710004</v>
      </c>
      <c r="N74" s="50">
        <f>'3.deposits individuals'!N74+'4.deposits legal entities'!N74</f>
        <v>246413.8</v>
      </c>
      <c r="O74" s="51">
        <f>('3.deposits individuals'!N74*'3.deposits individuals'!O74+'4.deposits legal entities'!N74*'4.deposits legal entities'!O74)/('3.deposits individuals'!N74+'4.deposits legal entities'!N74)</f>
        <v>14.154587628614957</v>
      </c>
      <c r="P74" s="50">
        <f>'3.deposits individuals'!P74+'4.deposits legal entities'!P74</f>
        <v>318702</v>
      </c>
      <c r="Q74" s="51">
        <f>('3.deposits individuals'!P74*'3.deposits individuals'!Q74+'4.deposits legal entities'!P74*'4.deposits legal entities'!Q74)/('3.deposits individuals'!P74+'4.deposits legal entities'!P74)</f>
        <v>19.032919746346117</v>
      </c>
      <c r="R74" s="50">
        <f>'3.deposits individuals'!R74+'4.deposits legal entities'!R74</f>
        <v>330498.5</v>
      </c>
      <c r="S74" s="51">
        <f>('3.deposits individuals'!R74*'3.deposits individuals'!S74+'4.deposits legal entities'!R74*'4.deposits legal entities'!S74)/('3.deposits individuals'!R74+'4.deposits legal entities'!R74)</f>
        <v>12.325397767312108</v>
      </c>
      <c r="T74" s="50"/>
      <c r="U74" s="51"/>
    </row>
    <row r="75" spans="1:21" ht="14.25" customHeight="1" x14ac:dyDescent="0.2">
      <c r="A75" s="49" t="s">
        <v>25</v>
      </c>
      <c r="B75" s="50">
        <f>'3.deposits individuals'!B75+'4.deposits legal entities'!B75</f>
        <v>2383090.4</v>
      </c>
      <c r="C75" s="51">
        <f>('3.deposits individuals'!B75*'3.deposits individuals'!C75+'4.deposits legal entities'!B75*'4.deposits legal entities'!C75)/('3.deposits individuals'!B75+'4.deposits legal entities'!B75)</f>
        <v>6.1142251292691201</v>
      </c>
      <c r="D75" s="50"/>
      <c r="E75" s="51"/>
      <c r="F75" s="50">
        <f>'3.deposits individuals'!F75+'4.deposits legal entities'!F75</f>
        <v>1430734.8000000003</v>
      </c>
      <c r="G75" s="51">
        <f>('3.deposits individuals'!F75*'3.deposits individuals'!G75+'4.deposits legal entities'!F75*'4.deposits legal entities'!G75)/('3.deposits individuals'!F75+'4.deposits legal entities'!F75)</f>
        <v>0.60004624966136266</v>
      </c>
      <c r="H75" s="50">
        <f t="shared" si="2"/>
        <v>952355.60000000009</v>
      </c>
      <c r="I75" s="51">
        <f t="shared" si="3"/>
        <v>14.398239647039402</v>
      </c>
      <c r="J75" s="50">
        <f>'3.deposits individuals'!J75+'4.deposits legal entities'!J75</f>
        <v>13733.9</v>
      </c>
      <c r="K75" s="51">
        <f>('3.deposits individuals'!J75*'3.deposits individuals'!K75+'4.deposits legal entities'!J75*'4.deposits legal entities'!K75)/('3.deposits individuals'!J75+'4.deposits legal entities'!J75)</f>
        <v>4.8775002730469854</v>
      </c>
      <c r="L75" s="50">
        <f>'3.deposits individuals'!L75+'4.deposits legal entities'!L75</f>
        <v>97112.1</v>
      </c>
      <c r="M75" s="51">
        <f>('3.deposits individuals'!L75*'3.deposits individuals'!M75+'4.deposits legal entities'!L75*'4.deposits legal entities'!M75)/('3.deposits individuals'!L75+'4.deposits legal entities'!L75)</f>
        <v>9.5652307693891903</v>
      </c>
      <c r="N75" s="50">
        <f>'3.deposits individuals'!N75+'4.deposits legal entities'!N75</f>
        <v>219594.7</v>
      </c>
      <c r="O75" s="51">
        <f>('3.deposits individuals'!N75*'3.deposits individuals'!O75+'4.deposits legal entities'!N75*'4.deposits legal entities'!O75)/('3.deposits individuals'!N75+'4.deposits legal entities'!N75)</f>
        <v>13.512190954517571</v>
      </c>
      <c r="P75" s="50">
        <f>'3.deposits individuals'!P75+'4.deposits legal entities'!P75</f>
        <v>285731.09999999998</v>
      </c>
      <c r="Q75" s="51">
        <f>('3.deposits individuals'!P75*'3.deposits individuals'!Q75+'4.deposits legal entities'!P75*'4.deposits legal entities'!Q75)/('3.deposits individuals'!P75+'4.deposits legal entities'!P75)</f>
        <v>19.057435357929187</v>
      </c>
      <c r="R75" s="50">
        <f>'3.deposits individuals'!R75+'4.deposits legal entities'!R75</f>
        <v>336183.80000000005</v>
      </c>
      <c r="S75" s="51">
        <f>('3.deposits individuals'!R75*'3.deposits individuals'!S75+'4.deposits legal entities'!R75*'4.deposits legal entities'!S75)/('3.deposits individuals'!R75+'4.deposits legal entities'!R75)</f>
        <v>12.802074112434921</v>
      </c>
      <c r="T75" s="50"/>
      <c r="U75" s="51"/>
    </row>
    <row r="76" spans="1:21" ht="14.25" customHeight="1" x14ac:dyDescent="0.2">
      <c r="A76" s="49" t="s">
        <v>26</v>
      </c>
      <c r="B76" s="50">
        <f>'3.deposits individuals'!B76+'4.deposits legal entities'!B76</f>
        <v>2440386.9</v>
      </c>
      <c r="C76" s="51">
        <f>('3.deposits individuals'!B76*'3.deposits individuals'!C76+'4.deposits legal entities'!B76*'4.deposits legal entities'!C76)/('3.deposits individuals'!B76+'4.deposits legal entities'!B76)</f>
        <v>5.7189701645259623</v>
      </c>
      <c r="D76" s="50"/>
      <c r="E76" s="51"/>
      <c r="F76" s="50">
        <f>'3.deposits individuals'!F76+'4.deposits legal entities'!F76</f>
        <v>1533252.7000000002</v>
      </c>
      <c r="G76" s="51">
        <f>('3.deposits individuals'!F76*'3.deposits individuals'!G76+'4.deposits legal entities'!F76*'4.deposits legal entities'!G76)/('3.deposits individuals'!F76+'4.deposits legal entities'!F76)</f>
        <v>0.5901322423890073</v>
      </c>
      <c r="H76" s="50">
        <f t="shared" si="2"/>
        <v>907134.20000000007</v>
      </c>
      <c r="I76" s="51">
        <f t="shared" si="3"/>
        <v>14.387813861499213</v>
      </c>
      <c r="J76" s="50">
        <f>'3.deposits individuals'!J76+'4.deposits legal entities'!J76</f>
        <v>14764.6</v>
      </c>
      <c r="K76" s="51">
        <f>('3.deposits individuals'!J76*'3.deposits individuals'!K76+'4.deposits legal entities'!J76*'4.deposits legal entities'!K76)/('3.deposits individuals'!J76+'4.deposits legal entities'!J76)</f>
        <v>7.1677795537975966</v>
      </c>
      <c r="L76" s="50">
        <f>'3.deposits individuals'!L76+'4.deposits legal entities'!L76</f>
        <v>88034.3</v>
      </c>
      <c r="M76" s="51">
        <f>('3.deposits individuals'!L76*'3.deposits individuals'!M76+'4.deposits legal entities'!L76*'4.deposits legal entities'!M76)/('3.deposits individuals'!L76+'4.deposits legal entities'!L76)</f>
        <v>8.8716494593584549</v>
      </c>
      <c r="N76" s="50">
        <f>'3.deposits individuals'!N76+'4.deposits legal entities'!N76</f>
        <v>188898.59999999998</v>
      </c>
      <c r="O76" s="51">
        <f>('3.deposits individuals'!N76*'3.deposits individuals'!O76+'4.deposits legal entities'!N76*'4.deposits legal entities'!O76)/('3.deposits individuals'!N76+'4.deposits legal entities'!N76)</f>
        <v>13.55370804230418</v>
      </c>
      <c r="P76" s="50">
        <f>'3.deposits individuals'!P76+'4.deposits legal entities'!P76</f>
        <v>268763.60000000003</v>
      </c>
      <c r="Q76" s="51">
        <f>('3.deposits individuals'!P76*'3.deposits individuals'!Q76+'4.deposits legal entities'!P76*'4.deposits legal entities'!Q76)/('3.deposits individuals'!P76+'4.deposits legal entities'!P76)</f>
        <v>18.721671822374756</v>
      </c>
      <c r="R76" s="50">
        <f>'3.deposits individuals'!R76+'4.deposits legal entities'!R76</f>
        <v>346673.1</v>
      </c>
      <c r="S76" s="51">
        <f>('3.deposits individuals'!R76*'3.deposits individuals'!S76+'4.deposits legal entities'!R76*'4.deposits legal entities'!S76)/('3.deposits individuals'!R76+'4.deposits legal entities'!R76)</f>
        <v>13.190693993851845</v>
      </c>
      <c r="T76" s="50"/>
      <c r="U76" s="51"/>
    </row>
    <row r="77" spans="1:21" ht="14.25" customHeight="1" x14ac:dyDescent="0.2">
      <c r="A77" s="49" t="s">
        <v>27</v>
      </c>
      <c r="B77" s="50">
        <f>'3.deposits individuals'!B77+'4.deposits legal entities'!B77</f>
        <v>2274685.4</v>
      </c>
      <c r="C77" s="51">
        <f>('3.deposits individuals'!B77*'3.deposits individuals'!C77+'4.deposits legal entities'!B77*'4.deposits legal entities'!C77)/('3.deposits individuals'!B77+'4.deposits legal entities'!B77)</f>
        <v>5.7399849957273217</v>
      </c>
      <c r="D77" s="50"/>
      <c r="E77" s="51"/>
      <c r="F77" s="50">
        <f>'3.deposits individuals'!F77+'4.deposits legal entities'!F77</f>
        <v>1449332.1</v>
      </c>
      <c r="G77" s="51">
        <f>('3.deposits individuals'!F77*'3.deposits individuals'!G77+'4.deposits legal entities'!F77*'4.deposits legal entities'!G77)/('3.deposits individuals'!F77+'4.deposits legal entities'!F77)</f>
        <v>0.42508657125582189</v>
      </c>
      <c r="H77" s="50">
        <f t="shared" si="2"/>
        <v>825353.3</v>
      </c>
      <c r="I77" s="51">
        <f t="shared" si="3"/>
        <v>15.073022005243088</v>
      </c>
      <c r="J77" s="50">
        <f>'3.deposits individuals'!J77+'4.deposits legal entities'!J77</f>
        <v>11974.4</v>
      </c>
      <c r="K77" s="51">
        <f>('3.deposits individuals'!J77*'3.deposits individuals'!K77+'4.deposits legal entities'!J77*'4.deposits legal entities'!K77)/('3.deposits individuals'!J77+'4.deposits legal entities'!J77)</f>
        <v>6.1923933558257627</v>
      </c>
      <c r="L77" s="50">
        <f>'3.deposits individuals'!L77+'4.deposits legal entities'!L77</f>
        <v>95737</v>
      </c>
      <c r="M77" s="51">
        <f>('3.deposits individuals'!L77*'3.deposits individuals'!M77+'4.deposits legal entities'!L77*'4.deposits legal entities'!M77)/('3.deposits individuals'!L77+'4.deposits legal entities'!L77)</f>
        <v>8.766706988938445</v>
      </c>
      <c r="N77" s="50">
        <f>'3.deposits individuals'!N77+'4.deposits legal entities'!N77</f>
        <v>186898.09999999998</v>
      </c>
      <c r="O77" s="51">
        <f>('3.deposits individuals'!N77*'3.deposits individuals'!O77+'4.deposits legal entities'!N77*'4.deposits legal entities'!O77)/('3.deposits individuals'!N77+'4.deposits legal entities'!N77)</f>
        <v>13.6608218756638</v>
      </c>
      <c r="P77" s="50">
        <f>'3.deposits individuals'!P77+'4.deposits legal entities'!P77</f>
        <v>250951.3</v>
      </c>
      <c r="Q77" s="51">
        <f>('3.deposits individuals'!P77*'3.deposits individuals'!Q77+'4.deposits legal entities'!P77*'4.deposits legal entities'!Q77)/('3.deposits individuals'!P77+'4.deposits legal entities'!P77)</f>
        <v>19.035562234584955</v>
      </c>
      <c r="R77" s="50">
        <f>'3.deposits individuals'!R77+'4.deposits legal entities'!R77</f>
        <v>279792.5</v>
      </c>
      <c r="S77" s="51">
        <f>('3.deposits individuals'!R77*'3.deposits individuals'!S77+'4.deposits legal entities'!R77*'4.deposits legal entities'!S77)/('3.deposits individuals'!R77+'4.deposits legal entities'!R77)</f>
        <v>15.000185097885042</v>
      </c>
      <c r="T77" s="50"/>
      <c r="U77" s="51"/>
    </row>
    <row r="78" spans="1:21" ht="14.25" customHeight="1" x14ac:dyDescent="0.2">
      <c r="A78" s="49" t="s">
        <v>28</v>
      </c>
      <c r="B78" s="50">
        <f>'3.deposits individuals'!B78+'4.deposits legal entities'!B78</f>
        <v>2439927.6</v>
      </c>
      <c r="C78" s="51">
        <f>('3.deposits individuals'!B78*'3.deposits individuals'!C78+'4.deposits legal entities'!B78*'4.deposits legal entities'!C78)/('3.deposits individuals'!B78+'4.deposits legal entities'!B78)</f>
        <v>5.6709824852999748</v>
      </c>
      <c r="D78" s="50"/>
      <c r="E78" s="51"/>
      <c r="F78" s="50">
        <f>'3.deposits individuals'!F78+'4.deposits legal entities'!F78</f>
        <v>1617480</v>
      </c>
      <c r="G78" s="51">
        <f>('3.deposits individuals'!F78*'3.deposits individuals'!G78+'4.deposits legal entities'!F78*'4.deposits legal entities'!G78)/('3.deposits individuals'!F78+'4.deposits legal entities'!F78)</f>
        <v>0.87783021613868484</v>
      </c>
      <c r="H78" s="50">
        <f t="shared" si="2"/>
        <v>822447.6</v>
      </c>
      <c r="I78" s="51">
        <f t="shared" si="3"/>
        <v>15.097513649501805</v>
      </c>
      <c r="J78" s="50">
        <f>'3.deposits individuals'!J78+'4.deposits legal entities'!J78</f>
        <v>8715.1</v>
      </c>
      <c r="K78" s="51">
        <f>('3.deposits individuals'!J78*'3.deposits individuals'!K78+'4.deposits legal entities'!J78*'4.deposits legal entities'!K78)/('3.deposits individuals'!J78+'4.deposits legal entities'!J78)</f>
        <v>5.5697319594726391</v>
      </c>
      <c r="L78" s="50">
        <f>'3.deposits individuals'!L78+'4.deposits legal entities'!L78</f>
        <v>91033</v>
      </c>
      <c r="M78" s="51">
        <f>('3.deposits individuals'!L78*'3.deposits individuals'!M78+'4.deposits legal entities'!L78*'4.deposits legal entities'!M78)/('3.deposits individuals'!L78+'4.deposits legal entities'!L78)</f>
        <v>8.4213219931233745</v>
      </c>
      <c r="N78" s="50">
        <f>'3.deposits individuals'!N78+'4.deposits legal entities'!N78</f>
        <v>175222.5</v>
      </c>
      <c r="O78" s="51">
        <f>('3.deposits individuals'!N78*'3.deposits individuals'!O78+'4.deposits legal entities'!N78*'4.deposits legal entities'!O78)/('3.deposits individuals'!N78+'4.deposits legal entities'!N78)</f>
        <v>13.790029665140032</v>
      </c>
      <c r="P78" s="50">
        <f>'3.deposits individuals'!P78+'4.deposits legal entities'!P78</f>
        <v>250529.99999999997</v>
      </c>
      <c r="Q78" s="51">
        <f>('3.deposits individuals'!P78*'3.deposits individuals'!Q78+'4.deposits legal entities'!P78*'4.deposits legal entities'!Q78)/('3.deposits individuals'!P78+'4.deposits legal entities'!P78)</f>
        <v>18.290182529038443</v>
      </c>
      <c r="R78" s="50">
        <f>'3.deposits individuals'!R78+'4.deposits legal entities'!R78</f>
        <v>296947</v>
      </c>
      <c r="S78" s="51">
        <f>('3.deposits individuals'!R78*'3.deposits individuals'!S78+'4.deposits legal entities'!R78*'4.deposits legal entities'!S78)/('3.deposits individuals'!R78+'4.deposits legal entities'!R78)</f>
        <v>15.501729227774653</v>
      </c>
      <c r="T78" s="50"/>
      <c r="U78" s="51"/>
    </row>
    <row r="79" spans="1:21" ht="14.25" customHeight="1" x14ac:dyDescent="0.2">
      <c r="A79" s="49" t="s">
        <v>29</v>
      </c>
      <c r="B79" s="50">
        <f>'3.deposits individuals'!B79+'4.deposits legal entities'!B79</f>
        <v>2491081.7999999998</v>
      </c>
      <c r="C79" s="51">
        <f>('3.deposits individuals'!B79*'3.deposits individuals'!C79+'4.deposits legal entities'!B79*'4.deposits legal entities'!C79)/('3.deposits individuals'!B79+'4.deposits legal entities'!B79)</f>
        <v>5.717058277652705</v>
      </c>
      <c r="D79" s="50"/>
      <c r="E79" s="51"/>
      <c r="F79" s="50">
        <f>'3.deposits individuals'!F79+'4.deposits legal entities'!F79</f>
        <v>1640833.1000000003</v>
      </c>
      <c r="G79" s="51">
        <f>('3.deposits individuals'!F79*'3.deposits individuals'!G79+'4.deposits legal entities'!F79*'4.deposits legal entities'!G79)/('3.deposits individuals'!F79+'4.deposits legal entities'!F79)</f>
        <v>0.9026325285612532</v>
      </c>
      <c r="H79" s="50">
        <f t="shared" si="2"/>
        <v>850248.7</v>
      </c>
      <c r="I79" s="51">
        <f t="shared" si="3"/>
        <v>15.008068221686198</v>
      </c>
      <c r="J79" s="50">
        <f>'3.deposits individuals'!J79+'4.deposits legal entities'!J79</f>
        <v>7956.4</v>
      </c>
      <c r="K79" s="51">
        <f>('3.deposits individuals'!J79*'3.deposits individuals'!K79+'4.deposits legal entities'!J79*'4.deposits legal entities'!K79)/('3.deposits individuals'!J79+'4.deposits legal entities'!J79)</f>
        <v>5.4423704187823638</v>
      </c>
      <c r="L79" s="50">
        <f>'3.deposits individuals'!L79+'4.deposits legal entities'!L79</f>
        <v>91507.299999999988</v>
      </c>
      <c r="M79" s="51">
        <f>('3.deposits individuals'!L79*'3.deposits individuals'!M79+'4.deposits legal entities'!L79*'4.deposits legal entities'!M79)/('3.deposits individuals'!L79+'4.deposits legal entities'!L79)</f>
        <v>8.0705959087417085</v>
      </c>
      <c r="N79" s="50">
        <f>'3.deposits individuals'!N79+'4.deposits legal entities'!N79</f>
        <v>192118.5</v>
      </c>
      <c r="O79" s="51">
        <f>('3.deposits individuals'!N79*'3.deposits individuals'!O79+'4.deposits legal entities'!N79*'4.deposits legal entities'!O79)/('3.deposits individuals'!N79+'4.deposits legal entities'!N79)</f>
        <v>12.972069306183423</v>
      </c>
      <c r="P79" s="50">
        <f>'3.deposits individuals'!P79+'4.deposits legal entities'!P79</f>
        <v>255893.8</v>
      </c>
      <c r="Q79" s="51">
        <f>('3.deposits individuals'!P79*'3.deposits individuals'!Q79+'4.deposits legal entities'!P79*'4.deposits legal entities'!Q79)/('3.deposits individuals'!P79+'4.deposits legal entities'!P79)</f>
        <v>17.788599254847128</v>
      </c>
      <c r="R79" s="50">
        <f>'3.deposits individuals'!R79+'4.deposits legal entities'!R79</f>
        <v>302772.7</v>
      </c>
      <c r="S79" s="51">
        <f>('3.deposits individuals'!R79*'3.deposits individuals'!S79+'4.deposits legal entities'!R79*'4.deposits legal entities'!S79)/('3.deposits individuals'!R79+'4.deposits legal entities'!R79)</f>
        <v>16.298046755866697</v>
      </c>
      <c r="T79" s="50"/>
      <c r="U79" s="51"/>
    </row>
    <row r="80" spans="1:21" ht="14.25" customHeight="1" thickBot="1" x14ac:dyDescent="0.25">
      <c r="A80" s="52" t="s">
        <v>30</v>
      </c>
      <c r="B80" s="53">
        <f>'3.deposits individuals'!B80+'4.deposits legal entities'!B80</f>
        <v>2595351.1</v>
      </c>
      <c r="C80" s="54">
        <f>('3.deposits individuals'!B80*'3.deposits individuals'!C80+'4.deposits legal entities'!B80*'4.deposits legal entities'!C80)/('3.deposits individuals'!B80+'4.deposits legal entities'!B80)</f>
        <v>5.1598133713007073</v>
      </c>
      <c r="D80" s="53"/>
      <c r="E80" s="54"/>
      <c r="F80" s="53">
        <f>'3.deposits individuals'!F80+'4.deposits legal entities'!F80</f>
        <v>1709138.9000000001</v>
      </c>
      <c r="G80" s="54">
        <f>('3.deposits individuals'!F80*'3.deposits individuals'!G80+'4.deposits legal entities'!F80*'4.deposits legal entities'!G80)/('3.deposits individuals'!F80+'4.deposits legal entities'!F80)</f>
        <v>0.41189495014126704</v>
      </c>
      <c r="H80" s="53">
        <f t="shared" si="2"/>
        <v>886212.2</v>
      </c>
      <c r="I80" s="54">
        <f t="shared" si="3"/>
        <v>14.316595536599472</v>
      </c>
      <c r="J80" s="53">
        <f>'3.deposits individuals'!J80+'4.deposits legal entities'!J80</f>
        <v>17032.800000000003</v>
      </c>
      <c r="K80" s="54">
        <f>('3.deposits individuals'!J80*'3.deposits individuals'!K80+'4.deposits legal entities'!J80*'4.deposits legal entities'!K80)/('3.deposits individuals'!J80+'4.deposits legal entities'!J80)</f>
        <v>2.3018676905734816</v>
      </c>
      <c r="L80" s="53">
        <f>'3.deposits individuals'!L80+'4.deposits legal entities'!L80</f>
        <v>90932.7</v>
      </c>
      <c r="M80" s="54">
        <f>('3.deposits individuals'!L80*'3.deposits individuals'!M80+'4.deposits legal entities'!L80*'4.deposits legal entities'!M80)/('3.deposits individuals'!L80+'4.deposits legal entities'!L80)</f>
        <v>8.705203485654776</v>
      </c>
      <c r="N80" s="53">
        <f>'3.deposits individuals'!N80+'4.deposits legal entities'!N80</f>
        <v>190579.3</v>
      </c>
      <c r="O80" s="54">
        <f>('3.deposits individuals'!N80*'3.deposits individuals'!O80+'4.deposits legal entities'!N80*'4.deposits legal entities'!O80)/('3.deposits individuals'!N80+'4.deposits legal entities'!N80)</f>
        <v>12.845294011469241</v>
      </c>
      <c r="P80" s="53">
        <f>'3.deposits individuals'!P80+'4.deposits legal entities'!P80</f>
        <v>266982.3</v>
      </c>
      <c r="Q80" s="54">
        <f>('3.deposits individuals'!P80*'3.deposits individuals'!Q80+'4.deposits legal entities'!P80*'4.deposits legal entities'!Q80)/('3.deposits individuals'!P80+'4.deposits legal entities'!P80)</f>
        <v>17.163050119801948</v>
      </c>
      <c r="R80" s="53">
        <f>'3.deposits individuals'!R80+'4.deposits legal entities'!R80</f>
        <v>320685.09999999998</v>
      </c>
      <c r="S80" s="54">
        <f>('3.deposits individuals'!R80*'3.deposits individuals'!S80+'4.deposits legal entities'!R80*'4.deposits legal entities'!S80)/('3.deposits individuals'!R80+'4.deposits legal entities'!R80)</f>
        <v>15.050493399911627</v>
      </c>
      <c r="T80" s="53"/>
      <c r="U80" s="54"/>
    </row>
    <row r="81" spans="1:21" ht="14.25" customHeight="1" x14ac:dyDescent="0.2">
      <c r="A81" s="49" t="s">
        <v>36</v>
      </c>
      <c r="B81" s="50">
        <f>'3.deposits individuals'!B81+'4.deposits legal entities'!B81</f>
        <v>2812711.3</v>
      </c>
      <c r="C81" s="51">
        <f>('3.deposits individuals'!B81*'3.deposits individuals'!C81+'4.deposits legal entities'!B81*'4.deposits legal entities'!C81)/('3.deposits individuals'!B81+'4.deposits legal entities'!B81)</f>
        <v>5.024192933700661</v>
      </c>
      <c r="D81" s="50"/>
      <c r="E81" s="51"/>
      <c r="F81" s="50">
        <f>'3.deposits individuals'!F81+'4.deposits legal entities'!F81</f>
        <v>1826373.9000000001</v>
      </c>
      <c r="G81" s="51">
        <f>('3.deposits individuals'!F81*'3.deposits individuals'!G81+'4.deposits legal entities'!F81*'4.deposits legal entities'!G81)/('3.deposits individuals'!F81+'4.deposits legal entities'!F81)</f>
        <v>0.58509887597495791</v>
      </c>
      <c r="H81" s="50">
        <f t="shared" si="2"/>
        <v>986337.39999999991</v>
      </c>
      <c r="I81" s="51">
        <f t="shared" si="3"/>
        <v>13.243941598483442</v>
      </c>
      <c r="J81" s="50">
        <f>'3.deposits individuals'!J81+'4.deposits legal entities'!J81</f>
        <v>54474.5</v>
      </c>
      <c r="K81" s="51">
        <f>('3.deposits individuals'!J81*'3.deposits individuals'!K81+'4.deposits legal entities'!J81*'4.deposits legal entities'!K81)/('3.deposits individuals'!J81+'4.deposits legal entities'!J81)</f>
        <v>1.7341647927011721</v>
      </c>
      <c r="L81" s="50">
        <f>'3.deposits individuals'!L81+'4.deposits legal entities'!L81</f>
        <v>130578.20000000001</v>
      </c>
      <c r="M81" s="51">
        <f>('3.deposits individuals'!L81*'3.deposits individuals'!M81+'4.deposits legal entities'!L81*'4.deposits legal entities'!M81)/('3.deposits individuals'!L81+'4.deposits legal entities'!L81)</f>
        <v>8.5662999260213404</v>
      </c>
      <c r="N81" s="50">
        <f>'3.deposits individuals'!N81+'4.deposits legal entities'!N81</f>
        <v>192222.09999999998</v>
      </c>
      <c r="O81" s="51">
        <f>('3.deposits individuals'!N81*'3.deposits individuals'!O81+'4.deposits legal entities'!N81*'4.deposits legal entities'!O81)/('3.deposits individuals'!N81+'4.deposits legal entities'!N81)</f>
        <v>12.865584279851278</v>
      </c>
      <c r="P81" s="50">
        <f>'3.deposits individuals'!P81+'4.deposits legal entities'!P81</f>
        <v>273903.90000000002</v>
      </c>
      <c r="Q81" s="51">
        <f>('3.deposits individuals'!P81*'3.deposits individuals'!Q81+'4.deposits legal entities'!P81*'4.deposits legal entities'!Q81)/('3.deposits individuals'!P81+'4.deposits legal entities'!P81)</f>
        <v>16.886977027344262</v>
      </c>
      <c r="R81" s="50">
        <f>'3.deposits individuals'!R81+'4.deposits legal entities'!R81</f>
        <v>335158.7</v>
      </c>
      <c r="S81" s="51">
        <f>('3.deposits individuals'!R81*'3.deposits individuals'!S81+'4.deposits legal entities'!R81*'4.deposits legal entities'!S81)/('3.deposits individuals'!R81+'4.deposits legal entities'!R81)</f>
        <v>14.176856044614087</v>
      </c>
      <c r="T81" s="50"/>
      <c r="U81" s="51"/>
    </row>
    <row r="82" spans="1:21" ht="14.25" customHeight="1" x14ac:dyDescent="0.2">
      <c r="A82" s="49" t="s">
        <v>20</v>
      </c>
      <c r="B82" s="50">
        <f>'3.deposits individuals'!B82+'4.deposits legal entities'!B82</f>
        <v>2803856.2</v>
      </c>
      <c r="C82" s="51">
        <f>('3.deposits individuals'!B82*'3.deposits individuals'!C82+'4.deposits legal entities'!B82*'4.deposits legal entities'!C82)/('3.deposits individuals'!B82+'4.deposits legal entities'!B82)</f>
        <v>4.8815277605891483</v>
      </c>
      <c r="D82" s="50"/>
      <c r="E82" s="51"/>
      <c r="F82" s="50">
        <f>'3.deposits individuals'!F82+'4.deposits legal entities'!F82</f>
        <v>1882232.4</v>
      </c>
      <c r="G82" s="51">
        <f>('3.deposits individuals'!F82*'3.deposits individuals'!G82+'4.deposits legal entities'!F82*'4.deposits legal entities'!G82)/('3.deposits individuals'!F82+'4.deposits legal entities'!F82)</f>
        <v>0.61812559171757964</v>
      </c>
      <c r="H82" s="50">
        <f t="shared" si="2"/>
        <v>921623.8</v>
      </c>
      <c r="I82" s="51">
        <f t="shared" si="3"/>
        <v>13.588674534012686</v>
      </c>
      <c r="J82" s="50">
        <f>'3.deposits individuals'!J82+'4.deposits legal entities'!J82</f>
        <v>21469.5</v>
      </c>
      <c r="K82" s="51">
        <f>('3.deposits individuals'!J82*'3.deposits individuals'!K82+'4.deposits legal entities'!J82*'4.deposits legal entities'!K82)/('3.deposits individuals'!J82+'4.deposits legal entities'!J82)</f>
        <v>2.5789361652576908</v>
      </c>
      <c r="L82" s="50">
        <f>'3.deposits individuals'!L82+'4.deposits legal entities'!L82</f>
        <v>113645</v>
      </c>
      <c r="M82" s="51">
        <f>('3.deposits individuals'!L82*'3.deposits individuals'!M82+'4.deposits legal entities'!L82*'4.deposits legal entities'!M82)/('3.deposits individuals'!L82+'4.deposits legal entities'!L82)</f>
        <v>8.9017225922829866</v>
      </c>
      <c r="N82" s="50">
        <f>'3.deposits individuals'!N82+'4.deposits legal entities'!N82</f>
        <v>183914.7</v>
      </c>
      <c r="O82" s="51">
        <f>('3.deposits individuals'!N82*'3.deposits individuals'!O82+'4.deposits legal entities'!N82*'4.deposits legal entities'!O82)/('3.deposits individuals'!N82+'4.deposits legal entities'!N82)</f>
        <v>13.221615569609172</v>
      </c>
      <c r="P82" s="50">
        <f>'3.deposits individuals'!P82+'4.deposits legal entities'!P82</f>
        <v>277609.59999999998</v>
      </c>
      <c r="Q82" s="51">
        <f>('3.deposits individuals'!P82*'3.deposits individuals'!Q82+'4.deposits legal entities'!P82*'4.deposits legal entities'!Q82)/('3.deposits individuals'!P82+'4.deposits legal entities'!P82)</f>
        <v>16.171804318006298</v>
      </c>
      <c r="R82" s="50">
        <f>'3.deposits individuals'!R82+'4.deposits legal entities'!R82</f>
        <v>324985</v>
      </c>
      <c r="S82" s="51">
        <f>('3.deposits individuals'!R82*'3.deposits individuals'!S82+'4.deposits legal entities'!R82*'4.deposits legal entities'!S82)/('3.deposits individuals'!R82+'4.deposits legal entities'!R82)</f>
        <v>13.956162709048112</v>
      </c>
      <c r="T82" s="50"/>
      <c r="U82" s="51"/>
    </row>
    <row r="83" spans="1:21" ht="14.25" customHeight="1" x14ac:dyDescent="0.2">
      <c r="A83" s="49" t="s">
        <v>21</v>
      </c>
      <c r="B83" s="50">
        <f>'3.deposits individuals'!B83+'4.deposits legal entities'!B83</f>
        <v>3030830.8999999994</v>
      </c>
      <c r="C83" s="51">
        <f>('3.deposits individuals'!B83*'3.deposits individuals'!C83+'4.deposits legal entities'!B83*'4.deposits legal entities'!C83)/('3.deposits individuals'!B83+'4.deposits legal entities'!B83)</f>
        <v>4.781120029824165</v>
      </c>
      <c r="D83" s="50"/>
      <c r="E83" s="51"/>
      <c r="F83" s="50">
        <f>'3.deposits individuals'!F83+'4.deposits legal entities'!F83</f>
        <v>1982870.1999999997</v>
      </c>
      <c r="G83" s="51">
        <f>('3.deposits individuals'!F83*'3.deposits individuals'!G83+'4.deposits legal entities'!F83*'4.deposits legal entities'!G83)/('3.deposits individuals'!F83+'4.deposits legal entities'!F83)</f>
        <v>0.72652464493137281</v>
      </c>
      <c r="H83" s="50">
        <f t="shared" si="2"/>
        <v>1047960.7</v>
      </c>
      <c r="I83" s="51">
        <f t="shared" si="3"/>
        <v>12.452911884004811</v>
      </c>
      <c r="J83" s="50">
        <f>'3.deposits individuals'!J83+'4.deposits legal entities'!J83</f>
        <v>68109.899999999994</v>
      </c>
      <c r="K83" s="51">
        <f>('3.deposits individuals'!J83*'3.deposits individuals'!K83+'4.deposits legal entities'!J83*'4.deposits legal entities'!K83)/('3.deposits individuals'!J83+'4.deposits legal entities'!J83)</f>
        <v>1.250026721519192</v>
      </c>
      <c r="L83" s="50">
        <f>'3.deposits individuals'!L83+'4.deposits legal entities'!L83</f>
        <v>136270</v>
      </c>
      <c r="M83" s="51">
        <f>('3.deposits individuals'!L83*'3.deposits individuals'!M83+'4.deposits legal entities'!L83*'4.deposits legal entities'!M83)/('3.deposits individuals'!L83+'4.deposits legal entities'!L83)</f>
        <v>7.5605162251412636</v>
      </c>
      <c r="N83" s="50">
        <f>'3.deposits individuals'!N83+'4.deposits legal entities'!N83</f>
        <v>239559.5</v>
      </c>
      <c r="O83" s="51">
        <f>('3.deposits individuals'!N83*'3.deposits individuals'!O83+'4.deposits legal entities'!N83*'4.deposits legal entities'!O83)/('3.deposits individuals'!N83+'4.deposits legal entities'!N83)</f>
        <v>11.873312659276712</v>
      </c>
      <c r="P83" s="50">
        <f>'3.deposits individuals'!P83+'4.deposits legal entities'!P83</f>
        <v>286745.3</v>
      </c>
      <c r="Q83" s="51">
        <f>('3.deposits individuals'!P83*'3.deposits individuals'!Q83+'4.deposits legal entities'!P83*'4.deposits legal entities'!Q83)/('3.deposits individuals'!P83+'4.deposits legal entities'!P83)</f>
        <v>15.78928352792531</v>
      </c>
      <c r="R83" s="50">
        <f>'3.deposits individuals'!R83+'4.deposits legal entities'!R83</f>
        <v>317276</v>
      </c>
      <c r="S83" s="51">
        <f>('3.deposits individuals'!R83*'3.deposits individuals'!S83+'4.deposits legal entities'!R83*'4.deposits legal entities'!S83)/('3.deposits individuals'!R83+'4.deposits legal entities'!R83)</f>
        <v>14.381433918733215</v>
      </c>
      <c r="T83" s="50"/>
      <c r="U83" s="51"/>
    </row>
    <row r="84" spans="1:21" ht="14.25" customHeight="1" x14ac:dyDescent="0.2">
      <c r="A84" s="49" t="s">
        <v>22</v>
      </c>
      <c r="B84" s="50">
        <f>'3.deposits individuals'!B84+'4.deposits legal entities'!B84</f>
        <v>2910101.9000000004</v>
      </c>
      <c r="C84" s="51">
        <f>('3.deposits individuals'!B84*'3.deposits individuals'!C84+'4.deposits legal entities'!B84*'4.deposits legal entities'!C84)/('3.deposits individuals'!B84+'4.deposits legal entities'!B84)</f>
        <v>4.5388016962567512</v>
      </c>
      <c r="D84" s="50"/>
      <c r="E84" s="51"/>
      <c r="F84" s="50">
        <f>'3.deposits individuals'!F84+'4.deposits legal entities'!F84</f>
        <v>1912016.5</v>
      </c>
      <c r="G84" s="51">
        <f>('3.deposits individuals'!F84*'3.deposits individuals'!G84+'4.deposits legal entities'!F84*'4.deposits legal entities'!G84)/('3.deposits individuals'!F84+'4.deposits legal entities'!F84)</f>
        <v>0.44276031770646329</v>
      </c>
      <c r="H84" s="50">
        <f t="shared" si="2"/>
        <v>998085.39999999991</v>
      </c>
      <c r="I84" s="51">
        <f t="shared" si="3"/>
        <v>12.385523730734866</v>
      </c>
      <c r="J84" s="50">
        <f>'3.deposits individuals'!J84+'4.deposits legal entities'!J84</f>
        <v>5104.5</v>
      </c>
      <c r="K84" s="51">
        <f>('3.deposits individuals'!J84*'3.deposits individuals'!K84+'4.deposits legal entities'!J84*'4.deposits legal entities'!K84)/('3.deposits individuals'!J84+'4.deposits legal entities'!J84)</f>
        <v>3.3260769908903907</v>
      </c>
      <c r="L84" s="50">
        <f>'3.deposits individuals'!L84+'4.deposits legal entities'!L84</f>
        <v>134455.1</v>
      </c>
      <c r="M84" s="51">
        <f>('3.deposits individuals'!L84*'3.deposits individuals'!M84+'4.deposits legal entities'!L84*'4.deposits legal entities'!M84)/('3.deposits individuals'!L84+'4.deposits legal entities'!L84)</f>
        <v>6.0517710819448265</v>
      </c>
      <c r="N84" s="50">
        <f>'3.deposits individuals'!N84+'4.deposits legal entities'!N84</f>
        <v>256026.69999999998</v>
      </c>
      <c r="O84" s="51">
        <f>('3.deposits individuals'!N84*'3.deposits individuals'!O84+'4.deposits legal entities'!N84*'4.deposits legal entities'!O84)/('3.deposits individuals'!N84+'4.deposits legal entities'!N84)</f>
        <v>11.179036233330352</v>
      </c>
      <c r="P84" s="50">
        <f>'3.deposits individuals'!P84+'4.deposits legal entities'!P84</f>
        <v>296656.3</v>
      </c>
      <c r="Q84" s="51">
        <f>('3.deposits individuals'!P84*'3.deposits individuals'!Q84+'4.deposits legal entities'!P84*'4.deposits legal entities'!Q84)/('3.deposits individuals'!P84+'4.deposits legal entities'!P84)</f>
        <v>14.52872911514099</v>
      </c>
      <c r="R84" s="50">
        <f>'3.deposits individuals'!R84+'4.deposits legal entities'!R84</f>
        <v>305842.8</v>
      </c>
      <c r="S84" s="51">
        <f>('3.deposits individuals'!R84*'3.deposits individuals'!S84+'4.deposits legal entities'!R84*'4.deposits legal entities'!S84)/('3.deposits individuals'!R84+'4.deposits legal entities'!R84)</f>
        <v>14.252322376070321</v>
      </c>
      <c r="T84" s="50"/>
      <c r="U84" s="51"/>
    </row>
    <row r="85" spans="1:21" ht="14.25" customHeight="1" x14ac:dyDescent="0.2">
      <c r="A85" s="49" t="s">
        <v>23</v>
      </c>
      <c r="B85" s="50">
        <f>'3.deposits individuals'!B85+'4.deposits legal entities'!B85</f>
        <v>3095040.1999999997</v>
      </c>
      <c r="C85" s="51">
        <f>('3.deposits individuals'!B85*'3.deposits individuals'!C85+'4.deposits legal entities'!B85*'4.deposits legal entities'!C85)/('3.deposits individuals'!B85+'4.deposits legal entities'!B85)</f>
        <v>4.2198534594154875</v>
      </c>
      <c r="D85" s="50"/>
      <c r="E85" s="51"/>
      <c r="F85" s="50">
        <f>'3.deposits individuals'!F85+'4.deposits legal entities'!F85</f>
        <v>2094938.0999999996</v>
      </c>
      <c r="G85" s="51">
        <f>('3.deposits individuals'!F85*'3.deposits individuals'!G85+'4.deposits legal entities'!F85*'4.deposits legal entities'!G85)/('3.deposits individuals'!F85+'4.deposits legal entities'!F85)</f>
        <v>0.41052392860676895</v>
      </c>
      <c r="H85" s="50">
        <f t="shared" si="2"/>
        <v>1000102.1</v>
      </c>
      <c r="I85" s="51">
        <f t="shared" si="3"/>
        <v>12.199348322536272</v>
      </c>
      <c r="J85" s="50">
        <f>'3.deposits individuals'!J85+'4.deposits legal entities'!J85</f>
        <v>22415</v>
      </c>
      <c r="K85" s="51">
        <f>('3.deposits individuals'!J85*'3.deposits individuals'!K85+'4.deposits legal entities'!J85*'4.deposits legal entities'!K85)/('3.deposits individuals'!J85+'4.deposits legal entities'!J85)</f>
        <v>1.3866051304929734</v>
      </c>
      <c r="L85" s="50">
        <f>'3.deposits individuals'!L85+'4.deposits legal entities'!L85</f>
        <v>127960</v>
      </c>
      <c r="M85" s="51">
        <f>('3.deposits individuals'!L85*'3.deposits individuals'!M85+'4.deposits legal entities'!L85*'4.deposits legal entities'!M85)/('3.deposits individuals'!L85+'4.deposits legal entities'!L85)</f>
        <v>5.673743685526726</v>
      </c>
      <c r="N85" s="50">
        <f>'3.deposits individuals'!N85+'4.deposits legal entities'!N85</f>
        <v>241470.40000000002</v>
      </c>
      <c r="O85" s="51">
        <f>('3.deposits individuals'!N85*'3.deposits individuals'!O85+'4.deposits legal entities'!N85*'4.deposits legal entities'!O85)/('3.deposits individuals'!N85+'4.deposits legal entities'!N85)</f>
        <v>11.063857358914383</v>
      </c>
      <c r="P85" s="50">
        <f>'3.deposits individuals'!P85+'4.deposits legal entities'!P85</f>
        <v>295269</v>
      </c>
      <c r="Q85" s="51">
        <f>('3.deposits individuals'!P85*'3.deposits individuals'!Q85+'4.deposits legal entities'!P85*'4.deposits legal entities'!Q85)/('3.deposits individuals'!P85+'4.deposits legal entities'!P85)</f>
        <v>14.70827500008467</v>
      </c>
      <c r="R85" s="50">
        <f>'3.deposits individuals'!R85+'4.deposits legal entities'!R85</f>
        <v>312987.69999999995</v>
      </c>
      <c r="S85" s="51">
        <f>('3.deposits individuals'!R85*'3.deposits individuals'!S85+'4.deposits legal entities'!R85*'4.deposits legal entities'!S85)/('3.deposits individuals'!R85+'4.deposits legal entities'!R85)</f>
        <v>14.150745115542883</v>
      </c>
      <c r="T85" s="50"/>
      <c r="U85" s="51"/>
    </row>
    <row r="86" spans="1:21" ht="14.25" customHeight="1" x14ac:dyDescent="0.2">
      <c r="A86" s="49" t="s">
        <v>24</v>
      </c>
      <c r="B86" s="50">
        <f>'3.deposits individuals'!B86+'4.deposits legal entities'!B86</f>
        <v>2766616.0999999996</v>
      </c>
      <c r="C86" s="51">
        <f>('3.deposits individuals'!B86*'3.deposits individuals'!C86+'4.deposits legal entities'!B86*'4.deposits legal entities'!C86)/('3.deposits individuals'!B86+'4.deposits legal entities'!B86)</f>
        <v>4.4464854932348592</v>
      </c>
      <c r="D86" s="50"/>
      <c r="E86" s="51"/>
      <c r="F86" s="50">
        <f>'3.deposits individuals'!F86+'4.deposits legal entities'!F86</f>
        <v>1890300.8</v>
      </c>
      <c r="G86" s="51">
        <f>('3.deposits individuals'!F86*'3.deposits individuals'!G86+'4.deposits legal entities'!F86*'4.deposits legal entities'!G86)/('3.deposits individuals'!F86+'4.deposits legal entities'!F86)</f>
        <v>0.57621163626445049</v>
      </c>
      <c r="H86" s="50">
        <f t="shared" si="2"/>
        <v>876315.3</v>
      </c>
      <c r="I86" s="51">
        <f t="shared" si="3"/>
        <v>12.795057939762092</v>
      </c>
      <c r="J86" s="50">
        <f>'3.deposits individuals'!J86+'4.deposits legal entities'!J86</f>
        <v>7725.6</v>
      </c>
      <c r="K86" s="51">
        <f>('3.deposits individuals'!J86*'3.deposits individuals'!K86+'4.deposits legal entities'!J86*'4.deposits legal entities'!K86)/('3.deposits individuals'!J86+'4.deposits legal entities'!J86)</f>
        <v>3.9273776794035422</v>
      </c>
      <c r="L86" s="50">
        <f>'3.deposits individuals'!L86+'4.deposits legal entities'!L86</f>
        <v>79072.400000000009</v>
      </c>
      <c r="M86" s="51">
        <f>('3.deposits individuals'!L86*'3.deposits individuals'!M86+'4.deposits legal entities'!L86*'4.deposits legal entities'!M86)/('3.deposits individuals'!L86+'4.deposits legal entities'!L86)</f>
        <v>6.6087488554792815</v>
      </c>
      <c r="N86" s="50">
        <f>'3.deposits individuals'!N86+'4.deposits legal entities'!N86</f>
        <v>210946.2</v>
      </c>
      <c r="O86" s="51">
        <f>('3.deposits individuals'!N86*'3.deposits individuals'!O86+'4.deposits legal entities'!N86*'4.deposits legal entities'!O86)/('3.deposits individuals'!N86+'4.deposits legal entities'!N86)</f>
        <v>11.029538853982675</v>
      </c>
      <c r="P86" s="50">
        <f>'3.deposits individuals'!P86+'4.deposits legal entities'!P86</f>
        <v>273456.8</v>
      </c>
      <c r="Q86" s="51">
        <f>('3.deposits individuals'!P86*'3.deposits individuals'!Q86+'4.deposits legal entities'!P86*'4.deposits legal entities'!Q86)/('3.deposits individuals'!P86+'4.deposits legal entities'!P86)</f>
        <v>14.916079647681096</v>
      </c>
      <c r="R86" s="50">
        <f>'3.deposits individuals'!R86+'4.deposits legal entities'!R86</f>
        <v>305114.30000000005</v>
      </c>
      <c r="S86" s="51">
        <f>('3.deposits individuals'!R86*'3.deposits individuals'!S86+'4.deposits legal entities'!R86*'4.deposits legal entities'!S86)/('3.deposits individuals'!R86+'4.deposits legal entities'!R86)</f>
        <v>13.942484298507148</v>
      </c>
      <c r="T86" s="50"/>
      <c r="U86" s="51"/>
    </row>
    <row r="87" spans="1:21" ht="14.25" customHeight="1" x14ac:dyDescent="0.2">
      <c r="A87" s="49" t="s">
        <v>25</v>
      </c>
      <c r="B87" s="50">
        <f>'3.deposits individuals'!B87+'4.deposits legal entities'!B87</f>
        <v>2886801.2</v>
      </c>
      <c r="C87" s="51">
        <f>('3.deposits individuals'!B87*'3.deposits individuals'!C87+'4.deposits legal entities'!B87*'4.deposits legal entities'!C87)/('3.deposits individuals'!B87+'4.deposits legal entities'!B87)</f>
        <v>4.0855016933621888</v>
      </c>
      <c r="D87" s="50"/>
      <c r="E87" s="51"/>
      <c r="F87" s="50">
        <f>'3.deposits individuals'!F87+'4.deposits legal entities'!F87</f>
        <v>2008728.9000000001</v>
      </c>
      <c r="G87" s="51">
        <f>('3.deposits individuals'!F87*'3.deposits individuals'!G87+'4.deposits legal entities'!F87*'4.deposits legal entities'!G87)/('3.deposits individuals'!F87+'4.deposits legal entities'!F87)</f>
        <v>0.50859501797380413</v>
      </c>
      <c r="H87" s="50">
        <f t="shared" si="2"/>
        <v>878072.3</v>
      </c>
      <c r="I87" s="51">
        <f t="shared" si="3"/>
        <v>12.268239961561251</v>
      </c>
      <c r="J87" s="50">
        <f>'3.deposits individuals'!J87+'4.deposits legal entities'!J87</f>
        <v>12406.7</v>
      </c>
      <c r="K87" s="51">
        <f>('3.deposits individuals'!J87*'3.deposits individuals'!K87+'4.deposits legal entities'!J87*'4.deposits legal entities'!K87)/('3.deposits individuals'!J87+'4.deposits legal entities'!J87)</f>
        <v>4.6803088653711296</v>
      </c>
      <c r="L87" s="50">
        <f>'3.deposits individuals'!L87+'4.deposits legal entities'!L87</f>
        <v>76575.399999999994</v>
      </c>
      <c r="M87" s="51">
        <f>('3.deposits individuals'!L87*'3.deposits individuals'!M87+'4.deposits legal entities'!L87*'4.deposits legal entities'!M87)/('3.deposits individuals'!L87+'4.deposits legal entities'!L87)</f>
        <v>6.5253464297933794</v>
      </c>
      <c r="N87" s="50">
        <f>'3.deposits individuals'!N87+'4.deposits legal entities'!N87</f>
        <v>216520.1</v>
      </c>
      <c r="O87" s="51">
        <f>('3.deposits individuals'!N87*'3.deposits individuals'!O87+'4.deposits legal entities'!N87*'4.deposits legal entities'!O87)/('3.deposits individuals'!N87+'4.deposits legal entities'!N87)</f>
        <v>10.419745570965466</v>
      </c>
      <c r="P87" s="50">
        <f>'3.deposits individuals'!P87+'4.deposits legal entities'!P87</f>
        <v>273432.10000000003</v>
      </c>
      <c r="Q87" s="51">
        <f>('3.deposits individuals'!P87*'3.deposits individuals'!Q87+'4.deposits legal entities'!P87*'4.deposits legal entities'!Q87)/('3.deposits individuals'!P87+'4.deposits legal entities'!P87)</f>
        <v>14.413704996596962</v>
      </c>
      <c r="R87" s="50">
        <f>'3.deposits individuals'!R87+'4.deposits legal entities'!R87</f>
        <v>299138</v>
      </c>
      <c r="S87" s="51">
        <f>('3.deposits individuals'!R87*'3.deposits individuals'!S87+'4.deposits legal entities'!R87*'4.deposits legal entities'!S87)/('3.deposits individuals'!R87+'4.deposits legal entities'!R87)</f>
        <v>13.429920304341136</v>
      </c>
      <c r="T87" s="50"/>
      <c r="U87" s="51"/>
    </row>
    <row r="88" spans="1:21" ht="14.25" customHeight="1" x14ac:dyDescent="0.2">
      <c r="A88" s="49" t="s">
        <v>26</v>
      </c>
      <c r="B88" s="50">
        <f>'3.deposits individuals'!B88+'4.deposits legal entities'!B88</f>
        <v>3014106.2</v>
      </c>
      <c r="C88" s="51">
        <f>('3.deposits individuals'!B88*'3.deposits individuals'!C88+'4.deposits legal entities'!B88*'4.deposits legal entities'!C88)/('3.deposits individuals'!B88+'4.deposits legal entities'!B88)</f>
        <v>3.8679454383525034</v>
      </c>
      <c r="D88" s="50"/>
      <c r="E88" s="51"/>
      <c r="F88" s="50">
        <f>'3.deposits individuals'!F88+'4.deposits legal entities'!F88</f>
        <v>2148775.6</v>
      </c>
      <c r="G88" s="51">
        <f>('3.deposits individuals'!F88*'3.deposits individuals'!G88+'4.deposits legal entities'!F88*'4.deposits legal entities'!G88)/('3.deposits individuals'!F88+'4.deposits legal entities'!F88)</f>
        <v>0.65716552254223293</v>
      </c>
      <c r="H88" s="50">
        <f t="shared" si="2"/>
        <v>865330.59999999986</v>
      </c>
      <c r="I88" s="51">
        <f t="shared" si="3"/>
        <v>11.840904605707921</v>
      </c>
      <c r="J88" s="50">
        <f>'3.deposits individuals'!J88+'4.deposits legal entities'!J88</f>
        <v>10310.9</v>
      </c>
      <c r="K88" s="51">
        <f>('3.deposits individuals'!J88*'3.deposits individuals'!K88+'4.deposits legal entities'!J88*'4.deposits legal entities'!K88)/('3.deposits individuals'!J88+'4.deposits legal entities'!J88)</f>
        <v>3.1875314473033391</v>
      </c>
      <c r="L88" s="50">
        <f>'3.deposits individuals'!L88+'4.deposits legal entities'!L88</f>
        <v>93906.5</v>
      </c>
      <c r="M88" s="51">
        <f>('3.deposits individuals'!L88*'3.deposits individuals'!M88+'4.deposits legal entities'!L88*'4.deposits legal entities'!M88)/('3.deposits individuals'!L88+'4.deposits legal entities'!L88)</f>
        <v>7.0492296379909796</v>
      </c>
      <c r="N88" s="50">
        <f>'3.deposits individuals'!N88+'4.deposits legal entities'!N88</f>
        <v>203525.9</v>
      </c>
      <c r="O88" s="51">
        <f>('3.deposits individuals'!N88*'3.deposits individuals'!O88+'4.deposits legal entities'!N88*'4.deposits legal entities'!O88)/('3.deposits individuals'!N88+'4.deposits legal entities'!N88)</f>
        <v>10.00115756766092</v>
      </c>
      <c r="P88" s="50">
        <f>'3.deposits individuals'!P88+'4.deposits legal entities'!P88</f>
        <v>281034.59999999998</v>
      </c>
      <c r="Q88" s="51">
        <f>('3.deposits individuals'!P88*'3.deposits individuals'!Q88+'4.deposits legal entities'!P88*'4.deposits legal entities'!Q88)/('3.deposits individuals'!P88+'4.deposits legal entities'!P88)</f>
        <v>13.760469892319309</v>
      </c>
      <c r="R88" s="50">
        <f>'3.deposits individuals'!R88+'4.deposits legal entities'!R88</f>
        <v>276552.69999999995</v>
      </c>
      <c r="S88" s="51">
        <f>('3.deposits individuals'!R88*'3.deposits individuals'!S88+'4.deposits legal entities'!R88*'4.deposits legal entities'!S88)/('3.deposits individuals'!R88+'4.deposits legal entities'!R88)</f>
        <v>13.193866988100279</v>
      </c>
      <c r="T88" s="50"/>
      <c r="U88" s="51"/>
    </row>
    <row r="89" spans="1:21" ht="14.25" customHeight="1" x14ac:dyDescent="0.2">
      <c r="A89" s="49" t="s">
        <v>27</v>
      </c>
      <c r="B89" s="50">
        <f>'3.deposits individuals'!B89+'4.deposits legal entities'!B89</f>
        <v>3199855.1999999993</v>
      </c>
      <c r="C89" s="51">
        <f>('3.deposits individuals'!B89*'3.deposits individuals'!C89+'4.deposits legal entities'!B89*'4.deposits legal entities'!C89)/('3.deposits individuals'!B89+'4.deposits legal entities'!B89)</f>
        <v>3.4690522986790167</v>
      </c>
      <c r="D89" s="50"/>
      <c r="E89" s="51"/>
      <c r="F89" s="50">
        <f>'3.deposits individuals'!F89+'4.deposits legal entities'!F89</f>
        <v>2298865.9</v>
      </c>
      <c r="G89" s="51">
        <f>('3.deposits individuals'!F89*'3.deposits individuals'!G89+'4.deposits legal entities'!F89*'4.deposits legal entities'!G89)/('3.deposits individuals'!F89+'4.deposits legal entities'!F89)</f>
        <v>0.52027771389362043</v>
      </c>
      <c r="H89" s="50">
        <f t="shared" si="2"/>
        <v>900989.30000000016</v>
      </c>
      <c r="I89" s="51">
        <f t="shared" si="3"/>
        <v>10.99282349080061</v>
      </c>
      <c r="J89" s="50">
        <f>'3.deposits individuals'!J89+'4.deposits legal entities'!J89</f>
        <v>4406.4000000000005</v>
      </c>
      <c r="K89" s="51">
        <f>('3.deposits individuals'!J89*'3.deposits individuals'!K89+'4.deposits legal entities'!J89*'4.deposits legal entities'!K89)/('3.deposits individuals'!J89+'4.deposits legal entities'!J89)</f>
        <v>3.4272841775599128</v>
      </c>
      <c r="L89" s="50">
        <f>'3.deposits individuals'!L89+'4.deposits legal entities'!L89</f>
        <v>78936.800000000003</v>
      </c>
      <c r="M89" s="51">
        <f>('3.deposits individuals'!L89*'3.deposits individuals'!M89+'4.deposits legal entities'!L89*'4.deposits legal entities'!M89)/('3.deposits individuals'!L89+'4.deposits legal entities'!L89)</f>
        <v>6.4554658156905278</v>
      </c>
      <c r="N89" s="50">
        <f>'3.deposits individuals'!N89+'4.deposits legal entities'!N89</f>
        <v>206069.40000000002</v>
      </c>
      <c r="O89" s="51">
        <f>('3.deposits individuals'!N89*'3.deposits individuals'!O89+'4.deposits legal entities'!N89*'4.deposits legal entities'!O89)/('3.deposits individuals'!N89+'4.deposits legal entities'!N89)</f>
        <v>9.3663347590666053</v>
      </c>
      <c r="P89" s="50">
        <f>'3.deposits individuals'!P89+'4.deposits legal entities'!P89</f>
        <v>269005.5</v>
      </c>
      <c r="Q89" s="51">
        <f>('3.deposits individuals'!P89*'3.deposits individuals'!Q89+'4.deposits legal entities'!P89*'4.deposits legal entities'!Q89)/('3.deposits individuals'!P89+'4.deposits legal entities'!P89)</f>
        <v>14.090083607955972</v>
      </c>
      <c r="R89" s="50">
        <f>'3.deposits individuals'!R89+'4.deposits legal entities'!R89</f>
        <v>342571.20000000007</v>
      </c>
      <c r="S89" s="51">
        <f>('3.deposits individuals'!R89*'3.deposits individuals'!S89+'4.deposits legal entities'!R89*'4.deposits legal entities'!S89)/('3.deposits individuals'!R89+'4.deposits legal entities'!R89)</f>
        <v>10.681912469582963</v>
      </c>
      <c r="T89" s="50"/>
      <c r="U89" s="51"/>
    </row>
    <row r="90" spans="1:21" ht="14.25" customHeight="1" x14ac:dyDescent="0.2">
      <c r="A90" s="49" t="s">
        <v>28</v>
      </c>
      <c r="B90" s="50">
        <f>'3.deposits individuals'!B90+'4.deposits legal entities'!B90</f>
        <v>3370802</v>
      </c>
      <c r="C90" s="51">
        <f>('3.deposits individuals'!B90*'3.deposits individuals'!C90+'4.deposits legal entities'!B90*'4.deposits legal entities'!C90)/('3.deposits individuals'!B90+'4.deposits legal entities'!B90)</f>
        <v>3.4522571628354326</v>
      </c>
      <c r="D90" s="50"/>
      <c r="E90" s="51"/>
      <c r="F90" s="50">
        <f>'3.deposits individuals'!F90+'4.deposits legal entities'!F90</f>
        <v>2384328.9</v>
      </c>
      <c r="G90" s="51">
        <f>('3.deposits individuals'!F90*'3.deposits individuals'!G90+'4.deposits legal entities'!F90*'4.deposits legal entities'!G90)/('3.deposits individuals'!F90+'4.deposits legal entities'!F90)</f>
        <v>0.65784433137559173</v>
      </c>
      <c r="H90" s="50">
        <f t="shared" si="2"/>
        <v>986473.10000000009</v>
      </c>
      <c r="I90" s="51">
        <f t="shared" si="3"/>
        <v>10.206419311383149</v>
      </c>
      <c r="J90" s="50">
        <f>'3.deposits individuals'!J90+'4.deposits legal entities'!J90</f>
        <v>4016.5</v>
      </c>
      <c r="K90" s="51">
        <f>('3.deposits individuals'!J90*'3.deposits individuals'!K90+'4.deposits legal entities'!J90*'4.deposits legal entities'!K90)/('3.deposits individuals'!J90+'4.deposits legal entities'!J90)</f>
        <v>3.32943358645587</v>
      </c>
      <c r="L90" s="50">
        <f>'3.deposits individuals'!L90+'4.deposits legal entities'!L90</f>
        <v>74157.899999999994</v>
      </c>
      <c r="M90" s="51">
        <f>('3.deposits individuals'!L90*'3.deposits individuals'!M90+'4.deposits legal entities'!L90*'4.deposits legal entities'!M90)/('3.deposits individuals'!L90+'4.deposits legal entities'!L90)</f>
        <v>6.1505425854831399</v>
      </c>
      <c r="N90" s="50">
        <f>'3.deposits individuals'!N90+'4.deposits legal entities'!N90</f>
        <v>222794</v>
      </c>
      <c r="O90" s="51">
        <f>('3.deposits individuals'!N90*'3.deposits individuals'!O90+'4.deposits legal entities'!N90*'4.deposits legal entities'!O90)/('3.deposits individuals'!N90+'4.deposits legal entities'!N90)</f>
        <v>8.306637014461792</v>
      </c>
      <c r="P90" s="50">
        <f>'3.deposits individuals'!P90+'4.deposits legal entities'!P90</f>
        <v>265598</v>
      </c>
      <c r="Q90" s="51">
        <f>('3.deposits individuals'!P90*'3.deposits individuals'!Q90+'4.deposits legal entities'!P90*'4.deposits legal entities'!Q90)/('3.deposits individuals'!P90+'4.deposits legal entities'!P90)</f>
        <v>13.756211424784826</v>
      </c>
      <c r="R90" s="50">
        <f>'3.deposits individuals'!R90+'4.deposits legal entities'!R90</f>
        <v>419906.70000000007</v>
      </c>
      <c r="S90" s="51">
        <f>('3.deposits individuals'!R90*'3.deposits individuals'!S90+'4.deposits legal entities'!R90*'4.deposits legal entities'!S90)/('3.deposits individuals'!R90+'4.deposits legal entities'!R90)</f>
        <v>9.7511732415796164</v>
      </c>
      <c r="T90" s="50"/>
      <c r="U90" s="51"/>
    </row>
    <row r="91" spans="1:21" ht="14.25" customHeight="1" x14ac:dyDescent="0.2">
      <c r="A91" s="49" t="s">
        <v>29</v>
      </c>
      <c r="B91" s="50">
        <f>'3.deposits individuals'!B91+'4.deposits legal entities'!B91</f>
        <v>3500129.9</v>
      </c>
      <c r="C91" s="51">
        <f>('3.deposits individuals'!B91*'3.deposits individuals'!C91+'4.deposits legal entities'!B91*'4.deposits legal entities'!C91)/('3.deposits individuals'!B91+'4.deposits legal entities'!B91)</f>
        <v>3.3664424503216295</v>
      </c>
      <c r="D91" s="50"/>
      <c r="E91" s="51"/>
      <c r="F91" s="50">
        <f>'3.deposits individuals'!F91+'4.deposits legal entities'!F91</f>
        <v>2432318.7000000002</v>
      </c>
      <c r="G91" s="51">
        <f>('3.deposits individuals'!F91*'3.deposits individuals'!G91+'4.deposits legal entities'!F91*'4.deposits legal entities'!G91)/('3.deposits individuals'!F91+'4.deposits legal entities'!F91)</f>
        <v>0.64149927022310027</v>
      </c>
      <c r="H91" s="50">
        <f t="shared" si="2"/>
        <v>1067811.2</v>
      </c>
      <c r="I91" s="51">
        <f t="shared" si="3"/>
        <v>9.5734669256138165</v>
      </c>
      <c r="J91" s="50">
        <f>'3.deposits individuals'!J91+'4.deposits legal entities'!J91</f>
        <v>5674.2999999999993</v>
      </c>
      <c r="K91" s="51">
        <f>('3.deposits individuals'!J91*'3.deposits individuals'!K91+'4.deposits legal entities'!J91*'4.deposits legal entities'!K91)/('3.deposits individuals'!J91+'4.deposits legal entities'!J91)</f>
        <v>3.5618983839416316</v>
      </c>
      <c r="L91" s="50">
        <f>'3.deposits individuals'!L91+'4.deposits legal entities'!L91</f>
        <v>75222.600000000006</v>
      </c>
      <c r="M91" s="51">
        <f>('3.deposits individuals'!L91*'3.deposits individuals'!M91+'4.deposits legal entities'!L91*'4.deposits legal entities'!M91)/('3.deposits individuals'!L91+'4.deposits legal entities'!L91)</f>
        <v>5.8360967315673742</v>
      </c>
      <c r="N91" s="50">
        <f>'3.deposits individuals'!N91+'4.deposits legal entities'!N91</f>
        <v>254369.6</v>
      </c>
      <c r="O91" s="51">
        <f>('3.deposits individuals'!N91*'3.deposits individuals'!O91+'4.deposits legal entities'!N91*'4.deposits legal entities'!O91)/('3.deposits individuals'!N91+'4.deposits legal entities'!N91)</f>
        <v>8.2829199361873442</v>
      </c>
      <c r="P91" s="50">
        <f>'3.deposits individuals'!P91+'4.deposits legal entities'!P91</f>
        <v>277318.7</v>
      </c>
      <c r="Q91" s="51">
        <f>('3.deposits individuals'!P91*'3.deposits individuals'!Q91+'4.deposits legal entities'!P91*'4.deposits legal entities'!Q91)/('3.deposits individuals'!P91+'4.deposits legal entities'!P91)</f>
        <v>12.86901262338241</v>
      </c>
      <c r="R91" s="50">
        <f>'3.deposits individuals'!R91+'4.deposits legal entities'!R91</f>
        <v>455226</v>
      </c>
      <c r="S91" s="51">
        <f>('3.deposits individuals'!R91*'3.deposits individuals'!S91+'4.deposits legal entities'!R91*'4.deposits legal entities'!S91)/('3.deposits individuals'!R91+'4.deposits legal entities'!R91)</f>
        <v>8.9794885924793402</v>
      </c>
      <c r="T91" s="50"/>
      <c r="U91" s="51"/>
    </row>
    <row r="92" spans="1:21" ht="14.25" customHeight="1" thickBot="1" x14ac:dyDescent="0.25">
      <c r="A92" s="52" t="s">
        <v>30</v>
      </c>
      <c r="B92" s="53">
        <f>'3.deposits individuals'!B92+'4.deposits legal entities'!B92</f>
        <v>3642287.1999999993</v>
      </c>
      <c r="C92" s="54">
        <f>('3.deposits individuals'!B92*'3.deposits individuals'!C92+'4.deposits legal entities'!B92*'4.deposits legal entities'!C92)/('3.deposits individuals'!B92+'4.deposits legal entities'!B92)</f>
        <v>3.2342028651667016</v>
      </c>
      <c r="D92" s="53"/>
      <c r="E92" s="54"/>
      <c r="F92" s="53">
        <f>'3.deposits individuals'!F92+'4.deposits legal entities'!F92</f>
        <v>2462202.7000000002</v>
      </c>
      <c r="G92" s="54">
        <f>('3.deposits individuals'!F92*'3.deposits individuals'!G92+'4.deposits legal entities'!F92*'4.deposits legal entities'!G92)/('3.deposits individuals'!F92+'4.deposits legal entities'!F92)</f>
        <v>0.5792939366852291</v>
      </c>
      <c r="H92" s="53">
        <f t="shared" si="2"/>
        <v>1180084.5</v>
      </c>
      <c r="I92" s="54">
        <f t="shared" si="3"/>
        <v>8.7735722340222253</v>
      </c>
      <c r="J92" s="53">
        <f>'3.deposits individuals'!J92+'4.deposits legal entities'!J92</f>
        <v>8411.2000000000007</v>
      </c>
      <c r="K92" s="54">
        <f>('3.deposits individuals'!J92*'3.deposits individuals'!K92+'4.deposits legal entities'!J92*'4.deposits legal entities'!K92)/('3.deposits individuals'!J92+'4.deposits legal entities'!J92)</f>
        <v>5.6395686703443024</v>
      </c>
      <c r="L92" s="53">
        <f>'3.deposits individuals'!L92+'4.deposits legal entities'!L92</f>
        <v>90161</v>
      </c>
      <c r="M92" s="54">
        <f>('3.deposits individuals'!L92*'3.deposits individuals'!M92+'4.deposits legal entities'!L92*'4.deposits legal entities'!M92)/('3.deposits individuals'!L92+'4.deposits legal entities'!L92)</f>
        <v>5.5866705560053687</v>
      </c>
      <c r="N92" s="53">
        <f>'3.deposits individuals'!N92+'4.deposits legal entities'!N92</f>
        <v>200975.5</v>
      </c>
      <c r="O92" s="54">
        <f>('3.deposits individuals'!N92*'3.deposits individuals'!O92+'4.deposits legal entities'!N92*'4.deposits legal entities'!O92)/('3.deposits individuals'!N92+'4.deposits legal entities'!N92)</f>
        <v>9.5041632686571234</v>
      </c>
      <c r="P92" s="53">
        <f>'3.deposits individuals'!P92+'4.deposits legal entities'!P92</f>
        <v>269504.90000000002</v>
      </c>
      <c r="Q92" s="54">
        <f>('3.deposits individuals'!P92*'3.deposits individuals'!Q92+'4.deposits legal entities'!P92*'4.deposits legal entities'!Q92)/('3.deposits individuals'!P92+'4.deposits legal entities'!P92)</f>
        <v>12.594597400640954</v>
      </c>
      <c r="R92" s="53">
        <f>'3.deposits individuals'!R92+'4.deposits legal entities'!R92</f>
        <v>611031.9</v>
      </c>
      <c r="S92" s="54">
        <f>('3.deposits individuals'!R92*'3.deposits individuals'!S92+'4.deposits legal entities'!R92*'4.deposits legal entities'!S92)/('3.deposits individuals'!R92+'4.deposits legal entities'!R92)</f>
        <v>7.3613367501762186</v>
      </c>
      <c r="T92" s="53"/>
      <c r="U92" s="54"/>
    </row>
    <row r="93" spans="1:21" ht="14.25" customHeight="1" x14ac:dyDescent="0.2">
      <c r="A93" s="49" t="s">
        <v>37</v>
      </c>
      <c r="B93" s="50">
        <f>'3.deposits individuals'!B93+'4.deposits legal entities'!B93</f>
        <v>3957905</v>
      </c>
      <c r="C93" s="51">
        <f>('3.deposits individuals'!B93*'3.deposits individuals'!C93+'4.deposits legal entities'!B93*'4.deposits legal entities'!C93)/('3.deposits individuals'!B93+'4.deposits legal entities'!B93)</f>
        <v>2.9818537867887178</v>
      </c>
      <c r="D93" s="50"/>
      <c r="E93" s="51"/>
      <c r="F93" s="50">
        <f>'3.deposits individuals'!F93+'4.deposits legal entities'!F93</f>
        <v>2713681.3000000003</v>
      </c>
      <c r="G93" s="51">
        <f>('3.deposits individuals'!F93*'3.deposits individuals'!G93+'4.deposits legal entities'!F93*'4.deposits legal entities'!G93)/('3.deposits individuals'!F93+'4.deposits legal entities'!F93)</f>
        <v>0.51827302896622385</v>
      </c>
      <c r="H93" s="50">
        <f t="shared" si="2"/>
        <v>1244223.7</v>
      </c>
      <c r="I93" s="51">
        <f t="shared" si="3"/>
        <v>8.3549816524150771</v>
      </c>
      <c r="J93" s="50">
        <f>'3.deposits individuals'!J93+'4.deposits legal entities'!J93</f>
        <v>5626.4</v>
      </c>
      <c r="K93" s="51">
        <f>('3.deposits individuals'!J93*'3.deposits individuals'!K93+'4.deposits legal entities'!J93*'4.deposits legal entities'!K93)/('3.deposits individuals'!J93+'4.deposits legal entities'!J93)</f>
        <v>5.165219323190672</v>
      </c>
      <c r="L93" s="50">
        <f>'3.deposits individuals'!L93+'4.deposits legal entities'!L93</f>
        <v>114371.6</v>
      </c>
      <c r="M93" s="51">
        <f>('3.deposits individuals'!L93*'3.deposits individuals'!M93+'4.deposits legal entities'!L93*'4.deposits legal entities'!M93)/('3.deposits individuals'!L93+'4.deposits legal entities'!L93)</f>
        <v>5.7656107110506447</v>
      </c>
      <c r="N93" s="50">
        <f>'3.deposits individuals'!N93+'4.deposits legal entities'!N93</f>
        <v>228540.09999999998</v>
      </c>
      <c r="O93" s="51">
        <f>('3.deposits individuals'!N93*'3.deposits individuals'!O93+'4.deposits legal entities'!N93*'4.deposits legal entities'!O93)/('3.deposits individuals'!N93+'4.deposits legal entities'!N93)</f>
        <v>9.2489895515054048</v>
      </c>
      <c r="P93" s="50">
        <f>'3.deposits individuals'!P93+'4.deposits legal entities'!P93</f>
        <v>267939.60000000003</v>
      </c>
      <c r="Q93" s="51">
        <f>('3.deposits individuals'!P93*'3.deposits individuals'!Q93+'4.deposits legal entities'!P93*'4.deposits legal entities'!Q93)/('3.deposits individuals'!P93+'4.deposits legal entities'!P93)</f>
        <v>12.146927195532125</v>
      </c>
      <c r="R93" s="50">
        <f>'3.deposits individuals'!R93+'4.deposits legal entities'!R93</f>
        <v>627746</v>
      </c>
      <c r="S93" s="51">
        <f>('3.deposits individuals'!R93*'3.deposits individuals'!S93+'4.deposits legal entities'!R93*'4.deposits legal entities'!S93)/('3.deposits individuals'!R93+'4.deposits legal entities'!R93)</f>
        <v>6.9113537354280243</v>
      </c>
      <c r="T93" s="50"/>
      <c r="U93" s="51"/>
    </row>
    <row r="94" spans="1:21" ht="14.25" customHeight="1" x14ac:dyDescent="0.2">
      <c r="A94" s="49" t="s">
        <v>20</v>
      </c>
      <c r="B94" s="50">
        <f>'3.deposits individuals'!B94+'4.deposits legal entities'!B94</f>
        <v>3931621.0999999996</v>
      </c>
      <c r="C94" s="51">
        <f>('3.deposits individuals'!B94*'3.deposits individuals'!C94+'4.deposits legal entities'!B94*'4.deposits legal entities'!C94)/('3.deposits individuals'!B94+'4.deposits legal entities'!B94)</f>
        <v>3.142498253964503</v>
      </c>
      <c r="D94" s="50"/>
      <c r="E94" s="51"/>
      <c r="F94" s="50">
        <f>'3.deposits individuals'!F94+'4.deposits legal entities'!F94</f>
        <v>2684295.2999999998</v>
      </c>
      <c r="G94" s="51">
        <f>('3.deposits individuals'!F94*'3.deposits individuals'!G94+'4.deposits legal entities'!F94*'4.deposits legal entities'!G94)/('3.deposits individuals'!F94+'4.deposits legal entities'!F94)</f>
        <v>0.58215785945756415</v>
      </c>
      <c r="H94" s="50">
        <f t="shared" si="2"/>
        <v>1247325.8</v>
      </c>
      <c r="I94" s="51">
        <f t="shared" si="3"/>
        <v>8.652453782323752</v>
      </c>
      <c r="J94" s="50">
        <f>'3.deposits individuals'!J94+'4.deposits legal entities'!J94</f>
        <v>6275.4</v>
      </c>
      <c r="K94" s="51">
        <f>('3.deposits individuals'!J94*'3.deposits individuals'!K94+'4.deposits legal entities'!J94*'4.deposits legal entities'!K94)/('3.deposits individuals'!J94+'4.deposits legal entities'!J94)</f>
        <v>5.1885951493131914</v>
      </c>
      <c r="L94" s="50">
        <f>'3.deposits individuals'!L94+'4.deposits legal entities'!L94</f>
        <v>114856.59999999999</v>
      </c>
      <c r="M94" s="51">
        <f>('3.deposits individuals'!L94*'3.deposits individuals'!M94+'4.deposits legal entities'!L94*'4.deposits legal entities'!M94)/('3.deposits individuals'!L94+'4.deposits legal entities'!L94)</f>
        <v>5.8041310904205776</v>
      </c>
      <c r="N94" s="50">
        <f>'3.deposits individuals'!N94+'4.deposits legal entities'!N94</f>
        <v>248276.69999999998</v>
      </c>
      <c r="O94" s="51">
        <f>('3.deposits individuals'!N94*'3.deposits individuals'!O94+'4.deposits legal entities'!N94*'4.deposits legal entities'!O94)/('3.deposits individuals'!N94+'4.deposits legal entities'!N94)</f>
        <v>8.7252383892648808</v>
      </c>
      <c r="P94" s="50">
        <f>'3.deposits individuals'!P94+'4.deposits legal entities'!P94</f>
        <v>272805.10000000003</v>
      </c>
      <c r="Q94" s="51">
        <f>('3.deposits individuals'!P94*'3.deposits individuals'!Q94+'4.deposits legal entities'!P94*'4.deposits legal entities'!Q94)/('3.deposits individuals'!P94+'4.deposits legal entities'!P94)</f>
        <v>11.83500381041263</v>
      </c>
      <c r="R94" s="50">
        <f>'3.deposits individuals'!R94+'4.deposits legal entities'!R94</f>
        <v>605112</v>
      </c>
      <c r="S94" s="51">
        <f>('3.deposits individuals'!R94*'3.deposits individuals'!S94+'4.deposits legal entities'!R94*'4.deposits legal entities'!S94)/('3.deposits individuals'!R94+'4.deposits legal entities'!R94)</f>
        <v>7.7643523364269749</v>
      </c>
      <c r="T94" s="50"/>
      <c r="U94" s="51"/>
    </row>
    <row r="95" spans="1:21" ht="14.25" customHeight="1" x14ac:dyDescent="0.2">
      <c r="A95" s="49" t="s">
        <v>21</v>
      </c>
      <c r="B95" s="50">
        <f>'3.deposits individuals'!B95+'4.deposits legal entities'!B95</f>
        <v>3836221.5999999996</v>
      </c>
      <c r="C95" s="51">
        <f>('3.deposits individuals'!B95*'3.deposits individuals'!C95+'4.deposits legal entities'!B95*'4.deposits legal entities'!C95)/('3.deposits individuals'!B95+'4.deposits legal entities'!B95)</f>
        <v>3.0843777345917669</v>
      </c>
      <c r="D95" s="50"/>
      <c r="E95" s="51"/>
      <c r="F95" s="50">
        <f>'3.deposits individuals'!F95+'4.deposits legal entities'!F95</f>
        <v>2497488.9</v>
      </c>
      <c r="G95" s="51">
        <f>('3.deposits individuals'!F95*'3.deposits individuals'!G95+'4.deposits legal entities'!F95*'4.deposits legal entities'!G95)/('3.deposits individuals'!F95+'4.deposits legal entities'!F95)</f>
        <v>0.50220065602693975</v>
      </c>
      <c r="H95" s="50">
        <f t="shared" si="2"/>
        <v>1338732.7</v>
      </c>
      <c r="I95" s="51">
        <f t="shared" si="3"/>
        <v>7.9015892597528987</v>
      </c>
      <c r="J95" s="50">
        <f>'3.deposits individuals'!J95+'4.deposits legal entities'!J95</f>
        <v>5574.3</v>
      </c>
      <c r="K95" s="51">
        <f>('3.deposits individuals'!J95*'3.deposits individuals'!K95+'4.deposits legal entities'!J95*'4.deposits legal entities'!K95)/('3.deposits individuals'!J95+'4.deposits legal entities'!J95)</f>
        <v>3.2802647866099779</v>
      </c>
      <c r="L95" s="50">
        <f>'3.deposits individuals'!L95+'4.deposits legal entities'!L95</f>
        <v>108585.60000000001</v>
      </c>
      <c r="M95" s="51">
        <f>('3.deposits individuals'!L95*'3.deposits individuals'!M95+'4.deposits legal entities'!L95*'4.deposits legal entities'!M95)/('3.deposits individuals'!L95+'4.deposits legal entities'!L95)</f>
        <v>4.9295515151180265</v>
      </c>
      <c r="N95" s="50">
        <f>'3.deposits individuals'!N95+'4.deposits legal entities'!N95</f>
        <v>257414.9</v>
      </c>
      <c r="O95" s="51">
        <f>('3.deposits individuals'!N95*'3.deposits individuals'!O95+'4.deposits legal entities'!N95*'4.deposits legal entities'!O95)/('3.deposits individuals'!N95+'4.deposits legal entities'!N95)</f>
        <v>8.5611598512751197</v>
      </c>
      <c r="P95" s="50">
        <f>'3.deposits individuals'!P95+'4.deposits legal entities'!P95</f>
        <v>264036.40000000002</v>
      </c>
      <c r="Q95" s="51">
        <f>('3.deposits individuals'!P95*'3.deposits individuals'!Q95+'4.deposits legal entities'!P95*'4.deposits legal entities'!Q95)/('3.deposits individuals'!P95+'4.deposits legal entities'!P95)</f>
        <v>11.637208320519443</v>
      </c>
      <c r="R95" s="50">
        <f>'3.deposits individuals'!R95+'4.deposits legal entities'!R95</f>
        <v>703121.5</v>
      </c>
      <c r="S95" s="51">
        <f>('3.deposits individuals'!R95*'3.deposits individuals'!S95+'4.deposits legal entities'!R95*'4.deposits legal entities'!S95)/('3.deposits individuals'!R95+'4.deposits legal entities'!R95)</f>
        <v>6.7529377739124739</v>
      </c>
      <c r="T95" s="50"/>
      <c r="U95" s="51"/>
    </row>
    <row r="96" spans="1:21" ht="14.25" customHeight="1" x14ac:dyDescent="0.2">
      <c r="A96" s="49" t="s">
        <v>22</v>
      </c>
      <c r="B96" s="50">
        <f>'3.deposits individuals'!B96+'4.deposits legal entities'!B96</f>
        <v>3897418.5</v>
      </c>
      <c r="C96" s="51">
        <f>('3.deposits individuals'!B96*'3.deposits individuals'!C96+'4.deposits legal entities'!B96*'4.deposits legal entities'!C96)/('3.deposits individuals'!B96+'4.deposits legal entities'!B96)</f>
        <v>2.9500022437929108</v>
      </c>
      <c r="D96" s="50"/>
      <c r="E96" s="51"/>
      <c r="F96" s="50">
        <f>'3.deposits individuals'!F96+'4.deposits legal entities'!F96</f>
        <v>2535154.5</v>
      </c>
      <c r="G96" s="51">
        <f>('3.deposits individuals'!F96*'3.deposits individuals'!G96+'4.deposits legal entities'!F96*'4.deposits legal entities'!G96)/('3.deposits individuals'!F96+'4.deposits legal entities'!F96)</f>
        <v>0.47766355028855251</v>
      </c>
      <c r="H96" s="50">
        <f t="shared" si="2"/>
        <v>1362263.9999999998</v>
      </c>
      <c r="I96" s="51">
        <f t="shared" si="3"/>
        <v>7.5509904254975542</v>
      </c>
      <c r="J96" s="50">
        <f>'3.deposits individuals'!J96+'4.deposits legal entities'!J96</f>
        <v>120826.70000000001</v>
      </c>
      <c r="K96" s="51">
        <f>('3.deposits individuals'!J96*'3.deposits individuals'!K96+'4.deposits legal entities'!J96*'4.deposits legal entities'!K96)/('3.deposits individuals'!J96+'4.deposits legal entities'!J96)</f>
        <v>8.4712870416886332</v>
      </c>
      <c r="L96" s="50">
        <f>'3.deposits individuals'!L96+'4.deposits legal entities'!L96</f>
        <v>234719</v>
      </c>
      <c r="M96" s="51">
        <f>('3.deposits individuals'!L96*'3.deposits individuals'!M96+'4.deposits legal entities'!L96*'4.deposits legal entities'!M96)/('3.deposits individuals'!L96+'4.deposits legal entities'!L96)</f>
        <v>7.4430495741716678</v>
      </c>
      <c r="N96" s="50">
        <f>'3.deposits individuals'!N96+'4.deposits legal entities'!N96</f>
        <v>268005.69999999995</v>
      </c>
      <c r="O96" s="51">
        <f>('3.deposits individuals'!N96*'3.deposits individuals'!O96+'4.deposits legal entities'!N96*'4.deposits legal entities'!O96)/('3.deposits individuals'!N96+'4.deposits legal entities'!N96)</f>
        <v>9.1648117558693727</v>
      </c>
      <c r="P96" s="50">
        <f>'3.deposits individuals'!P96+'4.deposits legal entities'!P96</f>
        <v>462635.39999999997</v>
      </c>
      <c r="Q96" s="51">
        <f>('3.deposits individuals'!P96*'3.deposits individuals'!Q96+'4.deposits legal entities'!P96*'4.deposits legal entities'!Q96)/('3.deposits individuals'!P96+'4.deposits legal entities'!P96)</f>
        <v>7.7572334045341114</v>
      </c>
      <c r="R96" s="50">
        <f>'3.deposits individuals'!R96+'4.deposits legal entities'!R96</f>
        <v>276077.2</v>
      </c>
      <c r="S96" s="51">
        <f>('3.deposits individuals'!R96*'3.deposits individuals'!S96+'4.deposits legal entities'!R96*'4.deposits legal entities'!S96)/('3.deposits individuals'!R96+'4.deposits legal entities'!R96)</f>
        <v>5.3277381869998681</v>
      </c>
      <c r="T96" s="50"/>
      <c r="U96" s="51"/>
    </row>
    <row r="97" spans="1:21" ht="14.25" customHeight="1" x14ac:dyDescent="0.2">
      <c r="A97" s="49" t="s">
        <v>23</v>
      </c>
      <c r="B97" s="50">
        <f>'3.deposits individuals'!B97+'4.deposits legal entities'!B97</f>
        <v>4089167.4000000004</v>
      </c>
      <c r="C97" s="51">
        <f>('3.deposits individuals'!B97*'3.deposits individuals'!C97+'4.deposits legal entities'!B97*'4.deposits legal entities'!C97)/('3.deposits individuals'!B97+'4.deposits legal entities'!B97)</f>
        <v>2.7111206919530852</v>
      </c>
      <c r="D97" s="50"/>
      <c r="E97" s="51"/>
      <c r="F97" s="50">
        <f>'3.deposits individuals'!F97+'4.deposits legal entities'!F97</f>
        <v>2558817.5</v>
      </c>
      <c r="G97" s="51">
        <f>('3.deposits individuals'!F97*'3.deposits individuals'!G97+'4.deposits legal entities'!F97*'4.deposits legal entities'!G97)/('3.deposits individuals'!F97+'4.deposits legal entities'!F97)</f>
        <v>0.44075028602078886</v>
      </c>
      <c r="H97" s="50">
        <f t="shared" si="2"/>
        <v>1530349.9000000001</v>
      </c>
      <c r="I97" s="51">
        <f t="shared" si="3"/>
        <v>6.5072875203245992</v>
      </c>
      <c r="J97" s="50">
        <f>'3.deposits individuals'!J97+'4.deposits legal entities'!J97</f>
        <v>147529.60000000001</v>
      </c>
      <c r="K97" s="51">
        <f>('3.deposits individuals'!J97*'3.deposits individuals'!K97+'4.deposits legal entities'!J97*'4.deposits legal entities'!K97)/('3.deposits individuals'!J97+'4.deposits legal entities'!J97)</f>
        <v>6.4474643732511971</v>
      </c>
      <c r="L97" s="50">
        <f>'3.deposits individuals'!L97+'4.deposits legal entities'!L97</f>
        <v>225766.9</v>
      </c>
      <c r="M97" s="51">
        <f>('3.deposits individuals'!L97*'3.deposits individuals'!M97+'4.deposits legal entities'!L97*'4.deposits legal entities'!M97)/('3.deposits individuals'!L97+'4.deposits legal entities'!L97)</f>
        <v>8.7924339086021917</v>
      </c>
      <c r="N97" s="50">
        <f>'3.deposits individuals'!N97+'4.deposits legal entities'!N97</f>
        <v>270543.09999999998</v>
      </c>
      <c r="O97" s="51">
        <f>('3.deposits individuals'!N97*'3.deposits individuals'!O97+'4.deposits legal entities'!N97*'4.deposits legal entities'!O97)/('3.deposits individuals'!N97+'4.deposits legal entities'!N97)</f>
        <v>9.3933635343130177</v>
      </c>
      <c r="P97" s="50">
        <f>'3.deposits individuals'!P97+'4.deposits legal entities'!P97</f>
        <v>499658.2</v>
      </c>
      <c r="Q97" s="51">
        <f>('3.deposits individuals'!P97*'3.deposits individuals'!Q97+'4.deposits legal entities'!P97*'4.deposits legal entities'!Q97)/('3.deposits individuals'!P97+'4.deposits legal entities'!P97)</f>
        <v>6.9356031823354449</v>
      </c>
      <c r="R97" s="50">
        <f>'3.deposits individuals'!R97+'4.deposits legal entities'!R97</f>
        <v>386852.10000000003</v>
      </c>
      <c r="S97" s="51">
        <f>('3.deposits individuals'!R97*'3.deposits individuals'!S97+'4.deposits legal entities'!R97*'4.deposits legal entities'!S97)/('3.deposits individuals'!R97+'4.deposits legal entities'!R97)</f>
        <v>2.624914604315189</v>
      </c>
      <c r="T97" s="50"/>
      <c r="U97" s="51"/>
    </row>
    <row r="98" spans="1:21" ht="14.25" customHeight="1" x14ac:dyDescent="0.2">
      <c r="A98" s="49" t="s">
        <v>24</v>
      </c>
      <c r="B98" s="50">
        <f>'3.deposits individuals'!B98+'4.deposits legal entities'!B98</f>
        <v>3617222.8000000003</v>
      </c>
      <c r="C98" s="51">
        <f>('3.deposits individuals'!B98*'3.deposits individuals'!C98+'4.deposits legal entities'!B98*'4.deposits legal entities'!C98)/('3.deposits individuals'!B98+'4.deposits legal entities'!B98)</f>
        <v>2.929848820205379</v>
      </c>
      <c r="D98" s="50"/>
      <c r="E98" s="51"/>
      <c r="F98" s="50">
        <f>'3.deposits individuals'!F98+'4.deposits legal entities'!F98</f>
        <v>2250253.8000000003</v>
      </c>
      <c r="G98" s="51">
        <f>('3.deposits individuals'!F98*'3.deposits individuals'!G98+'4.deposits legal entities'!F98*'4.deposits legal entities'!G98)/('3.deposits individuals'!F98+'4.deposits legal entities'!F98)</f>
        <v>0.36687280563641311</v>
      </c>
      <c r="H98" s="50">
        <f t="shared" si="2"/>
        <v>1366969</v>
      </c>
      <c r="I98" s="51">
        <f t="shared" si="3"/>
        <v>7.1489251241249798</v>
      </c>
      <c r="J98" s="50">
        <f>'3.deposits individuals'!J98+'4.deposits legal entities'!J98</f>
        <v>123053.3</v>
      </c>
      <c r="K98" s="51">
        <f>('3.deposits individuals'!J98*'3.deposits individuals'!K98+'4.deposits legal entities'!J98*'4.deposits legal entities'!K98)/('3.deposits individuals'!J98+'4.deposits legal entities'!J98)</f>
        <v>9.4057056251234208</v>
      </c>
      <c r="L98" s="50">
        <f>'3.deposits individuals'!L98+'4.deposits legal entities'!L98</f>
        <v>213604.1</v>
      </c>
      <c r="M98" s="51">
        <f>('3.deposits individuals'!L98*'3.deposits individuals'!M98+'4.deposits legal entities'!L98*'4.deposits legal entities'!M98)/('3.deposits individuals'!L98+'4.deposits legal entities'!L98)</f>
        <v>8.3011273098222347</v>
      </c>
      <c r="N98" s="50">
        <f>'3.deposits individuals'!N98+'4.deposits legal entities'!N98</f>
        <v>265580.59999999998</v>
      </c>
      <c r="O98" s="51">
        <f>('3.deposits individuals'!N98*'3.deposits individuals'!O98+'4.deposits legal entities'!N98*'4.deposits legal entities'!O98)/('3.deposits individuals'!N98+'4.deposits legal entities'!N98)</f>
        <v>9.1366158823347803</v>
      </c>
      <c r="P98" s="50">
        <f>'3.deposits individuals'!P98+'4.deposits legal entities'!P98</f>
        <v>268814.2</v>
      </c>
      <c r="Q98" s="51">
        <f>('3.deposits individuals'!P98*'3.deposits individuals'!Q98+'4.deposits legal entities'!P98*'4.deposits legal entities'!Q98)/('3.deposits individuals'!P98+'4.deposits legal entities'!P98)</f>
        <v>10.596204999587075</v>
      </c>
      <c r="R98" s="50">
        <f>'3.deposits individuals'!R98+'4.deposits legal entities'!R98</f>
        <v>411906.8</v>
      </c>
      <c r="S98" s="51">
        <f>('3.deposits individuals'!R98*'3.deposits individuals'!S98+'4.deposits legal entities'!R98*'4.deposits legal entities'!S98)/('3.deposits individuals'!R98+'4.deposits legal entities'!R98)</f>
        <v>3.5653480010526657</v>
      </c>
      <c r="T98" s="50">
        <f>'3.deposits individuals'!T98+'4.deposits legal entities'!T98</f>
        <v>84010</v>
      </c>
      <c r="U98" s="51">
        <f>('3.deposits individuals'!T98*'3.deposits individuals'!U98+'4.deposits legal entities'!T98*'4.deposits legal entities'!U98)/('3.deposits individuals'!T98+'4.deposits legal entities'!T98)</f>
        <v>1.17</v>
      </c>
    </row>
    <row r="99" spans="1:21" ht="14.25" customHeight="1" x14ac:dyDescent="0.2">
      <c r="A99" s="49" t="s">
        <v>25</v>
      </c>
      <c r="B99" s="50">
        <f>'3.deposits individuals'!B99+'4.deposits legal entities'!B99</f>
        <v>4114661.1999999997</v>
      </c>
      <c r="C99" s="51">
        <f>('3.deposits individuals'!B99*'3.deposits individuals'!C99+'4.deposits legal entities'!B99*'4.deposits legal entities'!C99)/('3.deposits individuals'!B99+'4.deposits legal entities'!B99)</f>
        <v>2.7601054854771525</v>
      </c>
      <c r="D99" s="50"/>
      <c r="E99" s="51"/>
      <c r="F99" s="50">
        <f>'3.deposits individuals'!F99+'4.deposits legal entities'!F99</f>
        <v>2673683</v>
      </c>
      <c r="G99" s="51">
        <f>('3.deposits individuals'!F99*'3.deposits individuals'!G99+'4.deposits legal entities'!F99*'4.deposits legal entities'!G99)/('3.deposits individuals'!F99+'4.deposits legal entities'!F99)</f>
        <v>0.47637826773031816</v>
      </c>
      <c r="H99" s="50">
        <f t="shared" si="2"/>
        <v>1440978.2000000002</v>
      </c>
      <c r="I99" s="51">
        <f t="shared" si="3"/>
        <v>6.997478846661247</v>
      </c>
      <c r="J99" s="50">
        <f>'3.deposits individuals'!J99+'4.deposits legal entities'!J99</f>
        <v>138854.5</v>
      </c>
      <c r="K99" s="51">
        <f>('3.deposits individuals'!J99*'3.deposits individuals'!K99+'4.deposits legal entities'!J99*'4.deposits legal entities'!K99)/('3.deposits individuals'!J99+'4.deposits legal entities'!J99)</f>
        <v>8.040817179133553</v>
      </c>
      <c r="L99" s="50">
        <f>'3.deposits individuals'!L99+'4.deposits legal entities'!L99</f>
        <v>262376.90000000002</v>
      </c>
      <c r="M99" s="51">
        <f>('3.deposits individuals'!L99*'3.deposits individuals'!M99+'4.deposits legal entities'!L99*'4.deposits legal entities'!M99)/('3.deposits individuals'!L99+'4.deposits legal entities'!L99)</f>
        <v>8.3830159591031066</v>
      </c>
      <c r="N99" s="50">
        <f>'3.deposits individuals'!N99+'4.deposits legal entities'!N99</f>
        <v>214181.7</v>
      </c>
      <c r="O99" s="51">
        <f>('3.deposits individuals'!N99*'3.deposits individuals'!O99+'4.deposits legal entities'!N99*'4.deposits legal entities'!O99)/('3.deposits individuals'!N99+'4.deposits legal entities'!N99)</f>
        <v>9.1090445215440905</v>
      </c>
      <c r="P99" s="50">
        <f>'3.deposits individuals'!P99+'4.deposits legal entities'!P99</f>
        <v>303710</v>
      </c>
      <c r="Q99" s="51">
        <f>('3.deposits individuals'!P99*'3.deposits individuals'!Q99+'4.deposits legal entities'!P99*'4.deposits legal entities'!Q99)/('3.deposits individuals'!P99+'4.deposits legal entities'!P99)</f>
        <v>10.254916110763558</v>
      </c>
      <c r="R99" s="50">
        <f>'3.deposits individuals'!R99+'4.deposits legal entities'!R99</f>
        <v>461061.1</v>
      </c>
      <c r="S99" s="51">
        <f>('3.deposits individuals'!R99*'3.deposits individuals'!S99+'4.deposits legal entities'!R99*'4.deposits legal entities'!S99)/('3.deposits individuals'!R99+'4.deposits legal entities'!R99)</f>
        <v>3.525991177741953</v>
      </c>
      <c r="T99" s="50">
        <f>'3.deposits individuals'!T99+'4.deposits legal entities'!T99</f>
        <v>60794</v>
      </c>
      <c r="U99" s="51">
        <f>('3.deposits individuals'!T99*'3.deposits individuals'!U99+'4.deposits legal entities'!T99*'4.deposits legal entities'!U99)/('3.deposits individuals'!T99+'4.deposits legal entities'!T99)</f>
        <v>1.25</v>
      </c>
    </row>
    <row r="100" spans="1:21" ht="14.25" customHeight="1" x14ac:dyDescent="0.2">
      <c r="A100" s="49" t="s">
        <v>26</v>
      </c>
      <c r="B100" s="50">
        <f>'3.deposits individuals'!B100+'4.deposits legal entities'!B100</f>
        <v>4234963.5999999996</v>
      </c>
      <c r="C100" s="51">
        <f>('3.deposits individuals'!B100*'3.deposits individuals'!C100+'4.deposits legal entities'!B100*'4.deposits legal entities'!C100)/('3.deposits individuals'!B100+'4.deposits legal entities'!B100)</f>
        <v>2.5555636098029271</v>
      </c>
      <c r="D100" s="50"/>
      <c r="E100" s="51"/>
      <c r="F100" s="50">
        <f>'3.deposits individuals'!F100+'4.deposits legal entities'!F100</f>
        <v>2811547.5</v>
      </c>
      <c r="G100" s="51">
        <f>('3.deposits individuals'!F100*'3.deposits individuals'!G100+'4.deposits legal entities'!F100*'4.deposits legal entities'!G100)/('3.deposits individuals'!F100+'4.deposits legal entities'!F100)</f>
        <v>0.42267937603757366</v>
      </c>
      <c r="H100" s="50">
        <f t="shared" si="2"/>
        <v>1423416.1</v>
      </c>
      <c r="I100" s="51">
        <f t="shared" si="3"/>
        <v>6.7684605520479915</v>
      </c>
      <c r="J100" s="50">
        <f>'3.deposits individuals'!J100+'4.deposits legal entities'!J100</f>
        <v>155091.29999999999</v>
      </c>
      <c r="K100" s="51">
        <f>('3.deposits individuals'!J100*'3.deposits individuals'!K100+'4.deposits legal entities'!J100*'4.deposits legal entities'!K100)/('3.deposits individuals'!J100+'4.deposits legal entities'!J100)</f>
        <v>7.0434216555022751</v>
      </c>
      <c r="L100" s="50">
        <f>'3.deposits individuals'!L100+'4.deposits legal entities'!L100</f>
        <v>227942</v>
      </c>
      <c r="M100" s="51">
        <f>('3.deposits individuals'!L100*'3.deposits individuals'!M100+'4.deposits legal entities'!L100*'4.deposits legal entities'!M100)/('3.deposits individuals'!L100+'4.deposits legal entities'!L100)</f>
        <v>8.064334576339597</v>
      </c>
      <c r="N100" s="50">
        <f>'3.deposits individuals'!N100+'4.deposits legal entities'!N100</f>
        <v>222140.79999999999</v>
      </c>
      <c r="O100" s="51">
        <f>('3.deposits individuals'!N100*'3.deposits individuals'!O100+'4.deposits legal entities'!N100*'4.deposits legal entities'!O100)/('3.deposits individuals'!N100+'4.deposits legal entities'!N100)</f>
        <v>9.2146496636367559</v>
      </c>
      <c r="P100" s="50">
        <f>'3.deposits individuals'!P100+'4.deposits legal entities'!P100</f>
        <v>303551.90000000002</v>
      </c>
      <c r="Q100" s="51">
        <f>('3.deposits individuals'!P100*'3.deposits individuals'!Q100+'4.deposits legal entities'!P100*'4.deposits legal entities'!Q100)/('3.deposits individuals'!P100+'4.deposits legal entities'!P100)</f>
        <v>9.8030985772120012</v>
      </c>
      <c r="R100" s="50">
        <f>'3.deposits individuals'!R100+'4.deposits legal entities'!R100</f>
        <v>455481.10000000003</v>
      </c>
      <c r="S100" s="51">
        <f>('3.deposits individuals'!R100*'3.deposits individuals'!S100+'4.deposits legal entities'!R100*'4.deposits legal entities'!S100)/('3.deposits individuals'!R100+'4.deposits legal entities'!R100)</f>
        <v>3.5282510119519772</v>
      </c>
      <c r="T100" s="50">
        <f>'3.deposits individuals'!T100+'4.deposits legal entities'!T100</f>
        <v>59209</v>
      </c>
      <c r="U100" s="51">
        <f>('3.deposits individuals'!T100*'3.deposits individuals'!U100+'4.deposits legal entities'!T100*'4.deposits legal entities'!U100)/('3.deposits individuals'!T100+'4.deposits legal entities'!T100)</f>
        <v>1.25</v>
      </c>
    </row>
    <row r="101" spans="1:21" ht="14.25" customHeight="1" x14ac:dyDescent="0.2">
      <c r="A101" s="49" t="s">
        <v>27</v>
      </c>
      <c r="B101" s="50">
        <f>'3.deposits individuals'!B101+'4.deposits legal entities'!B101</f>
        <v>4285061.9000000004</v>
      </c>
      <c r="C101" s="51">
        <f>('3.deposits individuals'!B101*'3.deposits individuals'!C101+'4.deposits legal entities'!B101*'4.deposits legal entities'!C101)/('3.deposits individuals'!B101+'4.deposits legal entities'!B101)</f>
        <v>2.5529999498957059</v>
      </c>
      <c r="D101" s="50"/>
      <c r="E101" s="51"/>
      <c r="F101" s="50">
        <f>'3.deposits individuals'!F101+'4.deposits legal entities'!F101</f>
        <v>2810934</v>
      </c>
      <c r="G101" s="51">
        <f>('3.deposits individuals'!F101*'3.deposits individuals'!G101+'4.deposits legal entities'!F101*'4.deposits legal entities'!G101)/('3.deposits individuals'!F101+'4.deposits legal entities'!F101)</f>
        <v>0.40938373295139624</v>
      </c>
      <c r="H101" s="50">
        <f t="shared" si="2"/>
        <v>1474127.9</v>
      </c>
      <c r="I101" s="51">
        <f t="shared" si="3"/>
        <v>6.6405446650863889</v>
      </c>
      <c r="J101" s="50">
        <f>'3.deposits individuals'!J101+'4.deposits legal entities'!J101</f>
        <v>171562.2</v>
      </c>
      <c r="K101" s="51">
        <f>('3.deposits individuals'!J101*'3.deposits individuals'!K101+'4.deposits legal entities'!J101*'4.deposits legal entities'!K101)/('3.deposits individuals'!J101+'4.deposits legal entities'!J101)</f>
        <v>8.4784373888886932</v>
      </c>
      <c r="L101" s="50">
        <f>'3.deposits individuals'!L101+'4.deposits legal entities'!L101</f>
        <v>233416.09999999998</v>
      </c>
      <c r="M101" s="51">
        <f>('3.deposits individuals'!L101*'3.deposits individuals'!M101+'4.deposits legal entities'!L101*'4.deposits legal entities'!M101)/('3.deposits individuals'!L101+'4.deposits legal entities'!L101)</f>
        <v>6.9989160901925809</v>
      </c>
      <c r="N101" s="50">
        <f>'3.deposits individuals'!N101+'4.deposits legal entities'!N101</f>
        <v>203938</v>
      </c>
      <c r="O101" s="51">
        <f>('3.deposits individuals'!N101*'3.deposits individuals'!O101+'4.deposits legal entities'!N101*'4.deposits legal entities'!O101)/('3.deposits individuals'!N101+'4.deposits legal entities'!N101)</f>
        <v>9.780238126293284</v>
      </c>
      <c r="P101" s="50">
        <f>'3.deposits individuals'!P101+'4.deposits legal entities'!P101</f>
        <v>311552.89999999997</v>
      </c>
      <c r="Q101" s="51">
        <f>('3.deposits individuals'!P101*'3.deposits individuals'!Q101+'4.deposits legal entities'!P101*'4.deposits legal entities'!Q101)/('3.deposits individuals'!P101+'4.deposits legal entities'!P101)</f>
        <v>9.6381580303056094</v>
      </c>
      <c r="R101" s="50">
        <f>'3.deposits individuals'!R101+'4.deposits legal entities'!R101</f>
        <v>553658.70000000007</v>
      </c>
      <c r="S101" s="51">
        <f>('3.deposits individuals'!R101*'3.deposits individuals'!S101+'4.deposits legal entities'!R101*'4.deposits legal entities'!S101)/('3.deposits individuals'!R101+'4.deposits legal entities'!R101)</f>
        <v>3.0766513828826305</v>
      </c>
      <c r="T101" s="50"/>
      <c r="U101" s="51"/>
    </row>
    <row r="102" spans="1:21" ht="14.25" customHeight="1" x14ac:dyDescent="0.2">
      <c r="A102" s="49" t="s">
        <v>28</v>
      </c>
      <c r="B102" s="50">
        <f>'3.deposits individuals'!B102+'4.deposits legal entities'!B102</f>
        <v>4599377.0999999996</v>
      </c>
      <c r="C102" s="51">
        <f>('3.deposits individuals'!B102*'3.deposits individuals'!C102+'4.deposits legal entities'!B102*'4.deposits legal entities'!C102)/('3.deposits individuals'!B102+'4.deposits legal entities'!B102)</f>
        <v>2.595773627911484</v>
      </c>
      <c r="D102" s="50"/>
      <c r="E102" s="51"/>
      <c r="F102" s="50">
        <f>'3.deposits individuals'!F102+'4.deposits legal entities'!F102</f>
        <v>3100798.4</v>
      </c>
      <c r="G102" s="51">
        <f>('3.deposits individuals'!F102*'3.deposits individuals'!G102+'4.deposits legal entities'!F102*'4.deposits legal entities'!G102)/('3.deposits individuals'!F102+'4.deposits legal entities'!F102)</f>
        <v>0.57948033803165011</v>
      </c>
      <c r="H102" s="50">
        <f t="shared" si="2"/>
        <v>1498578.7</v>
      </c>
      <c r="I102" s="51">
        <f t="shared" si="3"/>
        <v>6.767806105878857</v>
      </c>
      <c r="J102" s="50">
        <f>'3.deposits individuals'!J102+'4.deposits legal entities'!J102</f>
        <v>144098.6</v>
      </c>
      <c r="K102" s="51">
        <f>('3.deposits individuals'!J102*'3.deposits individuals'!K102+'4.deposits legal entities'!J102*'4.deposits legal entities'!K102)/('3.deposits individuals'!J102+'4.deposits legal entities'!J102)</f>
        <v>8.2597545847079719</v>
      </c>
      <c r="L102" s="50">
        <f>'3.deposits individuals'!L102+'4.deposits legal entities'!L102</f>
        <v>253679.2</v>
      </c>
      <c r="M102" s="51">
        <f>('3.deposits individuals'!L102*'3.deposits individuals'!M102+'4.deposits legal entities'!L102*'4.deposits legal entities'!M102)/('3.deposits individuals'!L102+'4.deposits legal entities'!L102)</f>
        <v>7.1905643426816219</v>
      </c>
      <c r="N102" s="50">
        <f>'3.deposits individuals'!N102+'4.deposits legal entities'!N102</f>
        <v>260500.89999999997</v>
      </c>
      <c r="O102" s="51">
        <f>('3.deposits individuals'!N102*'3.deposits individuals'!O102+'4.deposits legal entities'!N102*'4.deposits legal entities'!O102)/('3.deposits individuals'!N102+'4.deposits legal entities'!N102)</f>
        <v>9.7535434733622797</v>
      </c>
      <c r="P102" s="50">
        <f>'3.deposits individuals'!P102+'4.deposits legal entities'!P102</f>
        <v>293955.5</v>
      </c>
      <c r="Q102" s="51">
        <f>('3.deposits individuals'!P102*'3.deposits individuals'!Q102+'4.deposits legal entities'!P102*'4.deposits legal entities'!Q102)/('3.deposits individuals'!P102+'4.deposits legal entities'!P102)</f>
        <v>9.8172932331594431</v>
      </c>
      <c r="R102" s="50">
        <f>'3.deposits individuals'!R102+'4.deposits legal entities'!R102</f>
        <v>546344.5</v>
      </c>
      <c r="S102" s="51">
        <f>('3.deposits individuals'!R102*'3.deposits individuals'!S102+'4.deposits legal entities'!R102*'4.deposits legal entities'!S102)/('3.deposits individuals'!R102+'4.deposits legal entities'!R102)</f>
        <v>3.11364020320512</v>
      </c>
      <c r="T102" s="50"/>
      <c r="U102" s="51"/>
    </row>
    <row r="103" spans="1:21" ht="14.25" customHeight="1" x14ac:dyDescent="0.2">
      <c r="A103" s="49" t="s">
        <v>29</v>
      </c>
      <c r="B103" s="50">
        <f>'3.deposits individuals'!B103+'4.deposits legal entities'!B103</f>
        <v>4792161.4000000004</v>
      </c>
      <c r="C103" s="51">
        <f>('3.deposits individuals'!B103*'3.deposits individuals'!C103+'4.deposits legal entities'!B103*'4.deposits legal entities'!C103)/('3.deposits individuals'!B103+'4.deposits legal entities'!B103)</f>
        <v>2.5158095441025838</v>
      </c>
      <c r="D103" s="50"/>
      <c r="E103" s="51"/>
      <c r="F103" s="50">
        <f>'3.deposits individuals'!F103+'4.deposits legal entities'!F103</f>
        <v>3210907.9000000004</v>
      </c>
      <c r="G103" s="51">
        <f>('3.deposits individuals'!F103*'3.deposits individuals'!G103+'4.deposits legal entities'!F103*'4.deposits legal entities'!G103)/('3.deposits individuals'!F103+'4.deposits legal entities'!F103)</f>
        <v>0.45240042201148156</v>
      </c>
      <c r="H103" s="50">
        <f t="shared" si="2"/>
        <v>1581253.5</v>
      </c>
      <c r="I103" s="51">
        <f t="shared" si="3"/>
        <v>6.7057870847400514</v>
      </c>
      <c r="J103" s="50">
        <f>'3.deposits individuals'!J103+'4.deposits legal entities'!J103</f>
        <v>158742.1</v>
      </c>
      <c r="K103" s="51">
        <f>('3.deposits individuals'!J103*'3.deposits individuals'!K103+'4.deposits legal entities'!J103*'4.deposits legal entities'!K103)/('3.deposits individuals'!J103+'4.deposits legal entities'!J103)</f>
        <v>7.5713605968423003</v>
      </c>
      <c r="L103" s="50">
        <f>'3.deposits individuals'!L103+'4.deposits legal entities'!L103</f>
        <v>233892.2</v>
      </c>
      <c r="M103" s="51">
        <f>('3.deposits individuals'!L103*'3.deposits individuals'!M103+'4.deposits legal entities'!L103*'4.deposits legal entities'!M103)/('3.deposits individuals'!L103+'4.deposits legal entities'!L103)</f>
        <v>8.7210754398821333</v>
      </c>
      <c r="N103" s="50">
        <f>'3.deposits individuals'!N103+'4.deposits legal entities'!N103</f>
        <v>271501.19999999995</v>
      </c>
      <c r="O103" s="51">
        <f>('3.deposits individuals'!N103*'3.deposits individuals'!O103+'4.deposits legal entities'!N103*'4.deposits legal entities'!O103)/('3.deposits individuals'!N103+'4.deposits legal entities'!N103)</f>
        <v>9.0107405897285204</v>
      </c>
      <c r="P103" s="50">
        <f>'3.deposits individuals'!P103+'4.deposits legal entities'!P103</f>
        <v>304261.19999999995</v>
      </c>
      <c r="Q103" s="51">
        <f>('3.deposits individuals'!P103*'3.deposits individuals'!Q103+'4.deposits legal entities'!P103*'4.deposits legal entities'!Q103)/('3.deposits individuals'!P103+'4.deposits legal entities'!P103)</f>
        <v>9.3857253307355677</v>
      </c>
      <c r="R103" s="50">
        <f>'3.deposits individuals'!R103+'4.deposits legal entities'!R103</f>
        <v>612856.80000000005</v>
      </c>
      <c r="S103" s="51">
        <f>('3.deposits individuals'!R103*'3.deposits individuals'!S103+'4.deposits legal entities'!R103*'4.deposits legal entities'!S103)/('3.deposits individuals'!R103+'4.deposits legal entities'!R103)</f>
        <v>3.3608587862613253</v>
      </c>
      <c r="T103" s="50"/>
      <c r="U103" s="51"/>
    </row>
    <row r="104" spans="1:21" ht="14.25" customHeight="1" thickBot="1" x14ac:dyDescent="0.25">
      <c r="A104" s="52" t="s">
        <v>30</v>
      </c>
      <c r="B104" s="53">
        <f>'3.deposits individuals'!B104+'4.deposits legal entities'!B104</f>
        <v>5018663.5</v>
      </c>
      <c r="C104" s="54">
        <f>('3.deposits individuals'!B104*'3.deposits individuals'!C104+'4.deposits legal entities'!B104*'4.deposits legal entities'!C104)/('3.deposits individuals'!B104+'4.deposits legal entities'!B104)</f>
        <v>2.6856664617980468</v>
      </c>
      <c r="D104" s="53"/>
      <c r="E104" s="54"/>
      <c r="F104" s="53">
        <f>'3.deposits individuals'!F104+'4.deposits legal entities'!F104</f>
        <v>3408202.7</v>
      </c>
      <c r="G104" s="54">
        <f>('3.deposits individuals'!F104*'3.deposits individuals'!G104+'4.deposits legal entities'!F104*'4.deposits legal entities'!G104)/('3.deposits individuals'!F104+'4.deposits legal entities'!F104)</f>
        <v>0.38492641825558088</v>
      </c>
      <c r="H104" s="53">
        <f t="shared" si="2"/>
        <v>1610460.8000000003</v>
      </c>
      <c r="I104" s="54">
        <f t="shared" si="3"/>
        <v>7.5547004851033934</v>
      </c>
      <c r="J104" s="53">
        <f>'3.deposits individuals'!J104+'4.deposits legal entities'!J104</f>
        <v>140616.79999999999</v>
      </c>
      <c r="K104" s="54">
        <f>('3.deposits individuals'!J104*'3.deposits individuals'!K104+'4.deposits legal entities'!J104*'4.deposits legal entities'!K104)/('3.deposits individuals'!J104+'4.deposits legal entities'!J104)</f>
        <v>8.3799229892871985</v>
      </c>
      <c r="L104" s="53">
        <f>'3.deposits individuals'!L104+'4.deposits legal entities'!L104</f>
        <v>223091.50000000003</v>
      </c>
      <c r="M104" s="54">
        <f>('3.deposits individuals'!L104*'3.deposits individuals'!M104+'4.deposits legal entities'!L104*'4.deposits legal entities'!M104)/('3.deposits individuals'!L104+'4.deposits legal entities'!L104)</f>
        <v>8.0097675348455688</v>
      </c>
      <c r="N104" s="53">
        <f>'3.deposits individuals'!N104+'4.deposits legal entities'!N104</f>
        <v>305001.40000000002</v>
      </c>
      <c r="O104" s="54">
        <f>('3.deposits individuals'!N104*'3.deposits individuals'!O104+'4.deposits legal entities'!N104*'4.deposits legal entities'!O104)/('3.deposits individuals'!N104+'4.deposits legal entities'!N104)</f>
        <v>8.6836216620645015</v>
      </c>
      <c r="P104" s="53">
        <f>'3.deposits individuals'!P104+'4.deposits legal entities'!P104</f>
        <v>322537.89999999997</v>
      </c>
      <c r="Q104" s="54">
        <f>('3.deposits individuals'!P104*'3.deposits individuals'!Q104+'4.deposits legal entities'!P104*'4.deposits legal entities'!Q104)/('3.deposits individuals'!P104+'4.deposits legal entities'!P104)</f>
        <v>9.2319272432790083</v>
      </c>
      <c r="R104" s="53">
        <f>'3.deposits individuals'!R104+'4.deposits legal entities'!R104</f>
        <v>618020.60000000009</v>
      </c>
      <c r="S104" s="54">
        <f>('3.deposits individuals'!R104*'3.deposits individuals'!S104+'4.deposits legal entities'!R104*'4.deposits legal entities'!S104)/('3.deposits individuals'!R104+'4.deposits legal entities'!R104)</f>
        <v>5.7727462773894578</v>
      </c>
      <c r="T104" s="53">
        <f>'3.deposits individuals'!T104+'4.deposits legal entities'!T104</f>
        <v>1192.5999999999999</v>
      </c>
      <c r="U104" s="54">
        <f>('3.deposits individuals'!T104*'3.deposits individuals'!U104+'4.deposits legal entities'!T104*'4.deposits legal entities'!U104)/('3.deposits individuals'!T104+'4.deposits legal entities'!T104)</f>
        <v>6.2390323662585949</v>
      </c>
    </row>
    <row r="105" spans="1:21" ht="14.25" customHeight="1" x14ac:dyDescent="0.2">
      <c r="A105" s="49" t="s">
        <v>38</v>
      </c>
      <c r="B105" s="50">
        <f>'3.deposits individuals'!B105+'4.deposits legal entities'!B105</f>
        <v>5254798.8</v>
      </c>
      <c r="C105" s="51">
        <f>('3.deposits individuals'!B105*'3.deposits individuals'!C105+'4.deposits legal entities'!B105*'4.deposits legal entities'!C105)/('3.deposits individuals'!B105+'4.deposits legal entities'!B105)</f>
        <v>2.7434423207602165</v>
      </c>
      <c r="D105" s="50"/>
      <c r="E105" s="51"/>
      <c r="F105" s="50">
        <f>'3.deposits individuals'!F105+'4.deposits legal entities'!F105</f>
        <v>3651984</v>
      </c>
      <c r="G105" s="51">
        <f>('3.deposits individuals'!F105*'3.deposits individuals'!G105+'4.deposits legal entities'!F105*'4.deposits legal entities'!G105)/('3.deposits individuals'!F105+'4.deposits legal entities'!F105)</f>
        <v>0.69538042581785686</v>
      </c>
      <c r="H105" s="50">
        <f t="shared" si="2"/>
        <v>1602814.7999999998</v>
      </c>
      <c r="I105" s="51">
        <f t="shared" si="3"/>
        <v>7.4099136257039824</v>
      </c>
      <c r="J105" s="50">
        <f>'3.deposits individuals'!J105+'4.deposits legal entities'!J105</f>
        <v>145374.9</v>
      </c>
      <c r="K105" s="51">
        <f>('3.deposits individuals'!J105*'3.deposits individuals'!K105+'4.deposits legal entities'!J105*'4.deposits legal entities'!K105)/('3.deposits individuals'!J105+'4.deposits legal entities'!J105)</f>
        <v>8.9685305441310721</v>
      </c>
      <c r="L105" s="50">
        <f>'3.deposits individuals'!L105+'4.deposits legal entities'!L105</f>
        <v>287369.8</v>
      </c>
      <c r="M105" s="51">
        <f>('3.deposits individuals'!L105*'3.deposits individuals'!M105+'4.deposits legal entities'!L105*'4.deposits legal entities'!M105)/('3.deposits individuals'!L105+'4.deposits legal entities'!L105)</f>
        <v>7.3148361518851335</v>
      </c>
      <c r="N105" s="50">
        <f>'3.deposits individuals'!N105+'4.deposits legal entities'!N105</f>
        <v>272491.59999999998</v>
      </c>
      <c r="O105" s="51">
        <f>('3.deposits individuals'!N105*'3.deposits individuals'!O105+'4.deposits legal entities'!N105*'4.deposits legal entities'!O105)/('3.deposits individuals'!N105+'4.deposits legal entities'!N105)</f>
        <v>8.6359103253091121</v>
      </c>
      <c r="P105" s="50">
        <f>'3.deposits individuals'!P105+'4.deposits legal entities'!P105</f>
        <v>338772</v>
      </c>
      <c r="Q105" s="51">
        <f>('3.deposits individuals'!P105*'3.deposits individuals'!Q105+'4.deposits legal entities'!P105*'4.deposits legal entities'!Q105)/('3.deposits individuals'!P105+'4.deposits legal entities'!P105)</f>
        <v>9.4020870762636832</v>
      </c>
      <c r="R105" s="50">
        <f>'3.deposits individuals'!R105+'4.deposits legal entities'!R105</f>
        <v>558806.5</v>
      </c>
      <c r="S105" s="51">
        <f>('3.deposits individuals'!R105*'3.deposits individuals'!S105+'4.deposits legal entities'!R105*'4.deposits legal entities'!S105)/('3.deposits individuals'!R105+'4.deposits legal entities'!R105)</f>
        <v>5.2477559369835536</v>
      </c>
      <c r="T105" s="50"/>
      <c r="U105" s="51"/>
    </row>
    <row r="106" spans="1:21" ht="14.25" customHeight="1" x14ac:dyDescent="0.2">
      <c r="A106" s="49" t="s">
        <v>20</v>
      </c>
      <c r="B106" s="50">
        <f>'3.deposits individuals'!B106+'4.deposits legal entities'!B106</f>
        <v>5573933.6000000006</v>
      </c>
      <c r="C106" s="51">
        <f>('3.deposits individuals'!B106*'3.deposits individuals'!C106+'4.deposits legal entities'!B106*'4.deposits legal entities'!C106)/('3.deposits individuals'!B106+'4.deposits legal entities'!B106)</f>
        <v>2.7211599094040162</v>
      </c>
      <c r="D106" s="50"/>
      <c r="E106" s="51"/>
      <c r="F106" s="50">
        <f>'3.deposits individuals'!F106+'4.deposits legal entities'!F106</f>
        <v>3907057</v>
      </c>
      <c r="G106" s="51">
        <f>('3.deposits individuals'!F106*'3.deposits individuals'!G106+'4.deposits legal entities'!F106*'4.deposits legal entities'!G106)/('3.deposits individuals'!F106+'4.deposits legal entities'!F106)</f>
        <v>0.7844811135337928</v>
      </c>
      <c r="H106" s="50">
        <f t="shared" si="2"/>
        <v>1666876.6</v>
      </c>
      <c r="I106" s="51">
        <f t="shared" si="3"/>
        <v>7.2606167871094964</v>
      </c>
      <c r="J106" s="50">
        <f>'3.deposits individuals'!J106+'4.deposits legal entities'!J106</f>
        <v>126355</v>
      </c>
      <c r="K106" s="51">
        <f>('3.deposits individuals'!J106*'3.deposits individuals'!K106+'4.deposits legal entities'!J106*'4.deposits legal entities'!K106)/('3.deposits individuals'!J106+'4.deposits legal entities'!J106)</f>
        <v>7.3407475287879373</v>
      </c>
      <c r="L106" s="50">
        <f>'3.deposits individuals'!L106+'4.deposits legal entities'!L106</f>
        <v>294414.7</v>
      </c>
      <c r="M106" s="51">
        <f>('3.deposits individuals'!L106*'3.deposits individuals'!M106+'4.deposits legal entities'!L106*'4.deposits legal entities'!M106)/('3.deposits individuals'!L106+'4.deposits legal entities'!L106)</f>
        <v>7.6316708404845279</v>
      </c>
      <c r="N106" s="50">
        <f>'3.deposits individuals'!N106+'4.deposits legal entities'!N106</f>
        <v>311834.90000000002</v>
      </c>
      <c r="O106" s="51">
        <f>('3.deposits individuals'!N106*'3.deposits individuals'!O106+'4.deposits legal entities'!N106*'4.deposits legal entities'!O106)/('3.deposits individuals'!N106+'4.deposits legal entities'!N106)</f>
        <v>8.3250936505182711</v>
      </c>
      <c r="P106" s="50">
        <f>'3.deposits individuals'!P106+'4.deposits legal entities'!P106</f>
        <v>328287</v>
      </c>
      <c r="Q106" s="51">
        <f>('3.deposits individuals'!P106*'3.deposits individuals'!Q106+'4.deposits legal entities'!P106*'4.deposits legal entities'!Q106)/('3.deposits individuals'!P106+'4.deposits legal entities'!P106)</f>
        <v>9.5888341024774064</v>
      </c>
      <c r="R106" s="50">
        <f>'3.deposits individuals'!R106+'4.deposits legal entities'!R106</f>
        <v>605985</v>
      </c>
      <c r="S106" s="51">
        <f>('3.deposits individuals'!R106*'3.deposits individuals'!S106+'4.deposits legal entities'!R106*'4.deposits legal entities'!S106)/('3.deposits individuals'!R106+'4.deposits legal entities'!R106)</f>
        <v>5.2545717501258293</v>
      </c>
      <c r="T106" s="50"/>
      <c r="U106" s="51"/>
    </row>
    <row r="107" spans="1:21" ht="14.25" customHeight="1" x14ac:dyDescent="0.2">
      <c r="A107" s="49" t="s">
        <v>21</v>
      </c>
      <c r="B107" s="50">
        <f>'3.deposits individuals'!B107+'4.deposits legal entities'!B107</f>
        <v>5331882.4000000004</v>
      </c>
      <c r="C107" s="51">
        <f>('3.deposits individuals'!B107*'3.deposits individuals'!C107+'4.deposits legal entities'!B107*'4.deposits legal entities'!C107)/('3.deposits individuals'!B107+'4.deposits legal entities'!B107)</f>
        <v>2.7267924270047668</v>
      </c>
      <c r="D107" s="50"/>
      <c r="E107" s="51"/>
      <c r="F107" s="50">
        <f>'3.deposits individuals'!F107+'4.deposits legal entities'!F107</f>
        <v>3561363.5</v>
      </c>
      <c r="G107" s="51">
        <f>('3.deposits individuals'!F107*'3.deposits individuals'!G107+'4.deposits legal entities'!F107*'4.deposits legal entities'!G107)/('3.deposits individuals'!F107+'4.deposits legal entities'!F107)</f>
        <v>0.42857163246604846</v>
      </c>
      <c r="H107" s="50">
        <f t="shared" si="2"/>
        <v>1770518.9</v>
      </c>
      <c r="I107" s="51">
        <f t="shared" si="3"/>
        <v>7.3496177764609021</v>
      </c>
      <c r="J107" s="50">
        <f>'3.deposits individuals'!J107+'4.deposits legal entities'!J107</f>
        <v>198810.6</v>
      </c>
      <c r="K107" s="51">
        <f>('3.deposits individuals'!J107*'3.deposits individuals'!K107+'4.deposits legal entities'!J107*'4.deposits legal entities'!K107)/('3.deposits individuals'!J107+'4.deposits legal entities'!J107)</f>
        <v>7.3116126202526432</v>
      </c>
      <c r="L107" s="50">
        <f>'3.deposits individuals'!L107+'4.deposits legal entities'!L107</f>
        <v>279236.19999999995</v>
      </c>
      <c r="M107" s="51">
        <f>('3.deposits individuals'!L107*'3.deposits individuals'!M107+'4.deposits legal entities'!L107*'4.deposits legal entities'!M107)/('3.deposits individuals'!L107+'4.deposits legal entities'!L107)</f>
        <v>6.7684516441636147</v>
      </c>
      <c r="N107" s="50">
        <f>'3.deposits individuals'!N107+'4.deposits legal entities'!N107</f>
        <v>281971.09999999998</v>
      </c>
      <c r="O107" s="51">
        <f>('3.deposits individuals'!N107*'3.deposits individuals'!O107+'4.deposits legal entities'!N107*'4.deposits legal entities'!O107)/('3.deposits individuals'!N107+'4.deposits legal entities'!N107)</f>
        <v>8.957961014444388</v>
      </c>
      <c r="P107" s="50">
        <f>'3.deposits individuals'!P107+'4.deposits legal entities'!P107</f>
        <v>360764.89999999997</v>
      </c>
      <c r="Q107" s="51">
        <f>('3.deposits individuals'!P107*'3.deposits individuals'!Q107+'4.deposits legal entities'!P107*'4.deposits legal entities'!Q107)/('3.deposits individuals'!P107+'4.deposits legal entities'!P107)</f>
        <v>9.8555733664777279</v>
      </c>
      <c r="R107" s="50">
        <f>'3.deposits individuals'!R107+'4.deposits legal entities'!R107</f>
        <v>649736.1</v>
      </c>
      <c r="S107" s="51">
        <f>('3.deposits individuals'!R107*'3.deposits individuals'!S107+'4.deposits legal entities'!R107*'4.deposits legal entities'!S107)/('3.deposits individuals'!R107+'4.deposits legal entities'!R107)</f>
        <v>5.5216007098882161</v>
      </c>
      <c r="T107" s="50"/>
      <c r="U107" s="51"/>
    </row>
    <row r="108" spans="1:21" ht="14.25" customHeight="1" x14ac:dyDescent="0.2">
      <c r="A108" s="49" t="s">
        <v>22</v>
      </c>
      <c r="B108" s="50">
        <f>'3.deposits individuals'!B108+'4.deposits legal entities'!B108</f>
        <v>5661295.5999999996</v>
      </c>
      <c r="C108" s="51">
        <f>('3.deposits individuals'!B108*'3.deposits individuals'!C108+'4.deposits legal entities'!B108*'4.deposits legal entities'!C108)/('3.deposits individuals'!B108+'4.deposits legal entities'!B108)</f>
        <v>2.5867336326688193</v>
      </c>
      <c r="D108" s="50"/>
      <c r="E108" s="51"/>
      <c r="F108" s="50">
        <f>'3.deposits individuals'!F108+'4.deposits legal entities'!F108</f>
        <v>3888338.8</v>
      </c>
      <c r="G108" s="51">
        <f>('3.deposits individuals'!F108*'3.deposits individuals'!G108+'4.deposits legal entities'!F108*'4.deposits legal entities'!G108)/('3.deposits individuals'!F108+'4.deposits legal entities'!F108)</f>
        <v>0.43945390561131153</v>
      </c>
      <c r="H108" s="50">
        <f t="shared" si="2"/>
        <v>1772956.8</v>
      </c>
      <c r="I108" s="51">
        <f t="shared" si="3"/>
        <v>7.2960142407305124</v>
      </c>
      <c r="J108" s="50">
        <f>'3.deposits individuals'!J108+'4.deposits legal entities'!J108</f>
        <v>131027.09999999999</v>
      </c>
      <c r="K108" s="51">
        <f>('3.deposits individuals'!J108*'3.deposits individuals'!K108+'4.deposits legal entities'!J108*'4.deposits legal entities'!K108)/('3.deposits individuals'!J108+'4.deposits legal entities'!J108)</f>
        <v>7.2166255225064111</v>
      </c>
      <c r="L108" s="50">
        <f>'3.deposits individuals'!L108+'4.deposits legal entities'!L108</f>
        <v>322977.5</v>
      </c>
      <c r="M108" s="51">
        <f>('3.deposits individuals'!L108*'3.deposits individuals'!M108+'4.deposits legal entities'!L108*'4.deposits legal entities'!M108)/('3.deposits individuals'!L108+'4.deposits legal entities'!L108)</f>
        <v>6.6702724307420791</v>
      </c>
      <c r="N108" s="50">
        <f>'3.deposits individuals'!N108+'4.deposits legal entities'!N108</f>
        <v>302250.2</v>
      </c>
      <c r="O108" s="51">
        <f>('3.deposits individuals'!N108*'3.deposits individuals'!O108+'4.deposits legal entities'!N108*'4.deposits legal entities'!O108)/('3.deposits individuals'!N108+'4.deposits legal entities'!N108)</f>
        <v>8.9688312001116977</v>
      </c>
      <c r="P108" s="50">
        <f>'3.deposits individuals'!P108+'4.deposits legal entities'!P108</f>
        <v>375386.7</v>
      </c>
      <c r="Q108" s="51">
        <f>('3.deposits individuals'!P108*'3.deposits individuals'!Q108+'4.deposits legal entities'!P108*'4.deposits legal entities'!Q108)/('3.deposits individuals'!P108+'4.deposits legal entities'!P108)</f>
        <v>9.5944900312131463</v>
      </c>
      <c r="R108" s="50">
        <f>'3.deposits individuals'!R108+'4.deposits legal entities'!R108</f>
        <v>641315.30000000005</v>
      </c>
      <c r="S108" s="51">
        <f>('3.deposits individuals'!R108*'3.deposits individuals'!S108+'4.deposits legal entities'!R108*'4.deposits legal entities'!S108)/('3.deposits individuals'!R108+'4.deposits legal entities'!R108)</f>
        <v>5.4935874101241611</v>
      </c>
      <c r="T108" s="50"/>
      <c r="U108" s="51"/>
    </row>
    <row r="109" spans="1:21" ht="14.25" customHeight="1" x14ac:dyDescent="0.2">
      <c r="A109" s="49" t="s">
        <v>23</v>
      </c>
      <c r="B109" s="50">
        <f>'3.deposits individuals'!B109+'4.deposits legal entities'!B109</f>
        <v>6202149.6999999993</v>
      </c>
      <c r="C109" s="51">
        <f>('3.deposits individuals'!B109*'3.deposits individuals'!C109+'4.deposits legal entities'!B109*'4.deposits legal entities'!C109)/('3.deposits individuals'!B109+'4.deposits legal entities'!B109)</f>
        <v>2.6035529106948201</v>
      </c>
      <c r="D109" s="50"/>
      <c r="E109" s="51"/>
      <c r="F109" s="50">
        <f>'3.deposits individuals'!F109+'4.deposits legal entities'!F109</f>
        <v>4342653.7</v>
      </c>
      <c r="G109" s="51">
        <f>('3.deposits individuals'!F109*'3.deposits individuals'!G109+'4.deposits legal entities'!F109*'4.deposits legal entities'!G109)/('3.deposits individuals'!F109+'4.deposits legal entities'!F109)</f>
        <v>0.70815484320105926</v>
      </c>
      <c r="H109" s="50">
        <f t="shared" si="2"/>
        <v>1859496</v>
      </c>
      <c r="I109" s="51">
        <f t="shared" si="3"/>
        <v>7.0300520431342681</v>
      </c>
      <c r="J109" s="50">
        <f>'3.deposits individuals'!J109+'4.deposits legal entities'!J109</f>
        <v>243783.6</v>
      </c>
      <c r="K109" s="51">
        <f>('3.deposits individuals'!J109*'3.deposits individuals'!K109+'4.deposits legal entities'!J109*'4.deposits legal entities'!K109)/('3.deposits individuals'!J109+'4.deposits legal entities'!J109)</f>
        <v>5.4800376276336884</v>
      </c>
      <c r="L109" s="50">
        <f>'3.deposits individuals'!L109+'4.deposits legal entities'!L109</f>
        <v>269397.09999999998</v>
      </c>
      <c r="M109" s="51">
        <f>('3.deposits individuals'!L109*'3.deposits individuals'!M109+'4.deposits legal entities'!L109*'4.deposits legal entities'!M109)/('3.deposits individuals'!L109+'4.deposits legal entities'!L109)</f>
        <v>7.5141120598551359</v>
      </c>
      <c r="N109" s="50">
        <f>'3.deposits individuals'!N109+'4.deposits legal entities'!N109</f>
        <v>310160.09999999998</v>
      </c>
      <c r="O109" s="51">
        <f>('3.deposits individuals'!N109*'3.deposits individuals'!O109+'4.deposits legal entities'!N109*'4.deposits legal entities'!O109)/('3.deposits individuals'!N109+'4.deposits legal entities'!N109)</f>
        <v>8.8651533675672649</v>
      </c>
      <c r="P109" s="50">
        <f>'3.deposits individuals'!P109+'4.deposits legal entities'!P109</f>
        <v>363749.7</v>
      </c>
      <c r="Q109" s="51">
        <f>('3.deposits individuals'!P109*'3.deposits individuals'!Q109+'4.deposits legal entities'!P109*'4.deposits legal entities'!Q109)/('3.deposits individuals'!P109+'4.deposits legal entities'!P109)</f>
        <v>9.990163211131172</v>
      </c>
      <c r="R109" s="50">
        <f>'3.deposits individuals'!R109+'4.deposits legal entities'!R109</f>
        <v>672405.49999999988</v>
      </c>
      <c r="S109" s="51">
        <f>('3.deposits individuals'!R109*'3.deposits individuals'!S109+'4.deposits legal entities'!R109*'4.deposits legal entities'!S109)/('3.deposits individuals'!R109+'4.deposits legal entities'!R109)</f>
        <v>4.950278706822</v>
      </c>
      <c r="T109" s="50"/>
      <c r="U109" s="51"/>
    </row>
    <row r="110" spans="1:21" ht="14.25" customHeight="1" x14ac:dyDescent="0.2">
      <c r="A110" s="49" t="s">
        <v>24</v>
      </c>
      <c r="B110" s="50">
        <f>'3.deposits individuals'!B110+'4.deposits legal entities'!B110</f>
        <v>5800594.9000000004</v>
      </c>
      <c r="C110" s="51">
        <f>('3.deposits individuals'!B110*'3.deposits individuals'!C110+'4.deposits legal entities'!B110*'4.deposits legal entities'!C110)/('3.deposits individuals'!B110+'4.deposits legal entities'!B110)</f>
        <v>2.745626963710222</v>
      </c>
      <c r="D110" s="50"/>
      <c r="E110" s="51"/>
      <c r="F110" s="50">
        <f>'3.deposits individuals'!F110+'4.deposits legal entities'!F110</f>
        <v>3952569.8</v>
      </c>
      <c r="G110" s="51">
        <f>('3.deposits individuals'!F110*'3.deposits individuals'!G110+'4.deposits legal entities'!F110*'4.deposits legal entities'!G110)/('3.deposits individuals'!F110+'4.deposits legal entities'!F110)</f>
        <v>0.47856099214237791</v>
      </c>
      <c r="H110" s="50">
        <f t="shared" si="2"/>
        <v>1848025.0999999999</v>
      </c>
      <c r="I110" s="51">
        <f t="shared" si="3"/>
        <v>7.5944444899584971</v>
      </c>
      <c r="J110" s="50">
        <f>'3.deposits individuals'!J110+'4.deposits legal entities'!J110</f>
        <v>184392.40000000002</v>
      </c>
      <c r="K110" s="51">
        <f>('3.deposits individuals'!J110*'3.deposits individuals'!K110+'4.deposits legal entities'!J110*'4.deposits legal entities'!K110)/('3.deposits individuals'!J110+'4.deposits legal entities'!J110)</f>
        <v>6.7534130962013617</v>
      </c>
      <c r="L110" s="50">
        <f>'3.deposits individuals'!L110+'4.deposits legal entities'!L110</f>
        <v>264944.7</v>
      </c>
      <c r="M110" s="51">
        <f>('3.deposits individuals'!L110*'3.deposits individuals'!M110+'4.deposits legal entities'!L110*'4.deposits legal entities'!M110)/('3.deposits individuals'!L110+'4.deposits legal entities'!L110)</f>
        <v>7.5440007405318932</v>
      </c>
      <c r="N110" s="50">
        <f>'3.deposits individuals'!N110+'4.deposits legal entities'!N110</f>
        <v>338315.9</v>
      </c>
      <c r="O110" s="51">
        <f>('3.deposits individuals'!N110*'3.deposits individuals'!O110+'4.deposits legal entities'!N110*'4.deposits legal entities'!O110)/('3.deposits individuals'!N110+'4.deposits legal entities'!N110)</f>
        <v>8.6558403314771759</v>
      </c>
      <c r="P110" s="50">
        <f>'3.deposits individuals'!P110+'4.deposits legal entities'!P110</f>
        <v>369623.39999999997</v>
      </c>
      <c r="Q110" s="51">
        <f>('3.deposits individuals'!P110*'3.deposits individuals'!Q110+'4.deposits legal entities'!P110*'4.deposits legal entities'!Q110)/('3.deposits individuals'!P110+'4.deposits legal entities'!P110)</f>
        <v>9.8377285366673206</v>
      </c>
      <c r="R110" s="50">
        <f>'3.deposits individuals'!R110+'4.deposits legal entities'!R110</f>
        <v>690748.7</v>
      </c>
      <c r="S110" s="51">
        <f>('3.deposits individuals'!R110*'3.deposits individuals'!S110+'4.deposits legal entities'!R110*'4.deposits legal entities'!S110)/('3.deposits individuals'!R110+'4.deposits legal entities'!R110)</f>
        <v>6.1180569634079651</v>
      </c>
      <c r="T110" s="50"/>
      <c r="U110" s="51"/>
    </row>
    <row r="111" spans="1:21" ht="14.25" customHeight="1" x14ac:dyDescent="0.2">
      <c r="A111" s="49" t="s">
        <v>25</v>
      </c>
      <c r="B111" s="50">
        <f>'3.deposits individuals'!B111+'4.deposits legal entities'!B111</f>
        <v>6167067.7000000002</v>
      </c>
      <c r="C111" s="51">
        <f>('3.deposits individuals'!B111*'3.deposits individuals'!C111+'4.deposits legal entities'!B111*'4.deposits legal entities'!C111)/('3.deposits individuals'!B111+'4.deposits legal entities'!B111)</f>
        <v>3.0314719024407664</v>
      </c>
      <c r="D111" s="50"/>
      <c r="E111" s="51"/>
      <c r="F111" s="50">
        <f>'3.deposits individuals'!F111+'4.deposits legal entities'!F111</f>
        <v>4227180.5999999996</v>
      </c>
      <c r="G111" s="51">
        <f>('3.deposits individuals'!F111*'3.deposits individuals'!G111+'4.deposits legal entities'!F111*'4.deposits legal entities'!G111)/('3.deposits individuals'!F111+'4.deposits legal entities'!F111)</f>
        <v>0.89508422280325572</v>
      </c>
      <c r="H111" s="50">
        <f t="shared" si="2"/>
        <v>1939887.1</v>
      </c>
      <c r="I111" s="51">
        <f t="shared" si="3"/>
        <v>7.6868441421152802</v>
      </c>
      <c r="J111" s="50">
        <f>'3.deposits individuals'!J111+'4.deposits legal entities'!J111</f>
        <v>171162.3</v>
      </c>
      <c r="K111" s="51">
        <f>('3.deposits individuals'!J111*'3.deposits individuals'!K111+'4.deposits legal entities'!J111*'4.deposits legal entities'!K111)/('3.deposits individuals'!J111+'4.deposits legal entities'!J111)</f>
        <v>6.6443842014275338</v>
      </c>
      <c r="L111" s="50">
        <f>'3.deposits individuals'!L111+'4.deposits legal entities'!L111</f>
        <v>281305.59999999998</v>
      </c>
      <c r="M111" s="51">
        <f>('3.deposits individuals'!L111*'3.deposits individuals'!M111+'4.deposits legal entities'!L111*'4.deposits legal entities'!M111)/('3.deposits individuals'!L111+'4.deposits legal entities'!L111)</f>
        <v>7.7094021270817219</v>
      </c>
      <c r="N111" s="50">
        <f>'3.deposits individuals'!N111+'4.deposits legal entities'!N111</f>
        <v>345394.9</v>
      </c>
      <c r="O111" s="51">
        <f>('3.deposits individuals'!N111*'3.deposits individuals'!O111+'4.deposits legal entities'!N111*'4.deposits legal entities'!O111)/('3.deposits individuals'!N111+'4.deposits legal entities'!N111)</f>
        <v>8.4386108190943183</v>
      </c>
      <c r="P111" s="50">
        <f>'3.deposits individuals'!P111+'4.deposits legal entities'!P111</f>
        <v>453155.8</v>
      </c>
      <c r="Q111" s="51">
        <f>('3.deposits individuals'!P111*'3.deposits individuals'!Q111+'4.deposits legal entities'!P111*'4.deposits legal entities'!Q111)/('3.deposits individuals'!P111+'4.deposits legal entities'!P111)</f>
        <v>9.9422943411515448</v>
      </c>
      <c r="R111" s="50">
        <f>'3.deposits individuals'!R111+'4.deposits legal entities'!R111</f>
        <v>688867.7</v>
      </c>
      <c r="S111" s="51">
        <f>('3.deposits individuals'!R111*'3.deposits individuals'!S111+'4.deposits legal entities'!R111*'4.deposits legal entities'!S111)/('3.deposits individuals'!R111+'4.deposits legal entities'!R111)</f>
        <v>6.0760181265575381</v>
      </c>
      <c r="T111" s="50">
        <f>'3.deposits individuals'!T111+'4.deposits legal entities'!T111</f>
        <v>0.8</v>
      </c>
      <c r="U111" s="51">
        <f>('3.deposits individuals'!T111*'3.deposits individuals'!U111+'4.deposits legal entities'!T111*'4.deposits legal entities'!U111)/('3.deposits individuals'!T111+'4.deposits legal entities'!T111)</f>
        <v>12.000000000000002</v>
      </c>
    </row>
    <row r="112" spans="1:21" ht="14.25" customHeight="1" x14ac:dyDescent="0.2">
      <c r="A112" s="49" t="s">
        <v>26</v>
      </c>
      <c r="B112" s="50">
        <f>'3.deposits individuals'!B112+'4.deposits legal entities'!B112</f>
        <v>6940996.3999999994</v>
      </c>
      <c r="C112" s="51">
        <f>('3.deposits individuals'!B112*'3.deposits individuals'!C112+'4.deposits legal entities'!B112*'4.deposits legal entities'!C112)/('3.deposits individuals'!B112+'4.deposits legal entities'!B112)</f>
        <v>2.8465433118507311</v>
      </c>
      <c r="D112" s="50"/>
      <c r="E112" s="51"/>
      <c r="F112" s="50">
        <f>'3.deposits individuals'!F112+'4.deposits legal entities'!F112</f>
        <v>4926615.3999999994</v>
      </c>
      <c r="G112" s="51">
        <f>('3.deposits individuals'!F112*'3.deposits individuals'!G112+'4.deposits legal entities'!F112*'4.deposits legal entities'!G112)/('3.deposits individuals'!F112+'4.deposits legal entities'!F112)</f>
        <v>0.85692914104884255</v>
      </c>
      <c r="H112" s="50">
        <f t="shared" si="2"/>
        <v>2014381</v>
      </c>
      <c r="I112" s="51">
        <f t="shared" si="3"/>
        <v>7.7125859393034375</v>
      </c>
      <c r="J112" s="50">
        <f>'3.deposits individuals'!J112+'4.deposits legal entities'!J112</f>
        <v>178746</v>
      </c>
      <c r="K112" s="51">
        <f>('3.deposits individuals'!J112*'3.deposits individuals'!K112+'4.deposits legal entities'!J112*'4.deposits legal entities'!K112)/('3.deposits individuals'!J112+'4.deposits legal entities'!J112)</f>
        <v>6.6562979814932932</v>
      </c>
      <c r="L112" s="50">
        <f>'3.deposits individuals'!L112+'4.deposits legal entities'!L112</f>
        <v>346584.3</v>
      </c>
      <c r="M112" s="51">
        <f>('3.deposits individuals'!L112*'3.deposits individuals'!M112+'4.deposits legal entities'!L112*'4.deposits legal entities'!M112)/('3.deposits individuals'!L112+'4.deposits legal entities'!L112)</f>
        <v>7.5049874619248476</v>
      </c>
      <c r="N112" s="50">
        <f>'3.deposits individuals'!N112+'4.deposits legal entities'!N112</f>
        <v>315931.3</v>
      </c>
      <c r="O112" s="51">
        <f>('3.deposits individuals'!N112*'3.deposits individuals'!O112+'4.deposits legal entities'!N112*'4.deposits legal entities'!O112)/('3.deposits individuals'!N112+'4.deposits legal entities'!N112)</f>
        <v>8.4898337866491858</v>
      </c>
      <c r="P112" s="50">
        <f>'3.deposits individuals'!P112+'4.deposits legal entities'!P112</f>
        <v>424902.39999999997</v>
      </c>
      <c r="Q112" s="51">
        <f>('3.deposits individuals'!P112*'3.deposits individuals'!Q112+'4.deposits legal entities'!P112*'4.deposits legal entities'!Q112)/('3.deposits individuals'!P112+'4.deposits legal entities'!P112)</f>
        <v>10.124213224025096</v>
      </c>
      <c r="R112" s="50">
        <f>'3.deposits individuals'!R112+'4.deposits legal entities'!R112</f>
        <v>748216.2</v>
      </c>
      <c r="S112" s="51">
        <f>('3.deposits individuals'!R112*'3.deposits individuals'!S112+'4.deposits legal entities'!R112*'4.deposits legal entities'!S112)/('3.deposits individuals'!R112+'4.deposits legal entities'!R112)</f>
        <v>6.3633650140160025</v>
      </c>
      <c r="T112" s="50">
        <f>'3.deposits individuals'!T112+'4.deposits legal entities'!T112</f>
        <v>0.8</v>
      </c>
      <c r="U112" s="51">
        <f>('3.deposits individuals'!T112*'3.deposits individuals'!U112+'4.deposits legal entities'!T112*'4.deposits legal entities'!U112)/('3.deposits individuals'!T112+'4.deposits legal entities'!T112)</f>
        <v>12.000000000000002</v>
      </c>
    </row>
    <row r="113" spans="1:21" ht="14.25" customHeight="1" x14ac:dyDescent="0.2">
      <c r="A113" s="49" t="s">
        <v>27</v>
      </c>
      <c r="B113" s="50">
        <f>'3.deposits individuals'!B113+'4.deposits legal entities'!B113</f>
        <v>6603878.2000000011</v>
      </c>
      <c r="C113" s="51">
        <f>('3.deposits individuals'!B113*'3.deposits individuals'!C113+'4.deposits legal entities'!B113*'4.deposits legal entities'!C113)/('3.deposits individuals'!B113+'4.deposits legal entities'!B113)</f>
        <v>3.1097240601742167</v>
      </c>
      <c r="D113" s="50"/>
      <c r="E113" s="51"/>
      <c r="F113" s="50">
        <f>'3.deposits individuals'!F113+'4.deposits legal entities'!F113</f>
        <v>4400626.5999999996</v>
      </c>
      <c r="G113" s="51">
        <f>('3.deposits individuals'!F113*'3.deposits individuals'!G113+'4.deposits legal entities'!F113*'4.deposits legal entities'!G113)/('3.deposits individuals'!F113+'4.deposits legal entities'!F113)</f>
        <v>0.83958110760863014</v>
      </c>
      <c r="H113" s="50">
        <f t="shared" si="2"/>
        <v>2203251.6</v>
      </c>
      <c r="I113" s="51">
        <f t="shared" si="3"/>
        <v>7.6439549500383883</v>
      </c>
      <c r="J113" s="50">
        <f>'3.deposits individuals'!J113+'4.deposits legal entities'!J113</f>
        <v>247935.80000000002</v>
      </c>
      <c r="K113" s="51">
        <f>('3.deposits individuals'!J113*'3.deposits individuals'!K113+'4.deposits legal entities'!J113*'4.deposits legal entities'!K113)/('3.deposits individuals'!J113+'4.deposits legal entities'!J113)</f>
        <v>6.4860029693170569</v>
      </c>
      <c r="L113" s="50">
        <f>'3.deposits individuals'!L113+'4.deposits legal entities'!L113</f>
        <v>313890</v>
      </c>
      <c r="M113" s="51">
        <f>('3.deposits individuals'!L113*'3.deposits individuals'!M113+'4.deposits legal entities'!L113*'4.deposits legal entities'!M113)/('3.deposits individuals'!L113+'4.deposits legal entities'!L113)</f>
        <v>7.3393361145624274</v>
      </c>
      <c r="N113" s="50">
        <f>'3.deposits individuals'!N113+'4.deposits legal entities'!N113</f>
        <v>310258.5</v>
      </c>
      <c r="O113" s="51">
        <f>('3.deposits individuals'!N113*'3.deposits individuals'!O113+'4.deposits legal entities'!N113*'4.deposits legal entities'!O113)/('3.deposits individuals'!N113+'4.deposits legal entities'!N113)</f>
        <v>9.0132602555610895</v>
      </c>
      <c r="P113" s="50">
        <f>'3.deposits individuals'!P113+'4.deposits legal entities'!P113</f>
        <v>467416.1</v>
      </c>
      <c r="Q113" s="51">
        <f>('3.deposits individuals'!P113*'3.deposits individuals'!Q113+'4.deposits legal entities'!P113*'4.deposits legal entities'!Q113)/('3.deposits individuals'!P113+'4.deposits legal entities'!P113)</f>
        <v>9.4986079704999469</v>
      </c>
      <c r="R113" s="50">
        <f>'3.deposits individuals'!R113+'4.deposits legal entities'!R113</f>
        <v>800627.1</v>
      </c>
      <c r="S113" s="51">
        <f>('3.deposits individuals'!R113*'3.deposits individuals'!S113+'4.deposits legal entities'!R113*'4.deposits legal entities'!S113)/('3.deposits individuals'!R113+'4.deposits legal entities'!R113)</f>
        <v>7.1112298422074405</v>
      </c>
      <c r="T113" s="50">
        <f>'3.deposits individuals'!T113+'4.deposits legal entities'!T113</f>
        <v>63124.1</v>
      </c>
      <c r="U113" s="51">
        <f>('3.deposits individuals'!T113*'3.deposits individuals'!U113+'4.deposits legal entities'!T113*'4.deposits legal entities'!U113)/('3.deposits individuals'!T113+'4.deposits legal entities'!T113)</f>
        <v>2.0911189228836532E-4</v>
      </c>
    </row>
    <row r="114" spans="1:21" ht="14.25" customHeight="1" x14ac:dyDescent="0.2">
      <c r="A114" s="49" t="s">
        <v>28</v>
      </c>
      <c r="B114" s="50">
        <f>'3.deposits individuals'!B114+'4.deposits legal entities'!B114</f>
        <v>6976675.1999999993</v>
      </c>
      <c r="C114" s="51">
        <f>('3.deposits individuals'!B114*'3.deposits individuals'!C114+'4.deposits legal entities'!B114*'4.deposits legal entities'!C114)/('3.deposits individuals'!B114+'4.deposits legal entities'!B114)</f>
        <v>2.8607217327531602</v>
      </c>
      <c r="D114" s="50"/>
      <c r="E114" s="51"/>
      <c r="F114" s="50">
        <f>'3.deposits individuals'!F114+'4.deposits legal entities'!F114</f>
        <v>4873818.8</v>
      </c>
      <c r="G114" s="51">
        <f>('3.deposits individuals'!F114*'3.deposits individuals'!G114+'4.deposits legal entities'!F114*'4.deposits legal entities'!G114)/('3.deposits individuals'!F114+'4.deposits legal entities'!F114)</f>
        <v>0.95006694586183649</v>
      </c>
      <c r="H114" s="50">
        <f t="shared" si="2"/>
        <v>2102856.4</v>
      </c>
      <c r="I114" s="51">
        <f t="shared" si="3"/>
        <v>7.2890722471586749</v>
      </c>
      <c r="J114" s="50">
        <f>'3.deposits individuals'!J114+'4.deposits legal entities'!J114</f>
        <v>247567.4</v>
      </c>
      <c r="K114" s="51">
        <f>('3.deposits individuals'!J114*'3.deposits individuals'!K114+'4.deposits legal entities'!J114*'4.deposits legal entities'!K114)/('3.deposits individuals'!J114+'4.deposits legal entities'!J114)</f>
        <v>6.54913311284119</v>
      </c>
      <c r="L114" s="50">
        <f>'3.deposits individuals'!L114+'4.deposits legal entities'!L114</f>
        <v>345761.1</v>
      </c>
      <c r="M114" s="51">
        <f>('3.deposits individuals'!L114*'3.deposits individuals'!M114+'4.deposits legal entities'!L114*'4.deposits legal entities'!M114)/('3.deposits individuals'!L114+'4.deposits legal entities'!L114)</f>
        <v>7.203929019198517</v>
      </c>
      <c r="N114" s="50">
        <f>'3.deposits individuals'!N114+'4.deposits legal entities'!N114</f>
        <v>332971.59999999998</v>
      </c>
      <c r="O114" s="51">
        <f>('3.deposits individuals'!N114*'3.deposits individuals'!O114+'4.deposits legal entities'!N114*'4.deposits legal entities'!O114)/('3.deposits individuals'!N114+'4.deposits legal entities'!N114)</f>
        <v>8.7721629622466306</v>
      </c>
      <c r="P114" s="50">
        <f>'3.deposits individuals'!P114+'4.deposits legal entities'!P114</f>
        <v>457061.6</v>
      </c>
      <c r="Q114" s="51">
        <f>('3.deposits individuals'!P114*'3.deposits individuals'!Q114+'4.deposits legal entities'!P114*'4.deposits legal entities'!Q114)/('3.deposits individuals'!P114+'4.deposits legal entities'!P114)</f>
        <v>9.8194685464716365</v>
      </c>
      <c r="R114" s="50">
        <f>'3.deposits individuals'!R114+'4.deposits legal entities'!R114</f>
        <v>657052.1</v>
      </c>
      <c r="S114" s="51">
        <f>('3.deposits individuals'!R114*'3.deposits individuals'!S114+'4.deposits legal entities'!R114*'4.deposits legal entities'!S114)/('3.deposits individuals'!R114+'4.deposits legal entities'!R114)</f>
        <v>5.7935734533075847</v>
      </c>
      <c r="T114" s="50">
        <f>'3.deposits individuals'!T114+'4.deposits legal entities'!T114</f>
        <v>62442.6</v>
      </c>
      <c r="U114" s="51">
        <f>('3.deposits individuals'!T114*'3.deposits individuals'!U114+'4.deposits legal entities'!T114*'4.deposits legal entities'!U114)/('3.deposits individuals'!T114+'4.deposits legal entities'!T114)</f>
        <v>3.0748239182865549E-4</v>
      </c>
    </row>
    <row r="115" spans="1:21" ht="14.25" customHeight="1" x14ac:dyDescent="0.2">
      <c r="A115" s="49" t="s">
        <v>29</v>
      </c>
      <c r="B115" s="50">
        <f>'3.deposits individuals'!B115+'4.deposits legal entities'!B115</f>
        <v>7708613.2999999998</v>
      </c>
      <c r="C115" s="51">
        <f>('3.deposits individuals'!B115*'3.deposits individuals'!C115+'4.deposits legal entities'!B115*'4.deposits legal entities'!C115)/('3.deposits individuals'!B115+'4.deposits legal entities'!B115)</f>
        <v>2.6194188914626189</v>
      </c>
      <c r="D115" s="50"/>
      <c r="E115" s="51"/>
      <c r="F115" s="50">
        <f>'3.deposits individuals'!F115+'4.deposits legal entities'!F115</f>
        <v>5579720.9000000004</v>
      </c>
      <c r="G115" s="51">
        <f>('3.deposits individuals'!F115*'3.deposits individuals'!G115+'4.deposits legal entities'!F115*'4.deposits legal entities'!G115)/('3.deposits individuals'!F115+'4.deposits legal entities'!F115)</f>
        <v>0.86522700911438066</v>
      </c>
      <c r="H115" s="50">
        <f t="shared" ref="H115:H168" si="4">J115+L115+N115+P115+R115+T115</f>
        <v>2128892.4</v>
      </c>
      <c r="I115" s="51">
        <f t="shared" ref="I115:I168" si="5">(J115*K115+L115*M115+N115*O115+P115*Q115+R115*S115+T115*U115)/(J115+L115+N115+P115+R115+T115)</f>
        <v>7.2170684056178702</v>
      </c>
      <c r="J115" s="50">
        <f>'3.deposits individuals'!J115+'4.deposits legal entities'!J115</f>
        <v>208480.6</v>
      </c>
      <c r="K115" s="51">
        <f>('3.deposits individuals'!J115*'3.deposits individuals'!K115+'4.deposits legal entities'!J115*'4.deposits legal entities'!K115)/('3.deposits individuals'!J115+'4.deposits legal entities'!J115)</f>
        <v>5.5368710230112539</v>
      </c>
      <c r="L115" s="50">
        <f>'3.deposits individuals'!L115+'4.deposits legal entities'!L115</f>
        <v>363920.2</v>
      </c>
      <c r="M115" s="51">
        <f>('3.deposits individuals'!L115*'3.deposits individuals'!M115+'4.deposits legal entities'!L115*'4.deposits legal entities'!M115)/('3.deposits individuals'!L115+'4.deposits legal entities'!L115)</f>
        <v>6.9227411174207969</v>
      </c>
      <c r="N115" s="50">
        <f>'3.deposits individuals'!N115+'4.deposits legal entities'!N115</f>
        <v>381638.6</v>
      </c>
      <c r="O115" s="51">
        <f>('3.deposits individuals'!N115*'3.deposits individuals'!O115+'4.deposits legal entities'!N115*'4.deposits legal entities'!O115)/('3.deposits individuals'!N115+'4.deposits legal entities'!N115)</f>
        <v>8.5522716491466007</v>
      </c>
      <c r="P115" s="50">
        <f>'3.deposits individuals'!P115+'4.deposits legal entities'!P115</f>
        <v>448863.4</v>
      </c>
      <c r="Q115" s="51">
        <f>('3.deposits individuals'!P115*'3.deposits individuals'!Q115+'4.deposits legal entities'!P115*'4.deposits legal entities'!Q115)/('3.deposits individuals'!P115+'4.deposits legal entities'!P115)</f>
        <v>9.7970091680453315</v>
      </c>
      <c r="R115" s="50">
        <f>'3.deposits individuals'!R115+'4.deposits legal entities'!R115</f>
        <v>664642.69999999995</v>
      </c>
      <c r="S115" s="51">
        <f>('3.deposits individuals'!R115*'3.deposits individuals'!S115+'4.deposits legal entities'!R115*'4.deposits legal entities'!S115)/('3.deposits individuals'!R115+'4.deposits legal entities'!R115)</f>
        <v>6.0623368465492824</v>
      </c>
      <c r="T115" s="50">
        <f>'3.deposits individuals'!T115+'4.deposits legal entities'!T115</f>
        <v>61346.9</v>
      </c>
      <c r="U115" s="51">
        <f>('3.deposits individuals'!T115*'3.deposits individuals'!U115+'4.deposits legal entities'!T115*'4.deposits legal entities'!U115)/('3.deposits individuals'!T115+'4.deposits legal entities'!T115)</f>
        <v>3.7165692153963767E-4</v>
      </c>
    </row>
    <row r="116" spans="1:21" ht="14.25" customHeight="1" thickBot="1" x14ac:dyDescent="0.25">
      <c r="A116" s="52" t="s">
        <v>30</v>
      </c>
      <c r="B116" s="53">
        <f>'3.deposits individuals'!B116+'4.deposits legal entities'!B116</f>
        <v>8205967.6999999993</v>
      </c>
      <c r="C116" s="54">
        <f>('3.deposits individuals'!B116*'3.deposits individuals'!C116+'4.deposits legal entities'!B116*'4.deposits legal entities'!C116)/('3.deposits individuals'!B116+'4.deposits legal entities'!B116)</f>
        <v>2.540035220587086</v>
      </c>
      <c r="D116" s="53"/>
      <c r="E116" s="54"/>
      <c r="F116" s="53">
        <f>'3.deposits individuals'!F116+'4.deposits legal entities'!F116</f>
        <v>5869653.7999999998</v>
      </c>
      <c r="G116" s="54">
        <f>('3.deposits individuals'!F116*'3.deposits individuals'!G116+'4.deposits legal entities'!F116*'4.deposits legal entities'!G116)/('3.deposits individuals'!F116+'4.deposits legal entities'!F116)</f>
        <v>0.69272982045380604</v>
      </c>
      <c r="H116" s="53">
        <f t="shared" si="4"/>
        <v>2336313.9</v>
      </c>
      <c r="I116" s="54">
        <f t="shared" si="5"/>
        <v>7.1811252563279284</v>
      </c>
      <c r="J116" s="53">
        <f>'3.deposits individuals'!J116+'4.deposits legal entities'!J116</f>
        <v>318032.19999999995</v>
      </c>
      <c r="K116" s="54">
        <f>('3.deposits individuals'!J116*'3.deposits individuals'!K116+'4.deposits legal entities'!J116*'4.deposits legal entities'!K116)/('3.deposits individuals'!J116+'4.deposits legal entities'!J116)</f>
        <v>5.4710832142154162</v>
      </c>
      <c r="L116" s="53">
        <f>'3.deposits individuals'!L116+'4.deposits legal entities'!L116</f>
        <v>281248</v>
      </c>
      <c r="M116" s="54">
        <f>('3.deposits individuals'!L116*'3.deposits individuals'!M116+'4.deposits legal entities'!L116*'4.deposits legal entities'!M116)/('3.deposits individuals'!L116+'4.deposits legal entities'!L116)</f>
        <v>7.6553738053248388</v>
      </c>
      <c r="N116" s="53">
        <f>'3.deposits individuals'!N116+'4.deposits legal entities'!N116</f>
        <v>397533.5</v>
      </c>
      <c r="O116" s="54">
        <f>('3.deposits individuals'!N116*'3.deposits individuals'!O116+'4.deposits legal entities'!N116*'4.deposits legal entities'!O116)/('3.deposits individuals'!N116+'4.deposits legal entities'!N116)</f>
        <v>8.4207533629241329</v>
      </c>
      <c r="P116" s="53">
        <f>'3.deposits individuals'!P116+'4.deposits legal entities'!P116</f>
        <v>472872.7</v>
      </c>
      <c r="Q116" s="54">
        <f>('3.deposits individuals'!P116*'3.deposits individuals'!Q116+'4.deposits legal entities'!P116*'4.deposits legal entities'!Q116)/('3.deposits individuals'!P116+'4.deposits legal entities'!P116)</f>
        <v>9.9189678004249338</v>
      </c>
      <c r="R116" s="53">
        <f>'3.deposits individuals'!R116+'4.deposits legal entities'!R116</f>
        <v>805159.1</v>
      </c>
      <c r="S116" s="54">
        <f>('3.deposits individuals'!R116*'3.deposits individuals'!S116+'4.deposits legal entities'!R116*'4.deposits legal entities'!S116)/('3.deposits individuals'!R116+'4.deposits legal entities'!R116)</f>
        <v>6.0190768619518797</v>
      </c>
      <c r="T116" s="53">
        <f>'3.deposits individuals'!T116+'4.deposits legal entities'!T116</f>
        <v>61468.4</v>
      </c>
      <c r="U116" s="54">
        <f>('3.deposits individuals'!T116*'3.deposits individuals'!U116+'4.deposits legal entities'!T116*'4.deposits legal entities'!U116)/('3.deposits individuals'!T116+'4.deposits legal entities'!T116)</f>
        <v>1.1127668850986849E-3</v>
      </c>
    </row>
    <row r="117" spans="1:21" ht="14.25" customHeight="1" x14ac:dyDescent="0.2">
      <c r="A117" s="49" t="s">
        <v>39</v>
      </c>
      <c r="B117" s="50">
        <f>'3.deposits individuals'!B117+'4.deposits legal entities'!B117</f>
        <v>9196500.5</v>
      </c>
      <c r="C117" s="51">
        <f>('3.deposits individuals'!B117*'3.deposits individuals'!C117+'4.deposits legal entities'!B117*'4.deposits legal entities'!C117)/('3.deposits individuals'!B117+'4.deposits legal entities'!B117)</f>
        <v>2.5090640030955256</v>
      </c>
      <c r="D117" s="50"/>
      <c r="E117" s="51"/>
      <c r="F117" s="50">
        <f>'3.deposits individuals'!F117+'4.deposits legal entities'!F117</f>
        <v>6404521.7999999998</v>
      </c>
      <c r="G117" s="51">
        <f>('3.deposits individuals'!F117*'3.deposits individuals'!G117+'4.deposits legal entities'!F117*'4.deposits legal entities'!G117)/('3.deposits individuals'!F117+'4.deposits legal entities'!F117)</f>
        <v>0.64917245234452947</v>
      </c>
      <c r="H117" s="50">
        <f t="shared" si="4"/>
        <v>2791978.7</v>
      </c>
      <c r="I117" s="51">
        <f t="shared" si="5"/>
        <v>6.775470470458818</v>
      </c>
      <c r="J117" s="50">
        <f>'3.deposits individuals'!J117+'4.deposits legal entities'!J117</f>
        <v>146833.60000000001</v>
      </c>
      <c r="K117" s="51">
        <f>('3.deposits individuals'!J117*'3.deposits individuals'!K117+'4.deposits legal entities'!J117*'4.deposits legal entities'!K117)/('3.deposits individuals'!J117+'4.deposits legal entities'!J117)</f>
        <v>7.2213538454413699</v>
      </c>
      <c r="L117" s="50">
        <f>'3.deposits individuals'!L117+'4.deposits legal entities'!L117</f>
        <v>375606</v>
      </c>
      <c r="M117" s="51">
        <f>('3.deposits individuals'!L117*'3.deposits individuals'!M117+'4.deposits legal entities'!L117*'4.deposits legal entities'!M117)/('3.deposits individuals'!L117+'4.deposits legal entities'!L117)</f>
        <v>7.627030223159375</v>
      </c>
      <c r="N117" s="50">
        <f>'3.deposits individuals'!N117+'4.deposits legal entities'!N117</f>
        <v>453642.39999999997</v>
      </c>
      <c r="O117" s="51">
        <f>('3.deposits individuals'!N117*'3.deposits individuals'!O117+'4.deposits legal entities'!N117*'4.deposits legal entities'!O117)/('3.deposits individuals'!N117+'4.deposits legal entities'!N117)</f>
        <v>9.2245715127157446</v>
      </c>
      <c r="P117" s="50">
        <f>'3.deposits individuals'!P117+'4.deposits legal entities'!P117</f>
        <v>453076.19999999995</v>
      </c>
      <c r="Q117" s="51">
        <f>('3.deposits individuals'!P117*'3.deposits individuals'!Q117+'4.deposits legal entities'!P117*'4.deposits legal entities'!Q117)/('3.deposits individuals'!P117+'4.deposits legal entities'!P117)</f>
        <v>10.151508368790946</v>
      </c>
      <c r="R117" s="50">
        <f>'3.deposits individuals'!R117+'4.deposits legal entities'!R117</f>
        <v>1302486.9000000001</v>
      </c>
      <c r="S117" s="51">
        <f>('3.deposits individuals'!R117*'3.deposits individuals'!S117+'4.deposits legal entities'!R117*'4.deposits legal entities'!S117)/('3.deposits individuals'!R117+'4.deposits legal entities'!R117)</f>
        <v>4.7660663182101866</v>
      </c>
      <c r="T117" s="50">
        <f>'3.deposits individuals'!T117+'4.deposits legal entities'!T117</f>
        <v>60333.599999999999</v>
      </c>
      <c r="U117" s="51">
        <f>('3.deposits individuals'!T117*'3.deposits individuals'!U117+'4.deposits legal entities'!T117*'4.deposits legal entities'!U117)/('3.deposits individuals'!T117+'4.deposits legal entities'!T117)</f>
        <v>1.1767903788270548E-3</v>
      </c>
    </row>
    <row r="118" spans="1:21" ht="14.25" customHeight="1" x14ac:dyDescent="0.2">
      <c r="A118" s="49" t="s">
        <v>20</v>
      </c>
      <c r="B118" s="50">
        <f>'3.deposits individuals'!B118+'4.deposits legal entities'!B118</f>
        <v>8458919.4000000004</v>
      </c>
      <c r="C118" s="51">
        <f>('3.deposits individuals'!B118*'3.deposits individuals'!C118+'4.deposits legal entities'!B118*'4.deposits legal entities'!C118)/('3.deposits individuals'!B118+'4.deposits legal entities'!B118)</f>
        <v>2.8939011307992839</v>
      </c>
      <c r="D118" s="50"/>
      <c r="E118" s="51"/>
      <c r="F118" s="50">
        <f>'3.deposits individuals'!F118+'4.deposits legal entities'!F118</f>
        <v>5498108.2000000002</v>
      </c>
      <c r="G118" s="51">
        <f>('3.deposits individuals'!F118*'3.deposits individuals'!G118+'4.deposits legal entities'!F118*'4.deposits legal entities'!G118)/('3.deposits individuals'!F118+'4.deposits legal entities'!F118)</f>
        <v>0.79131320114798753</v>
      </c>
      <c r="H118" s="50">
        <f t="shared" si="4"/>
        <v>2960811.1999999997</v>
      </c>
      <c r="I118" s="51">
        <f t="shared" si="5"/>
        <v>6.7983229788512025</v>
      </c>
      <c r="J118" s="50">
        <f>'3.deposits individuals'!J118+'4.deposits legal entities'!J118</f>
        <v>216395.3</v>
      </c>
      <c r="K118" s="51">
        <f>('3.deposits individuals'!J118*'3.deposits individuals'!K118+'4.deposits legal entities'!J118*'4.deposits legal entities'!K118)/('3.deposits individuals'!J118+'4.deposits legal entities'!J118)</f>
        <v>6.8381315490678389</v>
      </c>
      <c r="L118" s="50">
        <f>'3.deposits individuals'!L118+'4.deposits legal entities'!L118</f>
        <v>355770.6</v>
      </c>
      <c r="M118" s="51">
        <f>('3.deposits individuals'!L118*'3.deposits individuals'!M118+'4.deposits legal entities'!L118*'4.deposits legal entities'!M118)/('3.deposits individuals'!L118+'4.deposits legal entities'!L118)</f>
        <v>7.4207002686562626</v>
      </c>
      <c r="N118" s="50">
        <f>'3.deposits individuals'!N118+'4.deposits legal entities'!N118</f>
        <v>500823.49999999994</v>
      </c>
      <c r="O118" s="51">
        <f>('3.deposits individuals'!N118*'3.deposits individuals'!O118+'4.deposits legal entities'!N118*'4.deposits legal entities'!O118)/('3.deposits individuals'!N118+'4.deposits legal entities'!N118)</f>
        <v>9.1579983387361015</v>
      </c>
      <c r="P118" s="50">
        <f>'3.deposits individuals'!P118+'4.deposits legal entities'!P118</f>
        <v>527540.69999999995</v>
      </c>
      <c r="Q118" s="51">
        <f>('3.deposits individuals'!P118*'3.deposits individuals'!Q118+'4.deposits legal entities'!P118*'4.deposits legal entities'!Q118)/('3.deposits individuals'!P118+'4.deposits legal entities'!P118)</f>
        <v>10.069776724336151</v>
      </c>
      <c r="R118" s="50">
        <f>'3.deposits individuals'!R118+'4.deposits legal entities'!R118</f>
        <v>1299605.2</v>
      </c>
      <c r="S118" s="51">
        <f>('3.deposits individuals'!R118*'3.deposits individuals'!S118+'4.deposits legal entities'!R118*'4.deposits legal entities'!S118)/('3.deposits individuals'!R118+'4.deposits legal entities'!R118)</f>
        <v>4.7013599660881633</v>
      </c>
      <c r="T118" s="50">
        <f>'3.deposits individuals'!T118+'4.deposits legal entities'!T118</f>
        <v>60675.9</v>
      </c>
      <c r="U118" s="51">
        <f>('3.deposits individuals'!T118*'3.deposits individuals'!U118+'4.deposits legal entities'!T118*'4.deposits legal entities'!U118)/('3.deposits individuals'!T118+'4.deposits legal entities'!T118)</f>
        <v>1.229483205028685E-3</v>
      </c>
    </row>
    <row r="119" spans="1:21" ht="14.25" customHeight="1" x14ac:dyDescent="0.2">
      <c r="A119" s="49" t="s">
        <v>21</v>
      </c>
      <c r="B119" s="50">
        <f>'3.deposits individuals'!B119+'4.deposits legal entities'!B119</f>
        <v>8721994.5</v>
      </c>
      <c r="C119" s="51">
        <f>('3.deposits individuals'!B119*'3.deposits individuals'!C119+'4.deposits legal entities'!B119*'4.deposits legal entities'!C119)/('3.deposits individuals'!B119+'4.deposits legal entities'!B119)</f>
        <v>2.6679549308360602</v>
      </c>
      <c r="D119" s="50"/>
      <c r="E119" s="51"/>
      <c r="F119" s="50">
        <f>'3.deposits individuals'!F119+'4.deposits legal entities'!F119</f>
        <v>5788349.1000000006</v>
      </c>
      <c r="G119" s="51">
        <f>('3.deposits individuals'!F119*'3.deposits individuals'!G119+'4.deposits legal entities'!F119*'4.deposits legal entities'!G119)/('3.deposits individuals'!F119+'4.deposits legal entities'!F119)</f>
        <v>0.5990649869407495</v>
      </c>
      <c r="H119" s="50">
        <f t="shared" si="4"/>
        <v>2933645.4</v>
      </c>
      <c r="I119" s="51">
        <f t="shared" si="5"/>
        <v>6.7500628927408881</v>
      </c>
      <c r="J119" s="50">
        <f>'3.deposits individuals'!J119+'4.deposits legal entities'!J119</f>
        <v>228798.4</v>
      </c>
      <c r="K119" s="51">
        <f>('3.deposits individuals'!J119*'3.deposits individuals'!K119+'4.deposits legal entities'!J119*'4.deposits legal entities'!K119)/('3.deposits individuals'!J119+'4.deposits legal entities'!J119)</f>
        <v>6.9189661553577295</v>
      </c>
      <c r="L119" s="50">
        <f>'3.deposits individuals'!L119+'4.deposits legal entities'!L119</f>
        <v>306539.2</v>
      </c>
      <c r="M119" s="51">
        <f>('3.deposits individuals'!L119*'3.deposits individuals'!M119+'4.deposits legal entities'!L119*'4.deposits legal entities'!M119)/('3.deposits individuals'!L119+'4.deposits legal entities'!L119)</f>
        <v>7.725363712047268</v>
      </c>
      <c r="N119" s="50">
        <f>'3.deposits individuals'!N119+'4.deposits legal entities'!N119</f>
        <v>451420.5</v>
      </c>
      <c r="O119" s="51">
        <f>('3.deposits individuals'!N119*'3.deposits individuals'!O119+'4.deposits legal entities'!N119*'4.deposits legal entities'!O119)/('3.deposits individuals'!N119+'4.deposits legal entities'!N119)</f>
        <v>9.2832505059030321</v>
      </c>
      <c r="P119" s="50">
        <f>'3.deposits individuals'!P119+'4.deposits legal entities'!P119</f>
        <v>532292.20000000007</v>
      </c>
      <c r="Q119" s="51">
        <f>('3.deposits individuals'!P119*'3.deposits individuals'!Q119+'4.deposits legal entities'!P119*'4.deposits legal entities'!Q119)/('3.deposits individuals'!P119+'4.deposits legal entities'!P119)</f>
        <v>9.9862159392904868</v>
      </c>
      <c r="R119" s="50">
        <f>'3.deposits individuals'!R119+'4.deposits legal entities'!R119</f>
        <v>1353976.8</v>
      </c>
      <c r="S119" s="51">
        <f>('3.deposits individuals'!R119*'3.deposits individuals'!S119+'4.deposits legal entities'!R119*'4.deposits legal entities'!S119)/('3.deposits individuals'!R119+'4.deposits legal entities'!R119)</f>
        <v>4.6860492144326242</v>
      </c>
      <c r="T119" s="50">
        <f>'3.deposits individuals'!T119+'4.deposits legal entities'!T119</f>
        <v>60618.3</v>
      </c>
      <c r="U119" s="51">
        <f>('3.deposits individuals'!T119*'3.deposits individuals'!U119+'4.deposits legal entities'!T119*'4.deposits legal entities'!U119)/('3.deposits individuals'!T119+'4.deposits legal entities'!T119)</f>
        <v>1.3098354787250716E-3</v>
      </c>
    </row>
    <row r="120" spans="1:21" ht="14.25" customHeight="1" x14ac:dyDescent="0.2">
      <c r="A120" s="49" t="s">
        <v>22</v>
      </c>
      <c r="B120" s="50">
        <f>'3.deposits individuals'!B120+'4.deposits legal entities'!B120</f>
        <v>9196027.6999999993</v>
      </c>
      <c r="C120" s="51">
        <f>('3.deposits individuals'!B120*'3.deposits individuals'!C120+'4.deposits legal entities'!B120*'4.deposits legal entities'!C120)/('3.deposits individuals'!B120+'4.deposits legal entities'!B120)</f>
        <v>2.7871623527188811</v>
      </c>
      <c r="D120" s="50"/>
      <c r="E120" s="51"/>
      <c r="F120" s="50">
        <f>'3.deposits individuals'!F120+'4.deposits legal entities'!F120</f>
        <v>6069508.2999999998</v>
      </c>
      <c r="G120" s="51">
        <f>('3.deposits individuals'!F120*'3.deposits individuals'!G120+'4.deposits legal entities'!F120*'4.deposits legal entities'!G120)/('3.deposits individuals'!F120+'4.deposits legal entities'!F120)</f>
        <v>0.73688084535612219</v>
      </c>
      <c r="H120" s="50">
        <f t="shared" si="4"/>
        <v>3126519.4</v>
      </c>
      <c r="I120" s="51">
        <f t="shared" si="5"/>
        <v>6.7673713436737355</v>
      </c>
      <c r="J120" s="50">
        <f>'3.deposits individuals'!J120+'4.deposits legal entities'!J120</f>
        <v>159817.60000000001</v>
      </c>
      <c r="K120" s="51">
        <f>('3.deposits individuals'!J120*'3.deposits individuals'!K120+'4.deposits legal entities'!J120*'4.deposits legal entities'!K120)/('3.deposits individuals'!J120+'4.deposits legal entities'!J120)</f>
        <v>7.3566951762509261</v>
      </c>
      <c r="L120" s="50">
        <f>'3.deposits individuals'!L120+'4.deposits legal entities'!L120</f>
        <v>544881.4</v>
      </c>
      <c r="M120" s="51">
        <f>('3.deposits individuals'!L120*'3.deposits individuals'!M120+'4.deposits legal entities'!L120*'4.deposits legal entities'!M120)/('3.deposits individuals'!L120+'4.deposits legal entities'!L120)</f>
        <v>7.4549742145721991</v>
      </c>
      <c r="N120" s="50">
        <f>'3.deposits individuals'!N120+'4.deposits legal entities'!N120</f>
        <v>354973.4</v>
      </c>
      <c r="O120" s="51">
        <f>('3.deposits individuals'!N120*'3.deposits individuals'!O120+'4.deposits legal entities'!N120*'4.deposits legal entities'!O120)/('3.deposits individuals'!N120+'4.deposits legal entities'!N120)</f>
        <v>8.7854862364334902</v>
      </c>
      <c r="P120" s="50">
        <f>'3.deposits individuals'!P120+'4.deposits legal entities'!P120</f>
        <v>499069.5</v>
      </c>
      <c r="Q120" s="51">
        <f>('3.deposits individuals'!P120*'3.deposits individuals'!Q120+'4.deposits legal entities'!P120*'4.deposits legal entities'!Q120)/('3.deposits individuals'!P120+'4.deposits legal entities'!P120)</f>
        <v>10.353493050567105</v>
      </c>
      <c r="R120" s="50">
        <f>'3.deposits individuals'!R120+'4.deposits legal entities'!R120</f>
        <v>1507147.9</v>
      </c>
      <c r="S120" s="51">
        <f>('3.deposits individuals'!R120*'3.deposits individuals'!S120+'4.deposits legal entities'!R120*'4.deposits legal entities'!S120)/('3.deposits individuals'!R120+'4.deposits legal entities'!R120)</f>
        <v>5.0656621815284364</v>
      </c>
      <c r="T120" s="50">
        <f>'3.deposits individuals'!T120+'4.deposits legal entities'!T120</f>
        <v>60629.599999999999</v>
      </c>
      <c r="U120" s="51">
        <f>('3.deposits individuals'!T120*'3.deposits individuals'!U120+'4.deposits legal entities'!T120*'4.deposits legal entities'!U120)/('3.deposits individuals'!T120+'4.deposits legal entities'!T120)</f>
        <v>1.3689682927151095E-3</v>
      </c>
    </row>
    <row r="121" spans="1:21" ht="14.25" customHeight="1" x14ac:dyDescent="0.2">
      <c r="A121" s="49" t="s">
        <v>23</v>
      </c>
      <c r="B121" s="50">
        <f>'3.deposits individuals'!B121+'4.deposits legal entities'!B121</f>
        <v>9917992.1000000015</v>
      </c>
      <c r="C121" s="51">
        <f>('3.deposits individuals'!B121*'3.deposits individuals'!C121+'4.deposits legal entities'!B121*'4.deposits legal entities'!C121)/('3.deposits individuals'!B121+'4.deposits legal entities'!B121)</f>
        <v>2.5654907035064078</v>
      </c>
      <c r="D121" s="50"/>
      <c r="E121" s="51"/>
      <c r="F121" s="50">
        <f>'3.deposits individuals'!F121+'4.deposits legal entities'!F121</f>
        <v>6853692.7999999998</v>
      </c>
      <c r="G121" s="51">
        <f>('3.deposits individuals'!F121*'3.deposits individuals'!G121+'4.deposits legal entities'!F121*'4.deposits legal entities'!G121)/('3.deposits individuals'!F121+'4.deposits legal entities'!F121)</f>
        <v>0.68124652975400346</v>
      </c>
      <c r="H121" s="50">
        <f t="shared" si="4"/>
        <v>3064299.3</v>
      </c>
      <c r="I121" s="51">
        <f t="shared" si="5"/>
        <v>6.7798410207514648</v>
      </c>
      <c r="J121" s="50">
        <f>'3.deposits individuals'!J121+'4.deposits legal entities'!J121</f>
        <v>167230.70000000001</v>
      </c>
      <c r="K121" s="51">
        <f>('3.deposits individuals'!J121*'3.deposits individuals'!K121+'4.deposits legal entities'!J121*'4.deposits legal entities'!K121)/('3.deposits individuals'!J121+'4.deposits legal entities'!J121)</f>
        <v>7.3120489180515289</v>
      </c>
      <c r="L121" s="50">
        <f>'3.deposits individuals'!L121+'4.deposits legal entities'!L121</f>
        <v>551614.60000000009</v>
      </c>
      <c r="M121" s="51">
        <f>('3.deposits individuals'!L121*'3.deposits individuals'!M121+'4.deposits legal entities'!L121*'4.deposits legal entities'!M121)/('3.deposits individuals'!L121+'4.deposits legal entities'!L121)</f>
        <v>7.3552037600165026</v>
      </c>
      <c r="N121" s="50">
        <f>'3.deposits individuals'!N121+'4.deposits legal entities'!N121</f>
        <v>339414.1</v>
      </c>
      <c r="O121" s="51">
        <f>('3.deposits individuals'!N121*'3.deposits individuals'!O121+'4.deposits legal entities'!N121*'4.deposits legal entities'!O121)/('3.deposits individuals'!N121+'4.deposits legal entities'!N121)</f>
        <v>8.894656547857025</v>
      </c>
      <c r="P121" s="50">
        <f>'3.deposits individuals'!P121+'4.deposits legal entities'!P121</f>
        <v>503646.5</v>
      </c>
      <c r="Q121" s="51">
        <f>('3.deposits individuals'!P121*'3.deposits individuals'!Q121+'4.deposits legal entities'!P121*'4.deposits legal entities'!Q121)/('3.deposits individuals'!P121+'4.deposits legal entities'!P121)</f>
        <v>10.012374645708844</v>
      </c>
      <c r="R121" s="50">
        <f>'3.deposits individuals'!R121+'4.deposits legal entities'!R121</f>
        <v>1442198.0999999999</v>
      </c>
      <c r="S121" s="51">
        <f>('3.deposits individuals'!R121*'3.deposits individuals'!S121+'4.deposits legal entities'!R121*'4.deposits legal entities'!S121)/('3.deposits individuals'!R121+'4.deposits legal entities'!R121)</f>
        <v>5.1539495115130167</v>
      </c>
      <c r="T121" s="50">
        <f>'3.deposits individuals'!T121+'4.deposits legal entities'!T121</f>
        <v>60195.3</v>
      </c>
      <c r="U121" s="51">
        <f>('3.deposits individuals'!T121*'3.deposits individuals'!U121+'4.deposits legal entities'!T121*'4.deposits legal entities'!U121)/('3.deposits individuals'!T121+'4.deposits legal entities'!T121)</f>
        <v>1.2289464459849856E-2</v>
      </c>
    </row>
    <row r="122" spans="1:21" ht="14.25" customHeight="1" x14ac:dyDescent="0.2">
      <c r="A122" s="49" t="s">
        <v>24</v>
      </c>
      <c r="B122" s="50">
        <f>'3.deposits individuals'!B122+'4.deposits legal entities'!B122</f>
        <v>10264279.100000001</v>
      </c>
      <c r="C122" s="51">
        <f>('3.deposits individuals'!B122*'3.deposits individuals'!C122+'4.deposits legal entities'!B122*'4.deposits legal entities'!C122)/('3.deposits individuals'!B122+'4.deposits legal entities'!B122)</f>
        <v>2.2867566774368004</v>
      </c>
      <c r="D122" s="50"/>
      <c r="E122" s="51"/>
      <c r="F122" s="50">
        <f>'3.deposits individuals'!F122+'4.deposits legal entities'!F122</f>
        <v>7275241</v>
      </c>
      <c r="G122" s="51">
        <f>('3.deposits individuals'!F122*'3.deposits individuals'!G122+'4.deposits legal entities'!F122*'4.deposits legal entities'!G122)/('3.deposits individuals'!F122+'4.deposits legal entities'!F122)</f>
        <v>0.53361841745173799</v>
      </c>
      <c r="H122" s="50">
        <f t="shared" si="4"/>
        <v>2989038.1</v>
      </c>
      <c r="I122" s="51">
        <f t="shared" si="5"/>
        <v>6.5538496086751108</v>
      </c>
      <c r="J122" s="50">
        <f>'3.deposits individuals'!J122+'4.deposits legal entities'!J122</f>
        <v>315868.3</v>
      </c>
      <c r="K122" s="51">
        <f>('3.deposits individuals'!J122*'3.deposits individuals'!K122+'4.deposits legal entities'!J122*'4.deposits legal entities'!K122)/('3.deposits individuals'!J122+'4.deposits legal entities'!J122)</f>
        <v>7.7160195182612501</v>
      </c>
      <c r="L122" s="50">
        <f>'3.deposits individuals'!L122+'4.deposits legal entities'!L122</f>
        <v>440685.1</v>
      </c>
      <c r="M122" s="51">
        <f>('3.deposits individuals'!L122*'3.deposits individuals'!M122+'4.deposits legal entities'!L122*'4.deposits legal entities'!M122)/('3.deposits individuals'!L122+'4.deposits legal entities'!L122)</f>
        <v>6.3243482250704659</v>
      </c>
      <c r="N122" s="50">
        <f>'3.deposits individuals'!N122+'4.deposits legal entities'!N122</f>
        <v>395044.7</v>
      </c>
      <c r="O122" s="51">
        <f>('3.deposits individuals'!N122*'3.deposits individuals'!O122+'4.deposits legal entities'!N122*'4.deposits legal entities'!O122)/('3.deposits individuals'!N122+'4.deposits legal entities'!N122)</f>
        <v>8.8422384277019805</v>
      </c>
      <c r="P122" s="50">
        <f>'3.deposits individuals'!P122+'4.deposits legal entities'!P122</f>
        <v>488417.69999999995</v>
      </c>
      <c r="Q122" s="51">
        <f>('3.deposits individuals'!P122*'3.deposits individuals'!Q122+'4.deposits legal entities'!P122*'4.deposits legal entities'!Q122)/('3.deposits individuals'!P122+'4.deposits legal entities'!P122)</f>
        <v>10.017161061116335</v>
      </c>
      <c r="R122" s="50">
        <f>'3.deposits individuals'!R122+'4.deposits legal entities'!R122</f>
        <v>1289124.7</v>
      </c>
      <c r="S122" s="51">
        <f>('3.deposits individuals'!R122*'3.deposits individuals'!S122+'4.deposits legal entities'!R122*'4.deposits legal entities'!S122)/('3.deposits individuals'!R122+'4.deposits legal entities'!R122)</f>
        <v>4.6375832306990938</v>
      </c>
      <c r="T122" s="50">
        <f>'3.deposits individuals'!T122+'4.deposits legal entities'!T122</f>
        <v>59897.599999999999</v>
      </c>
      <c r="U122" s="51">
        <f>('3.deposits individuals'!T122*'3.deposits individuals'!U122+'4.deposits legal entities'!T122*'4.deposits legal entities'!U122)/('3.deposits individuals'!T122+'4.deposits legal entities'!T122)</f>
        <v>2.258688161128326E-2</v>
      </c>
    </row>
    <row r="123" spans="1:21" ht="14.25" customHeight="1" x14ac:dyDescent="0.2">
      <c r="A123" s="49" t="s">
        <v>25</v>
      </c>
      <c r="B123" s="50">
        <f>'3.deposits individuals'!B123+'4.deposits legal entities'!B123</f>
        <v>10839496.200000001</v>
      </c>
      <c r="C123" s="51">
        <f>('3.deposits individuals'!B123*'3.deposits individuals'!C123+'4.deposits legal entities'!B123*'4.deposits legal entities'!C123)/('3.deposits individuals'!B123+'4.deposits legal entities'!B123)</f>
        <v>2.2078759199159088</v>
      </c>
      <c r="D123" s="50"/>
      <c r="E123" s="51"/>
      <c r="F123" s="50">
        <f>'3.deposits individuals'!F123+'4.deposits legal entities'!F123</f>
        <v>7860718.2999999998</v>
      </c>
      <c r="G123" s="51">
        <f>('3.deposits individuals'!F123*'3.deposits individuals'!G123+'4.deposits legal entities'!F123*'4.deposits legal entities'!G123)/('3.deposits individuals'!F123+'4.deposits legal entities'!F123)</f>
        <v>0.54232756388178927</v>
      </c>
      <c r="H123" s="50">
        <f t="shared" si="4"/>
        <v>2978777.9</v>
      </c>
      <c r="I123" s="51">
        <f t="shared" si="5"/>
        <v>6.6031033861235517</v>
      </c>
      <c r="J123" s="50">
        <f>'3.deposits individuals'!J123+'4.deposits legal entities'!J123</f>
        <v>200753.09999999998</v>
      </c>
      <c r="K123" s="51">
        <f>('3.deposits individuals'!J123*'3.deposits individuals'!K123+'4.deposits legal entities'!J123*'4.deposits legal entities'!K123)/('3.deposits individuals'!J123+'4.deposits legal entities'!J123)</f>
        <v>6.9018213666439028</v>
      </c>
      <c r="L123" s="50">
        <f>'3.deposits individuals'!L123+'4.deposits legal entities'!L123</f>
        <v>484224</v>
      </c>
      <c r="M123" s="51">
        <f>('3.deposits individuals'!L123*'3.deposits individuals'!M123+'4.deposits legal entities'!L123*'4.deposits legal entities'!M123)/('3.deposits individuals'!L123+'4.deposits legal entities'!L123)</f>
        <v>7.1244546036545069</v>
      </c>
      <c r="N123" s="50">
        <f>'3.deposits individuals'!N123+'4.deposits legal entities'!N123</f>
        <v>412343.5</v>
      </c>
      <c r="O123" s="51">
        <f>('3.deposits individuals'!N123*'3.deposits individuals'!O123+'4.deposits legal entities'!N123*'4.deposits legal entities'!O123)/('3.deposits individuals'!N123+'4.deposits legal entities'!N123)</f>
        <v>8.6606841577471201</v>
      </c>
      <c r="P123" s="50">
        <f>'3.deposits individuals'!P123+'4.deposits legal entities'!P123</f>
        <v>457156.79999999993</v>
      </c>
      <c r="Q123" s="51">
        <f>('3.deposits individuals'!P123*'3.deposits individuals'!Q123+'4.deposits legal entities'!P123*'4.deposits legal entities'!Q123)/('3.deposits individuals'!P123+'4.deposits legal entities'!P123)</f>
        <v>10.06421386491462</v>
      </c>
      <c r="R123" s="50">
        <f>'3.deposits individuals'!R123+'4.deposits legal entities'!R123</f>
        <v>1363353.9</v>
      </c>
      <c r="S123" s="51">
        <f>('3.deposits individuals'!R123*'3.deposits individuals'!S123+'4.deposits legal entities'!R123*'4.deposits legal entities'!S123)/('3.deposits individuals'!R123+'4.deposits legal entities'!R123)</f>
        <v>4.8844715873112632</v>
      </c>
      <c r="T123" s="50">
        <f>'3.deposits individuals'!T123+'4.deposits legal entities'!T123</f>
        <v>60946.6</v>
      </c>
      <c r="U123" s="51">
        <f>('3.deposits individuals'!T123*'3.deposits individuals'!U123+'4.deposits legal entities'!T123*'4.deposits legal entities'!U123)/('3.deposits individuals'!T123+'4.deposits legal entities'!T123)</f>
        <v>3.9714865144241024E-2</v>
      </c>
    </row>
    <row r="124" spans="1:21" ht="14.25" customHeight="1" x14ac:dyDescent="0.2">
      <c r="A124" s="49" t="s">
        <v>26</v>
      </c>
      <c r="B124" s="50">
        <f>'3.deposits individuals'!B124+'4.deposits legal entities'!B124</f>
        <v>11326154.199999999</v>
      </c>
      <c r="C124" s="51">
        <f>('3.deposits individuals'!B124*'3.deposits individuals'!C124+'4.deposits legal entities'!B124*'4.deposits legal entities'!C124)/('3.deposits individuals'!B124+'4.deposits legal entities'!B124)</f>
        <v>2.195081532794247</v>
      </c>
      <c r="D124" s="50"/>
      <c r="E124" s="51"/>
      <c r="F124" s="50">
        <f>'3.deposits individuals'!F124+'4.deposits legal entities'!F124</f>
        <v>8186137.5999999996</v>
      </c>
      <c r="G124" s="51">
        <f>('3.deposits individuals'!F124*'3.deposits individuals'!G124+'4.deposits legal entities'!F124*'4.deposits legal entities'!G124)/('3.deposits individuals'!F124+'4.deposits legal entities'!F124)</f>
        <v>0.50243564694050591</v>
      </c>
      <c r="H124" s="50">
        <f t="shared" si="4"/>
        <v>3140016.6</v>
      </c>
      <c r="I124" s="51">
        <f t="shared" si="5"/>
        <v>6.6078709841852428</v>
      </c>
      <c r="J124" s="50">
        <f>'3.deposits individuals'!J124+'4.deposits legal entities'!J124</f>
        <v>226070</v>
      </c>
      <c r="K124" s="51">
        <f>('3.deposits individuals'!J124*'3.deposits individuals'!K124+'4.deposits legal entities'!J124*'4.deposits legal entities'!K124)/('3.deposits individuals'!J124+'4.deposits legal entities'!J124)</f>
        <v>6.6923497633476332</v>
      </c>
      <c r="L124" s="50">
        <f>'3.deposits individuals'!L124+'4.deposits legal entities'!L124</f>
        <v>479949.4</v>
      </c>
      <c r="M124" s="51">
        <f>('3.deposits individuals'!L124*'3.deposits individuals'!M124+'4.deposits legal entities'!L124*'4.deposits legal entities'!M124)/('3.deposits individuals'!L124+'4.deposits legal entities'!L124)</f>
        <v>7.1997659315752882</v>
      </c>
      <c r="N124" s="50">
        <f>'3.deposits individuals'!N124+'4.deposits legal entities'!N124</f>
        <v>528996.19999999995</v>
      </c>
      <c r="O124" s="51">
        <f>('3.deposits individuals'!N124*'3.deposits individuals'!O124+'4.deposits legal entities'!N124*'4.deposits legal entities'!O124)/('3.deposits individuals'!N124+'4.deposits legal entities'!N124)</f>
        <v>8.0556533355060012</v>
      </c>
      <c r="P124" s="50">
        <f>'3.deposits individuals'!P124+'4.deposits legal entities'!P124</f>
        <v>439762.7</v>
      </c>
      <c r="Q124" s="51">
        <f>('3.deposits individuals'!P124*'3.deposits individuals'!Q124+'4.deposits legal entities'!P124*'4.deposits legal entities'!Q124)/('3.deposits individuals'!P124+'4.deposits legal entities'!P124)</f>
        <v>10.085775251061536</v>
      </c>
      <c r="R124" s="50">
        <f>'3.deposits individuals'!R124+'4.deposits legal entities'!R124</f>
        <v>1404268.9</v>
      </c>
      <c r="S124" s="51">
        <f>('3.deposits individuals'!R124*'3.deposits individuals'!S124+'4.deposits legal entities'!R124*'4.deposits legal entities'!S124)/('3.deposits individuals'!R124+'4.deposits legal entities'!R124)</f>
        <v>5.0425514429608178</v>
      </c>
      <c r="T124" s="50">
        <f>'3.deposits individuals'!T124+'4.deposits legal entities'!T124</f>
        <v>60969.4</v>
      </c>
      <c r="U124" s="51">
        <f>('3.deposits individuals'!T124*'3.deposits individuals'!U124+'4.deposits legal entities'!T124*'4.deposits legal entities'!U124)/('3.deposits individuals'!T124+'4.deposits legal entities'!T124)</f>
        <v>4.1099371159958931E-2</v>
      </c>
    </row>
    <row r="125" spans="1:21" ht="14.25" customHeight="1" x14ac:dyDescent="0.2">
      <c r="A125" s="49" t="s">
        <v>27</v>
      </c>
      <c r="B125" s="50">
        <f>'3.deposits individuals'!B125+'4.deposits legal entities'!B125</f>
        <v>11586277.800000001</v>
      </c>
      <c r="C125" s="51">
        <f>('3.deposits individuals'!B125*'3.deposits individuals'!C125+'4.deposits legal entities'!B125*'4.deposits legal entities'!C125)/('3.deposits individuals'!B125+'4.deposits legal entities'!B125)</f>
        <v>2.2763429840254648</v>
      </c>
      <c r="D125" s="50"/>
      <c r="E125" s="51"/>
      <c r="F125" s="50">
        <f>'3.deposits individuals'!F125+'4.deposits legal entities'!F125</f>
        <v>8308124.3000000007</v>
      </c>
      <c r="G125" s="51">
        <f>('3.deposits individuals'!F125*'3.deposits individuals'!G125+'4.deposits legal entities'!F125*'4.deposits legal entities'!G125)/('3.deposits individuals'!F125+'4.deposits legal entities'!F125)</f>
        <v>0.51936624684346633</v>
      </c>
      <c r="H125" s="50">
        <f t="shared" si="4"/>
        <v>3278153.5</v>
      </c>
      <c r="I125" s="51">
        <f t="shared" si="5"/>
        <v>6.7292098570124912</v>
      </c>
      <c r="J125" s="50">
        <f>'3.deposits individuals'!J125+'4.deposits legal entities'!J125</f>
        <v>406535.30000000005</v>
      </c>
      <c r="K125" s="51">
        <f>('3.deposits individuals'!J125*'3.deposits individuals'!K125+'4.deposits legal entities'!J125*'4.deposits legal entities'!K125)/('3.deposits individuals'!J125+'4.deposits legal entities'!J125)</f>
        <v>6.4098217424169555</v>
      </c>
      <c r="L125" s="50">
        <f>'3.deposits individuals'!L125+'4.deposits legal entities'!L125</f>
        <v>375554.8</v>
      </c>
      <c r="M125" s="51">
        <f>('3.deposits individuals'!L125*'3.deposits individuals'!M125+'4.deposits legal entities'!L125*'4.deposits legal entities'!M125)/('3.deposits individuals'!L125+'4.deposits legal entities'!L125)</f>
        <v>7.4472769646400465</v>
      </c>
      <c r="N125" s="50">
        <f>'3.deposits individuals'!N125+'4.deposits legal entities'!N125</f>
        <v>516868.5</v>
      </c>
      <c r="O125" s="51">
        <f>('3.deposits individuals'!N125*'3.deposits individuals'!O125+'4.deposits legal entities'!N125*'4.deposits legal entities'!O125)/('3.deposits individuals'!N125+'4.deposits legal entities'!N125)</f>
        <v>8.337611264760767</v>
      </c>
      <c r="P125" s="50">
        <f>'3.deposits individuals'!P125+'4.deposits legal entities'!P125</f>
        <v>536499.10000000009</v>
      </c>
      <c r="Q125" s="51">
        <f>('3.deposits individuals'!P125*'3.deposits individuals'!Q125+'4.deposits legal entities'!P125*'4.deposits legal entities'!Q125)/('3.deposits individuals'!P125+'4.deposits legal entities'!P125)</f>
        <v>9.9797628271883383</v>
      </c>
      <c r="R125" s="50">
        <f>'3.deposits individuals'!R125+'4.deposits legal entities'!R125</f>
        <v>1382217</v>
      </c>
      <c r="S125" s="51">
        <f>('3.deposits individuals'!R125*'3.deposits individuals'!S125+'4.deposits legal entities'!R125*'4.deposits legal entities'!S125)/('3.deposits individuals'!R125+'4.deposits legal entities'!R125)</f>
        <v>5.0572473960311584</v>
      </c>
      <c r="T125" s="50">
        <f>'3.deposits individuals'!T125+'4.deposits legal entities'!T125</f>
        <v>60478.799999999996</v>
      </c>
      <c r="U125" s="51">
        <f>('3.deposits individuals'!T125*'3.deposits individuals'!U125+'4.deposits legal entities'!T125*'4.deposits legal entities'!U125)/('3.deposits individuals'!T125+'4.deposits legal entities'!T125)</f>
        <v>4.8078037262644098E-2</v>
      </c>
    </row>
    <row r="126" spans="1:21" ht="14.25" customHeight="1" x14ac:dyDescent="0.2">
      <c r="A126" s="49" t="s">
        <v>28</v>
      </c>
      <c r="B126" s="50">
        <f>'3.deposits individuals'!B126+'4.deposits legal entities'!B126</f>
        <v>11861154.300000001</v>
      </c>
      <c r="C126" s="51">
        <f>('3.deposits individuals'!B126*'3.deposits individuals'!C126+'4.deposits legal entities'!B126*'4.deposits legal entities'!C126)/('3.deposits individuals'!B126+'4.deposits legal entities'!B126)</f>
        <v>2.3267929848952389</v>
      </c>
      <c r="D126" s="50"/>
      <c r="E126" s="51"/>
      <c r="F126" s="50">
        <f>'3.deposits individuals'!F126+'4.deposits legal entities'!F126</f>
        <v>8613038.6999999993</v>
      </c>
      <c r="G126" s="51">
        <f>('3.deposits individuals'!F126*'3.deposits individuals'!G126+'4.deposits legal entities'!F126*'4.deposits legal entities'!G126)/('3.deposits individuals'!F126+'4.deposits legal entities'!F126)</f>
        <v>0.52186853392403776</v>
      </c>
      <c r="H126" s="50">
        <f t="shared" si="4"/>
        <v>3248115.6</v>
      </c>
      <c r="I126" s="51">
        <f t="shared" si="5"/>
        <v>7.1129170214877817</v>
      </c>
      <c r="J126" s="50">
        <f>'3.deposits individuals'!J126+'4.deposits legal entities'!J126</f>
        <v>399394.6</v>
      </c>
      <c r="K126" s="51">
        <f>('3.deposits individuals'!J126*'3.deposits individuals'!K126+'4.deposits legal entities'!J126*'4.deposits legal entities'!K126)/('3.deposits individuals'!J126+'4.deposits legal entities'!J126)</f>
        <v>6.4686650245146033</v>
      </c>
      <c r="L126" s="50">
        <f>'3.deposits individuals'!L126+'4.deposits legal entities'!L126</f>
        <v>432841.2</v>
      </c>
      <c r="M126" s="51">
        <f>('3.deposits individuals'!L126*'3.deposits individuals'!M126+'4.deposits legal entities'!L126*'4.deposits legal entities'!M126)/('3.deposits individuals'!L126+'4.deposits legal entities'!L126)</f>
        <v>7.5028408917635385</v>
      </c>
      <c r="N126" s="50">
        <f>'3.deposits individuals'!N126+'4.deposits legal entities'!N126</f>
        <v>509192.7</v>
      </c>
      <c r="O126" s="51">
        <f>('3.deposits individuals'!N126*'3.deposits individuals'!O126+'4.deposits legal entities'!N126*'4.deposits legal entities'!O126)/('3.deposits individuals'!N126+'4.deposits legal entities'!N126)</f>
        <v>8.3754329549500621</v>
      </c>
      <c r="P126" s="50">
        <f>'3.deposits individuals'!P126+'4.deposits legal entities'!P126</f>
        <v>628761.5</v>
      </c>
      <c r="Q126" s="51">
        <f>('3.deposits individuals'!P126*'3.deposits individuals'!Q126+'4.deposits legal entities'!P126*'4.deposits legal entities'!Q126)/('3.deposits individuals'!P126+'4.deposits legal entities'!P126)</f>
        <v>10.069197994788166</v>
      </c>
      <c r="R126" s="50">
        <f>'3.deposits individuals'!R126+'4.deposits legal entities'!R126</f>
        <v>1217403</v>
      </c>
      <c r="S126" s="51">
        <f>('3.deposits individuals'!R126*'3.deposits individuals'!S126+'4.deposits legal entities'!R126*'4.deposits legal entities'!S126)/('3.deposits individuals'!R126+'4.deposits legal entities'!R126)</f>
        <v>5.4815046726515373</v>
      </c>
      <c r="T126" s="50">
        <f>'3.deposits individuals'!T126+'4.deposits legal entities'!T126</f>
        <v>60522.6</v>
      </c>
      <c r="U126" s="51">
        <f>('3.deposits individuals'!T126*'3.deposits individuals'!U126+'4.deposits legal entities'!T126*'4.deposits legal entities'!U126)/('3.deposits individuals'!T126+'4.deposits legal entities'!T126)</f>
        <v>5.7079768549269203E-2</v>
      </c>
    </row>
    <row r="127" spans="1:21" ht="14.25" customHeight="1" x14ac:dyDescent="0.2">
      <c r="A127" s="49" t="s">
        <v>29</v>
      </c>
      <c r="B127" s="50">
        <f>'3.deposits individuals'!B127+'4.deposits legal entities'!B127</f>
        <v>12350584.200000001</v>
      </c>
      <c r="C127" s="51">
        <f>('3.deposits individuals'!B127*'3.deposits individuals'!C127+'4.deposits legal entities'!B127*'4.deposits legal entities'!C127)/('3.deposits individuals'!B127+'4.deposits legal entities'!B127)</f>
        <v>2.4175520135314734</v>
      </c>
      <c r="D127" s="50"/>
      <c r="E127" s="51"/>
      <c r="F127" s="50">
        <f>'3.deposits individuals'!F127+'4.deposits legal entities'!F127</f>
        <v>8885567.2000000011</v>
      </c>
      <c r="G127" s="51">
        <f>('3.deposits individuals'!F127*'3.deposits individuals'!G127+'4.deposits legal entities'!F127*'4.deposits legal entities'!G127)/('3.deposits individuals'!F127+'4.deposits legal entities'!F127)</f>
        <v>0.54789332491908904</v>
      </c>
      <c r="H127" s="50">
        <f t="shared" si="4"/>
        <v>3465017</v>
      </c>
      <c r="I127" s="51">
        <f t="shared" si="5"/>
        <v>7.2120387126527818</v>
      </c>
      <c r="J127" s="50">
        <f>'3.deposits individuals'!J127+'4.deposits legal entities'!J127</f>
        <v>292027.5</v>
      </c>
      <c r="K127" s="51">
        <f>('3.deposits individuals'!J127*'3.deposits individuals'!K127+'4.deposits legal entities'!J127*'4.deposits legal entities'!K127)/('3.deposits individuals'!J127+'4.deposits legal entities'!J127)</f>
        <v>6.9845641900163518</v>
      </c>
      <c r="L127" s="50">
        <f>'3.deposits individuals'!L127+'4.deposits legal entities'!L127</f>
        <v>552208.1</v>
      </c>
      <c r="M127" s="51">
        <f>('3.deposits individuals'!L127*'3.deposits individuals'!M127+'4.deposits legal entities'!L127*'4.deposits legal entities'!M127)/('3.deposits individuals'!L127+'4.deposits legal entities'!L127)</f>
        <v>7.0020051118409894</v>
      </c>
      <c r="N127" s="50">
        <f>'3.deposits individuals'!N127+'4.deposits legal entities'!N127</f>
        <v>406098.3</v>
      </c>
      <c r="O127" s="51">
        <f>('3.deposits individuals'!N127*'3.deposits individuals'!O127+'4.deposits legal entities'!N127*'4.deposits legal entities'!O127)/('3.deposits individuals'!N127+'4.deposits legal entities'!N127)</f>
        <v>9.2019146054046512</v>
      </c>
      <c r="P127" s="50">
        <f>'3.deposits individuals'!P127+'4.deposits legal entities'!P127</f>
        <v>767645.7</v>
      </c>
      <c r="Q127" s="51">
        <f>('3.deposits individuals'!P127*'3.deposits individuals'!Q127+'4.deposits legal entities'!P127*'4.deposits legal entities'!Q127)/('3.deposits individuals'!P127+'4.deposits legal entities'!P127)</f>
        <v>9.6331690882916448</v>
      </c>
      <c r="R127" s="50">
        <f>'3.deposits individuals'!R127+'4.deposits legal entities'!R127</f>
        <v>1385966.1</v>
      </c>
      <c r="S127" s="51">
        <f>('3.deposits individuals'!R127*'3.deposits individuals'!S127+'4.deposits legal entities'!R127*'4.deposits legal entities'!S127)/('3.deposits individuals'!R127+'4.deposits legal entities'!R127)</f>
        <v>5.7345453636997323</v>
      </c>
      <c r="T127" s="50">
        <f>'3.deposits individuals'!T127+'4.deposits legal entities'!T127</f>
        <v>61071.3</v>
      </c>
      <c r="U127" s="51">
        <f>('3.deposits individuals'!T127*'3.deposits individuals'!U127+'4.deposits legal entities'!T127*'4.deposits legal entities'!U127)/('3.deposits individuals'!T127+'4.deposits legal entities'!T127)</f>
        <v>6.4839081532569315E-2</v>
      </c>
    </row>
    <row r="128" spans="1:21" ht="14.25" customHeight="1" thickBot="1" x14ac:dyDescent="0.25">
      <c r="A128" s="52" t="s">
        <v>30</v>
      </c>
      <c r="B128" s="53">
        <f>'3.deposits individuals'!B128+'4.deposits legal entities'!B128</f>
        <v>13052083.399999999</v>
      </c>
      <c r="C128" s="54">
        <f>('3.deposits individuals'!B128*'3.deposits individuals'!C128+'4.deposits legal entities'!B128*'4.deposits legal entities'!C128)/('3.deposits individuals'!B128+'4.deposits legal entities'!B128)</f>
        <v>2.2873426533575483</v>
      </c>
      <c r="D128" s="53"/>
      <c r="E128" s="54"/>
      <c r="F128" s="53">
        <f>'3.deposits individuals'!F128+'4.deposits legal entities'!F128</f>
        <v>9911852.0999999996</v>
      </c>
      <c r="G128" s="54">
        <f>('3.deposits individuals'!F128*'3.deposits individuals'!G128+'4.deposits legal entities'!F128*'4.deposits legal entities'!G128)/('3.deposits individuals'!F128+'4.deposits legal entities'!F128)</f>
        <v>0.5026952101111356</v>
      </c>
      <c r="H128" s="53">
        <f t="shared" si="4"/>
        <v>3140231.3000000007</v>
      </c>
      <c r="I128" s="54">
        <f t="shared" si="5"/>
        <v>7.9204186334936519</v>
      </c>
      <c r="J128" s="53">
        <f>'3.deposits individuals'!J128+'4.deposits legal entities'!J128</f>
        <v>253417.1</v>
      </c>
      <c r="K128" s="54">
        <f>('3.deposits individuals'!J128*'3.deposits individuals'!K128+'4.deposits legal entities'!J128*'4.deposits legal entities'!K128)/('3.deposits individuals'!J128+'4.deposits legal entities'!J128)</f>
        <v>6.4823597421010657</v>
      </c>
      <c r="L128" s="53">
        <f>'3.deposits individuals'!L128+'4.deposits legal entities'!L128</f>
        <v>567084.5</v>
      </c>
      <c r="M128" s="54">
        <f>('3.deposits individuals'!L128*'3.deposits individuals'!M128+'4.deposits legal entities'!L128*'4.deposits legal entities'!M128)/('3.deposits individuals'!L128+'4.deposits legal entities'!L128)</f>
        <v>7.1654336240895322</v>
      </c>
      <c r="N128" s="53">
        <f>'3.deposits individuals'!N128+'4.deposits legal entities'!N128</f>
        <v>439994.5</v>
      </c>
      <c r="O128" s="54">
        <f>('3.deposits individuals'!N128*'3.deposits individuals'!O128+'4.deposits legal entities'!N128*'4.deposits legal entities'!O128)/('3.deposits individuals'!N128+'4.deposits legal entities'!N128)</f>
        <v>8.7143389383276375</v>
      </c>
      <c r="P128" s="53">
        <f>'3.deposits individuals'!P128+'4.deposits legal entities'!P128</f>
        <v>848876.10000000009</v>
      </c>
      <c r="Q128" s="54">
        <f>('3.deposits individuals'!P128*'3.deposits individuals'!Q128+'4.deposits legal entities'!P128*'4.deposits legal entities'!Q128)/('3.deposits individuals'!P128+'4.deposits legal entities'!P128)</f>
        <v>9.775951298428593</v>
      </c>
      <c r="R128" s="53">
        <f>'3.deposits individuals'!R128+'4.deposits legal entities'!R128</f>
        <v>1021829.4000000001</v>
      </c>
      <c r="S128" s="54">
        <f>('3.deposits individuals'!R128*'3.deposits individuals'!S128+'4.deposits legal entities'!R128*'4.deposits legal entities'!S128)/('3.deposits individuals'!R128+'4.deposits legal entities'!R128)</f>
        <v>6.8382911208074448</v>
      </c>
      <c r="T128" s="53">
        <f>'3.deposits individuals'!T128+'4.deposits legal entities'!T128</f>
        <v>9029.6999999999989</v>
      </c>
      <c r="U128" s="54">
        <f>('3.deposits individuals'!T128*'3.deposits individuals'!U128+'4.deposits legal entities'!T128*'4.deposits legal entities'!U128)/('3.deposits individuals'!T128+'4.deposits legal entities'!T128)</f>
        <v>5.0278328183660603</v>
      </c>
    </row>
    <row r="129" spans="1:21" ht="14.25" customHeight="1" x14ac:dyDescent="0.2">
      <c r="A129" s="49" t="s">
        <v>40</v>
      </c>
      <c r="B129" s="50">
        <f>'3.deposits individuals'!B129+'4.deposits legal entities'!B129</f>
        <v>12549491</v>
      </c>
      <c r="C129" s="51">
        <f>('3.deposits individuals'!B129*'3.deposits individuals'!C129+'4.deposits legal entities'!B129*'4.deposits legal entities'!C129)/('3.deposits individuals'!B129+'4.deposits legal entities'!B129)</f>
        <v>2.4381999813378887</v>
      </c>
      <c r="D129" s="50"/>
      <c r="E129" s="51"/>
      <c r="F129" s="50">
        <f>'3.deposits individuals'!F129+'4.deposits legal entities'!F129</f>
        <v>9275753.3000000007</v>
      </c>
      <c r="G129" s="51">
        <f>('3.deposits individuals'!F129*'3.deposits individuals'!G129+'4.deposits legal entities'!F129*'4.deposits legal entities'!G129)/('3.deposits individuals'!F129+'4.deposits legal entities'!F129)</f>
        <v>0.53890375027546278</v>
      </c>
      <c r="H129" s="50">
        <f t="shared" si="4"/>
        <v>3273737.7</v>
      </c>
      <c r="I129" s="51">
        <f t="shared" si="5"/>
        <v>7.8196339560130301</v>
      </c>
      <c r="J129" s="50">
        <f>'3.deposits individuals'!J129+'4.deposits legal entities'!J129</f>
        <v>351799.6</v>
      </c>
      <c r="K129" s="51">
        <f>('3.deposits individuals'!J129*'3.deposits individuals'!K129+'4.deposits legal entities'!J129*'4.deposits legal entities'!K129)/('3.deposits individuals'!J129+'4.deposits legal entities'!J129)</f>
        <v>6.7544819152722191</v>
      </c>
      <c r="L129" s="50">
        <f>'3.deposits individuals'!L129+'4.deposits legal entities'!L129</f>
        <v>427278.9</v>
      </c>
      <c r="M129" s="51">
        <f>('3.deposits individuals'!L129*'3.deposits individuals'!M129+'4.deposits legal entities'!L129*'4.deposits legal entities'!M129)/('3.deposits individuals'!L129+'4.deposits legal entities'!L129)</f>
        <v>7.4804644577581527</v>
      </c>
      <c r="N129" s="50">
        <f>'3.deposits individuals'!N129+'4.deposits legal entities'!N129</f>
        <v>426804.50000000006</v>
      </c>
      <c r="O129" s="51">
        <f>('3.deposits individuals'!N129*'3.deposits individuals'!O129+'4.deposits legal entities'!N129*'4.deposits legal entities'!O129)/('3.deposits individuals'!N129+'4.deposits legal entities'!N129)</f>
        <v>8.7300170687047576</v>
      </c>
      <c r="P129" s="50">
        <f>'3.deposits individuals'!P129+'4.deposits legal entities'!P129</f>
        <v>935276.5</v>
      </c>
      <c r="Q129" s="51">
        <f>('3.deposits individuals'!P129*'3.deposits individuals'!Q129+'4.deposits legal entities'!P129*'4.deposits legal entities'!Q129)/('3.deposits individuals'!P129+'4.deposits legal entities'!P129)</f>
        <v>9.7226974739555647</v>
      </c>
      <c r="R129" s="50">
        <f>'3.deposits individuals'!R129+'4.deposits legal entities'!R129</f>
        <v>1063988.2</v>
      </c>
      <c r="S129" s="51">
        <f>('3.deposits individuals'!R129*'3.deposits individuals'!S129+'4.deposits legal entities'!R129*'4.deposits legal entities'!S129)/('3.deposits individuals'!R129+'4.deposits legal entities'!R129)</f>
        <v>6.7313940192193868</v>
      </c>
      <c r="T129" s="50">
        <f>'3.deposits individuals'!T129+'4.deposits legal entities'!T129</f>
        <v>68590</v>
      </c>
      <c r="U129" s="51">
        <f>('3.deposits individuals'!T129*'3.deposits individuals'!U129+'4.deposits legal entities'!T129*'4.deposits legal entities'!U129)/('3.deposits individuals'!T129+'4.deposits legal entities'!T129)</f>
        <v>0.66215164018078432</v>
      </c>
    </row>
    <row r="130" spans="1:21" ht="14.25" customHeight="1" x14ac:dyDescent="0.2">
      <c r="A130" s="49" t="s">
        <v>20</v>
      </c>
      <c r="B130" s="50">
        <f>'3.deposits individuals'!B130+'4.deposits legal entities'!B130</f>
        <v>12331197.899999999</v>
      </c>
      <c r="C130" s="51">
        <f>('3.deposits individuals'!B130*'3.deposits individuals'!C130+'4.deposits legal entities'!B130*'4.deposits legal entities'!C130)/('3.deposits individuals'!B130+'4.deposits legal entities'!B130)</f>
        <v>2.4270220055425438</v>
      </c>
      <c r="D130" s="50"/>
      <c r="E130" s="51"/>
      <c r="F130" s="50">
        <f>'3.deposits individuals'!F130+'4.deposits legal entities'!F130</f>
        <v>9343710.0999999996</v>
      </c>
      <c r="G130" s="51">
        <f>('3.deposits individuals'!F130*'3.deposits individuals'!G130+'4.deposits legal entities'!F130*'4.deposits legal entities'!G130)/('3.deposits individuals'!F130+'4.deposits legal entities'!F130)</f>
        <v>0.54261723659427319</v>
      </c>
      <c r="H130" s="50">
        <f t="shared" si="4"/>
        <v>2987487.8</v>
      </c>
      <c r="I130" s="51">
        <f t="shared" si="5"/>
        <v>8.3207136457594917</v>
      </c>
      <c r="J130" s="50">
        <f>'3.deposits individuals'!J130+'4.deposits legal entities'!J130</f>
        <v>269317.3</v>
      </c>
      <c r="K130" s="51">
        <f>('3.deposits individuals'!J130*'3.deposits individuals'!K130+'4.deposits legal entities'!J130*'4.deposits legal entities'!K130)/('3.deposits individuals'!J130+'4.deposits legal entities'!J130)</f>
        <v>6.9378772325431752</v>
      </c>
      <c r="L130" s="50">
        <f>'3.deposits individuals'!L130+'4.deposits legal entities'!L130</f>
        <v>433564.7</v>
      </c>
      <c r="M130" s="51">
        <f>('3.deposits individuals'!L130*'3.deposits individuals'!M130+'4.deposits legal entities'!L130*'4.deposits legal entities'!M130)/('3.deposits individuals'!L130+'4.deposits legal entities'!L130)</f>
        <v>7.6695911775105312</v>
      </c>
      <c r="N130" s="50">
        <f>'3.deposits individuals'!N130+'4.deposits legal entities'!N130</f>
        <v>440416.69999999995</v>
      </c>
      <c r="O130" s="51">
        <f>('3.deposits individuals'!N130*'3.deposits individuals'!O130+'4.deposits legal entities'!N130*'4.deposits legal entities'!O130)/('3.deposits individuals'!N130+'4.deposits legal entities'!N130)</f>
        <v>8.4866440010108626</v>
      </c>
      <c r="P130" s="50">
        <f>'3.deposits individuals'!P130+'4.deposits legal entities'!P130</f>
        <v>957373.4</v>
      </c>
      <c r="Q130" s="51">
        <f>('3.deposits individuals'!P130*'3.deposits individuals'!Q130+'4.deposits legal entities'!P130*'4.deposits legal entities'!Q130)/('3.deposits individuals'!P130+'4.deposits legal entities'!P130)</f>
        <v>9.6501275771814843</v>
      </c>
      <c r="R130" s="50">
        <f>'3.deposits individuals'!R130+'4.deposits legal entities'!R130</f>
        <v>818013.4</v>
      </c>
      <c r="S130" s="51">
        <f>('3.deposits individuals'!R130*'3.deposits individuals'!S130+'4.deposits legal entities'!R130*'4.deposits legal entities'!S130)/('3.deposits individuals'!R130+'4.deposits legal entities'!R130)</f>
        <v>8.1201673701188746</v>
      </c>
      <c r="T130" s="50">
        <f>'3.deposits individuals'!T130+'4.deposits legal entities'!T130</f>
        <v>68802.3</v>
      </c>
      <c r="U130" s="51">
        <f>('3.deposits individuals'!T130*'3.deposits individuals'!U130+'4.deposits legal entities'!T130*'4.deposits legal entities'!U130)/('3.deposits individuals'!T130+'4.deposits legal entities'!T130)</f>
        <v>0.66037369390267475</v>
      </c>
    </row>
    <row r="131" spans="1:21" ht="14.25" customHeight="1" x14ac:dyDescent="0.2">
      <c r="A131" s="49" t="s">
        <v>21</v>
      </c>
      <c r="B131" s="50">
        <f>'3.deposits individuals'!B131+'4.deposits legal entities'!B131</f>
        <v>13219629.4</v>
      </c>
      <c r="C131" s="51">
        <f>('3.deposits individuals'!B131*'3.deposits individuals'!C131+'4.deposits legal entities'!B131*'4.deposits legal entities'!C131)/('3.deposits individuals'!B131+'4.deposits legal entities'!B131)</f>
        <v>2.2845468758753555</v>
      </c>
      <c r="D131" s="50"/>
      <c r="E131" s="51"/>
      <c r="F131" s="50">
        <f>'3.deposits individuals'!F131+'4.deposits legal entities'!F131</f>
        <v>10195969.499999998</v>
      </c>
      <c r="G131" s="51">
        <f>('3.deposits individuals'!F131*'3.deposits individuals'!G131+'4.deposits legal entities'!F131*'4.deposits legal entities'!G131)/('3.deposits individuals'!F131+'4.deposits legal entities'!F131)</f>
        <v>0.50838297260500831</v>
      </c>
      <c r="H131" s="50">
        <f t="shared" si="4"/>
        <v>3023659.9</v>
      </c>
      <c r="I131" s="51">
        <f t="shared" si="5"/>
        <v>8.2738821793416637</v>
      </c>
      <c r="J131" s="50">
        <f>'3.deposits individuals'!J131+'4.deposits legal entities'!J131</f>
        <v>315840.2</v>
      </c>
      <c r="K131" s="51">
        <f>('3.deposits individuals'!J131*'3.deposits individuals'!K131+'4.deposits legal entities'!J131*'4.deposits legal entities'!K131)/('3.deposits individuals'!J131+'4.deposits legal entities'!J131)</f>
        <v>6.2083100251329633</v>
      </c>
      <c r="L131" s="50">
        <f>'3.deposits individuals'!L131+'4.deposits legal entities'!L131</f>
        <v>382658.69999999995</v>
      </c>
      <c r="M131" s="51">
        <f>('3.deposits individuals'!L131*'3.deposits individuals'!M131+'4.deposits legal entities'!L131*'4.deposits legal entities'!M131)/('3.deposits individuals'!L131+'4.deposits legal entities'!L131)</f>
        <v>7.7999790152425659</v>
      </c>
      <c r="N131" s="50">
        <f>'3.deposits individuals'!N131+'4.deposits legal entities'!N131</f>
        <v>549618.39999999991</v>
      </c>
      <c r="O131" s="51">
        <f>('3.deposits individuals'!N131*'3.deposits individuals'!O131+'4.deposits legal entities'!N131*'4.deposits legal entities'!O131)/('3.deposits individuals'!N131+'4.deposits legal entities'!N131)</f>
        <v>8.7814440855691895</v>
      </c>
      <c r="P131" s="50">
        <f>'3.deposits individuals'!P131+'4.deposits legal entities'!P131</f>
        <v>1020522.1000000001</v>
      </c>
      <c r="Q131" s="51">
        <f>('3.deposits individuals'!P131*'3.deposits individuals'!Q131+'4.deposits legal entities'!P131*'4.deposits legal entities'!Q131)/('3.deposits individuals'!P131+'4.deposits legal entities'!P131)</f>
        <v>9.4199008791676313</v>
      </c>
      <c r="R131" s="50">
        <f>'3.deposits individuals'!R131+'4.deposits legal entities'!R131</f>
        <v>686711.5</v>
      </c>
      <c r="S131" s="51">
        <f>('3.deposits individuals'!R131*'3.deposits individuals'!S131+'4.deposits legal entities'!R131*'4.deposits legal entities'!S131)/('3.deposits individuals'!R131+'4.deposits legal entities'!R131)</f>
        <v>8.135451440670499</v>
      </c>
      <c r="T131" s="50">
        <f>'3.deposits individuals'!T131+'4.deposits legal entities'!T131</f>
        <v>68309</v>
      </c>
      <c r="U131" s="51">
        <f>('3.deposits individuals'!T131*'3.deposits individuals'!U131+'4.deposits legal entities'!T131*'4.deposits legal entities'!U131)/('3.deposits individuals'!T131+'4.deposits legal entities'!T131)</f>
        <v>0.66570607094233558</v>
      </c>
    </row>
    <row r="132" spans="1:21" ht="14.25" customHeight="1" x14ac:dyDescent="0.2">
      <c r="A132" s="49" t="s">
        <v>22</v>
      </c>
      <c r="B132" s="50">
        <f>'3.deposits individuals'!B132+'4.deposits legal entities'!B132</f>
        <v>14250564.9</v>
      </c>
      <c r="C132" s="51">
        <f>('3.deposits individuals'!B132*'3.deposits individuals'!C132+'4.deposits legal entities'!B132*'4.deposits legal entities'!C132)/('3.deposits individuals'!B132+'4.deposits legal entities'!B132)</f>
        <v>2.2075057651925083</v>
      </c>
      <c r="D132" s="50"/>
      <c r="E132" s="51"/>
      <c r="F132" s="50">
        <f>'3.deposits individuals'!F132+'4.deposits legal entities'!F132</f>
        <v>11160005.800000001</v>
      </c>
      <c r="G132" s="51">
        <f>('3.deposits individuals'!F132*'3.deposits individuals'!G132+'4.deposits legal entities'!F132*'4.deposits legal entities'!G132)/('3.deposits individuals'!F132+'4.deposits legal entities'!F132)</f>
        <v>0.47308373307476237</v>
      </c>
      <c r="H132" s="50">
        <f t="shared" si="4"/>
        <v>3090559.1</v>
      </c>
      <c r="I132" s="51">
        <f t="shared" si="5"/>
        <v>8.4705019777813018</v>
      </c>
      <c r="J132" s="50">
        <f>'3.deposits individuals'!J132+'4.deposits legal entities'!J132</f>
        <v>269232.40000000002</v>
      </c>
      <c r="K132" s="51">
        <f>('3.deposits individuals'!J132*'3.deposits individuals'!K132+'4.deposits legal entities'!J132*'4.deposits legal entities'!K132)/('3.deposits individuals'!J132+'4.deposits legal entities'!J132)</f>
        <v>6.2183877089087343</v>
      </c>
      <c r="L132" s="50">
        <f>'3.deposits individuals'!L132+'4.deposits legal entities'!L132</f>
        <v>363210.4</v>
      </c>
      <c r="M132" s="51">
        <f>('3.deposits individuals'!L132*'3.deposits individuals'!M132+'4.deposits legal entities'!L132*'4.deposits legal entities'!M132)/('3.deposits individuals'!L132+'4.deposits legal entities'!L132)</f>
        <v>7.7638390916119109</v>
      </c>
      <c r="N132" s="50">
        <f>'3.deposits individuals'!N132+'4.deposits legal entities'!N132</f>
        <v>601872.19999999995</v>
      </c>
      <c r="O132" s="51">
        <f>('3.deposits individuals'!N132*'3.deposits individuals'!O132+'4.deposits legal entities'!N132*'4.deposits legal entities'!O132)/('3.deposits individuals'!N132+'4.deposits legal entities'!N132)</f>
        <v>9.2406649534568981</v>
      </c>
      <c r="P132" s="50">
        <f>'3.deposits individuals'!P132+'4.deposits legal entities'!P132</f>
        <v>1115746.7</v>
      </c>
      <c r="Q132" s="51">
        <f>('3.deposits individuals'!P132*'3.deposits individuals'!Q132+'4.deposits legal entities'!P132*'4.deposits legal entities'!Q132)/('3.deposits individuals'!P132+'4.deposits legal entities'!P132)</f>
        <v>9.5072817145683715</v>
      </c>
      <c r="R132" s="50">
        <f>'3.deposits individuals'!R132+'4.deposits legal entities'!R132</f>
        <v>672873.60000000009</v>
      </c>
      <c r="S132" s="51">
        <f>('3.deposits individuals'!R132*'3.deposits individuals'!S132+'4.deposits legal entities'!R132*'4.deposits legal entities'!S132)/('3.deposits individuals'!R132+'4.deposits legal entities'!R132)</f>
        <v>8.1286867161975138</v>
      </c>
      <c r="T132" s="50">
        <f>'3.deposits individuals'!T132+'4.deposits legal entities'!T132</f>
        <v>67623.799999999988</v>
      </c>
      <c r="U132" s="51">
        <f>('3.deposits individuals'!T132*'3.deposits individuals'!U132+'4.deposits legal entities'!T132*'4.deposits legal entities'!U132)/('3.deposits individuals'!T132+'4.deposits legal entities'!T132)</f>
        <v>0.67272442542418509</v>
      </c>
    </row>
    <row r="133" spans="1:21" ht="14.25" customHeight="1" x14ac:dyDescent="0.2">
      <c r="A133" s="49" t="s">
        <v>23</v>
      </c>
      <c r="B133" s="50">
        <f>'3.deposits individuals'!B133+'4.deposits legal entities'!B133</f>
        <v>14750399</v>
      </c>
      <c r="C133" s="51">
        <f>('3.deposits individuals'!B133*'3.deposits individuals'!C133+'4.deposits legal entities'!B133*'4.deposits legal entities'!C133)/('3.deposits individuals'!B133+'4.deposits legal entities'!B133)</f>
        <v>2.3770690502677252</v>
      </c>
      <c r="D133" s="50"/>
      <c r="E133" s="51"/>
      <c r="F133" s="50">
        <f>'3.deposits individuals'!F133+'4.deposits legal entities'!F133</f>
        <v>11014704.300000001</v>
      </c>
      <c r="G133" s="51">
        <f>('3.deposits individuals'!F133*'3.deposits individuals'!G133+'4.deposits legal entities'!F133*'4.deposits legal entities'!G133)/('3.deposits individuals'!F133+'4.deposits legal entities'!F133)</f>
        <v>0.43271356662747629</v>
      </c>
      <c r="H133" s="50">
        <f t="shared" si="4"/>
        <v>3735694.7</v>
      </c>
      <c r="I133" s="51">
        <f t="shared" si="5"/>
        <v>8.1100056059184897</v>
      </c>
      <c r="J133" s="50">
        <f>'3.deposits individuals'!J133+'4.deposits legal entities'!J133</f>
        <v>374452.29999999993</v>
      </c>
      <c r="K133" s="51">
        <f>('3.deposits individuals'!J133*'3.deposits individuals'!K133+'4.deposits legal entities'!J133*'4.deposits legal entities'!K133)/('3.deposits individuals'!J133+'4.deposits legal entities'!J133)</f>
        <v>5.3315631363460714</v>
      </c>
      <c r="L133" s="50">
        <f>'3.deposits individuals'!L133+'4.deposits legal entities'!L133</f>
        <v>444414.4</v>
      </c>
      <c r="M133" s="51">
        <f>('3.deposits individuals'!L133*'3.deposits individuals'!M133+'4.deposits legal entities'!L133*'4.deposits legal entities'!M133)/('3.deposits individuals'!L133+'4.deposits legal entities'!L133)</f>
        <v>6.7188290005904374</v>
      </c>
      <c r="N133" s="50">
        <f>'3.deposits individuals'!N133+'4.deposits legal entities'!N133</f>
        <v>951035.2</v>
      </c>
      <c r="O133" s="51">
        <f>('3.deposits individuals'!N133*'3.deposits individuals'!O133+'4.deposits legal entities'!N133*'4.deposits legal entities'!O133)/('3.deposits individuals'!N133+'4.deposits legal entities'!N133)</f>
        <v>7.3394327633719545</v>
      </c>
      <c r="P133" s="50">
        <f>'3.deposits individuals'!P133+'4.deposits legal entities'!P133</f>
        <v>1219845.1000000001</v>
      </c>
      <c r="Q133" s="51">
        <f>('3.deposits individuals'!P133*'3.deposits individuals'!Q133+'4.deposits legal entities'!P133*'4.deposits legal entities'!Q133)/('3.deposits individuals'!P133+'4.deposits legal entities'!P133)</f>
        <v>9.3434939608315837</v>
      </c>
      <c r="R133" s="50">
        <f>'3.deposits individuals'!R133+'4.deposits legal entities'!R133</f>
        <v>675987.7</v>
      </c>
      <c r="S133" s="51">
        <f>('3.deposits individuals'!R133*'3.deposits individuals'!S133+'4.deposits legal entities'!R133*'4.deposits legal entities'!S133)/('3.deposits individuals'!R133+'4.deposits legal entities'!R133)</f>
        <v>10.168860547314692</v>
      </c>
      <c r="T133" s="50">
        <f>'3.deposits individuals'!T133+'4.deposits legal entities'!T133</f>
        <v>69960</v>
      </c>
      <c r="U133" s="51">
        <f>('3.deposits individuals'!T133*'3.deposits individuals'!U133+'4.deposits legal entities'!T133*'4.deposits legal entities'!U133)/('3.deposits individuals'!T133+'4.deposits legal entities'!T133)</f>
        <v>0.89259058033161809</v>
      </c>
    </row>
    <row r="134" spans="1:21" ht="14.25" customHeight="1" x14ac:dyDescent="0.2">
      <c r="A134" s="49" t="s">
        <v>24</v>
      </c>
      <c r="B134" s="50">
        <f>'3.deposits individuals'!B134+'4.deposits legal entities'!B134</f>
        <v>14315713.699999999</v>
      </c>
      <c r="C134" s="51">
        <f>('3.deposits individuals'!B134*'3.deposits individuals'!C134+'4.deposits legal entities'!B134*'4.deposits legal entities'!C134)/('3.deposits individuals'!B134+'4.deposits legal entities'!B134)</f>
        <v>2.457944486903227</v>
      </c>
      <c r="D134" s="50"/>
      <c r="E134" s="51"/>
      <c r="F134" s="50">
        <f>'3.deposits individuals'!F134+'4.deposits legal entities'!F134</f>
        <v>10594416.299999999</v>
      </c>
      <c r="G134" s="51">
        <f>('3.deposits individuals'!F134*'3.deposits individuals'!G134+'4.deposits legal entities'!F134*'4.deposits legal entities'!G134)/('3.deposits individuals'!F134+'4.deposits legal entities'!F134)</f>
        <v>0.38746318001492924</v>
      </c>
      <c r="H134" s="50">
        <f t="shared" si="4"/>
        <v>3721297.4000000004</v>
      </c>
      <c r="I134" s="51">
        <f t="shared" si="5"/>
        <v>8.3525394490104432</v>
      </c>
      <c r="J134" s="50">
        <f>'3.deposits individuals'!J134+'4.deposits legal entities'!J134</f>
        <v>317386.40000000002</v>
      </c>
      <c r="K134" s="51">
        <f>('3.deposits individuals'!J134*'3.deposits individuals'!K134+'4.deposits legal entities'!J134*'4.deposits legal entities'!K134)/('3.deposits individuals'!J134+'4.deposits legal entities'!J134)</f>
        <v>5.6549269943513645</v>
      </c>
      <c r="L134" s="50">
        <f>'3.deposits individuals'!L134+'4.deposits legal entities'!L134</f>
        <v>700807.4</v>
      </c>
      <c r="M134" s="51">
        <f>('3.deposits individuals'!L134*'3.deposits individuals'!M134+'4.deposits legal entities'!L134*'4.deposits legal entities'!M134)/('3.deposits individuals'!L134+'4.deposits legal entities'!L134)</f>
        <v>7.0110866723153897</v>
      </c>
      <c r="N134" s="50">
        <f>'3.deposits individuals'!N134+'4.deposits legal entities'!N134</f>
        <v>891854.6</v>
      </c>
      <c r="O134" s="51">
        <f>('3.deposits individuals'!N134*'3.deposits individuals'!O134+'4.deposits legal entities'!N134*'4.deposits legal entities'!O134)/('3.deposits individuals'!N134+'4.deposits legal entities'!N134)</f>
        <v>7.8527147541762972</v>
      </c>
      <c r="P134" s="50">
        <f>'3.deposits individuals'!P134+'4.deposits legal entities'!P134</f>
        <v>1079758.5</v>
      </c>
      <c r="Q134" s="51">
        <f>('3.deposits individuals'!P134*'3.deposits individuals'!Q134+'4.deposits legal entities'!P134*'4.deposits legal entities'!Q134)/('3.deposits individuals'!P134+'4.deposits legal entities'!P134)</f>
        <v>9.5796694677559842</v>
      </c>
      <c r="R134" s="50">
        <f>'3.deposits individuals'!R134+'4.deposits legal entities'!R134</f>
        <v>645868.80000000005</v>
      </c>
      <c r="S134" s="51">
        <f>('3.deposits individuals'!R134*'3.deposits individuals'!S134+'4.deposits legal entities'!R134*'4.deposits legal entities'!S134)/('3.deposits individuals'!R134+'4.deposits legal entities'!R134)</f>
        <v>10.598306046057651</v>
      </c>
      <c r="T134" s="50">
        <f>'3.deposits individuals'!T134+'4.deposits legal entities'!T134</f>
        <v>85621.7</v>
      </c>
      <c r="U134" s="51">
        <f>('3.deposits individuals'!T134*'3.deposits individuals'!U134+'4.deposits legal entities'!T134*'4.deposits legal entities'!U134)/('3.deposits individuals'!T134+'4.deposits legal entities'!T134)</f>
        <v>2.1225982782402126</v>
      </c>
    </row>
    <row r="135" spans="1:21" ht="14.25" customHeight="1" x14ac:dyDescent="0.2">
      <c r="A135" s="49" t="s">
        <v>25</v>
      </c>
      <c r="B135" s="50">
        <f>'3.deposits individuals'!B135+'4.deposits legal entities'!B135</f>
        <v>15154741.000000004</v>
      </c>
      <c r="C135" s="51">
        <f>('3.deposits individuals'!B135*'3.deposits individuals'!C135+'4.deposits legal entities'!B135*'4.deposits legal entities'!C135)/('3.deposits individuals'!B135+'4.deposits legal entities'!B135)</f>
        <v>2.3220510250224655</v>
      </c>
      <c r="D135" s="50"/>
      <c r="E135" s="51"/>
      <c r="F135" s="50">
        <f>'3.deposits individuals'!F135+'4.deposits legal entities'!F135</f>
        <v>11312515.700000001</v>
      </c>
      <c r="G135" s="51">
        <f>('3.deposits individuals'!F135*'3.deposits individuals'!G135+'4.deposits legal entities'!F135*'4.deposits legal entities'!G135)/('3.deposits individuals'!F135+'4.deposits legal entities'!F135)</f>
        <v>0.4131442879677063</v>
      </c>
      <c r="H135" s="50">
        <f t="shared" si="4"/>
        <v>3842225.3000000003</v>
      </c>
      <c r="I135" s="51">
        <f t="shared" si="5"/>
        <v>7.9423714764982671</v>
      </c>
      <c r="J135" s="50">
        <f>'3.deposits individuals'!J135+'4.deposits legal entities'!J135</f>
        <v>319249.09999999998</v>
      </c>
      <c r="K135" s="51">
        <f>('3.deposits individuals'!J135*'3.deposits individuals'!K135+'4.deposits legal entities'!J135*'4.deposits legal entities'!K135)/('3.deposits individuals'!J135+'4.deposits legal entities'!J135)</f>
        <v>5.587613261869806</v>
      </c>
      <c r="L135" s="50">
        <f>'3.deposits individuals'!L135+'4.deposits legal entities'!L135</f>
        <v>789157.5</v>
      </c>
      <c r="M135" s="51">
        <f>('3.deposits individuals'!L135*'3.deposits individuals'!M135+'4.deposits legal entities'!L135*'4.deposits legal entities'!M135)/('3.deposits individuals'!L135+'4.deposits legal entities'!L135)</f>
        <v>7.3933241323816858</v>
      </c>
      <c r="N135" s="50">
        <f>'3.deposits individuals'!N135+'4.deposits legal entities'!N135</f>
        <v>960952.3</v>
      </c>
      <c r="O135" s="51">
        <f>('3.deposits individuals'!N135*'3.deposits individuals'!O135+'4.deposits legal entities'!N135*'4.deposits legal entities'!O135)/('3.deposits individuals'!N135+'4.deposits legal entities'!N135)</f>
        <v>7.3797742655904974</v>
      </c>
      <c r="P135" s="50">
        <f>'3.deposits individuals'!P135+'4.deposits legal entities'!P135</f>
        <v>1048266.7000000001</v>
      </c>
      <c r="Q135" s="51">
        <f>('3.deposits individuals'!P135*'3.deposits individuals'!Q135+'4.deposits legal entities'!P135*'4.deposits legal entities'!Q135)/('3.deposits individuals'!P135+'4.deposits legal entities'!P135)</f>
        <v>8.6497304044858048</v>
      </c>
      <c r="R135" s="50">
        <f>'3.deposits individuals'!R135+'4.deposits legal entities'!R135</f>
        <v>617070.60000000009</v>
      </c>
      <c r="S135" s="51">
        <f>('3.deposits individuals'!R135*'3.deposits individuals'!S135+'4.deposits legal entities'!R135*'4.deposits legal entities'!S135)/('3.deposits individuals'!R135+'4.deposits legal entities'!R135)</f>
        <v>10.582668435345971</v>
      </c>
      <c r="T135" s="50">
        <f>'3.deposits individuals'!T135+'4.deposits legal entities'!T135</f>
        <v>107529.1</v>
      </c>
      <c r="U135" s="51">
        <f>('3.deposits individuals'!T135*'3.deposits individuals'!U135+'4.deposits legal entities'!T135*'4.deposits legal entities'!U135)/('3.deposits individuals'!T135+'4.deposits legal entities'!T135)</f>
        <v>1.9432318600267275</v>
      </c>
    </row>
    <row r="136" spans="1:21" ht="14.25" customHeight="1" x14ac:dyDescent="0.2">
      <c r="A136" s="49" t="s">
        <v>26</v>
      </c>
      <c r="B136" s="50">
        <f>'3.deposits individuals'!B136+'4.deposits legal entities'!B136</f>
        <v>15412703</v>
      </c>
      <c r="C136" s="51">
        <f>('3.deposits individuals'!B136*'3.deposits individuals'!C136+'4.deposits legal entities'!B136*'4.deposits legal entities'!C136)/('3.deposits individuals'!B136+'4.deposits legal entities'!B136)</f>
        <v>2.3920003899380924</v>
      </c>
      <c r="D136" s="50"/>
      <c r="E136" s="51"/>
      <c r="F136" s="50">
        <f>'3.deposits individuals'!F136+'4.deposits legal entities'!F136</f>
        <v>11588446.799999999</v>
      </c>
      <c r="G136" s="51">
        <f>('3.deposits individuals'!F136*'3.deposits individuals'!G136+'4.deposits legal entities'!F136*'4.deposits legal entities'!G136)/('3.deposits individuals'!F136+'4.deposits legal entities'!F136)</f>
        <v>0.43659609180757514</v>
      </c>
      <c r="H136" s="50">
        <f t="shared" si="4"/>
        <v>3824256.2</v>
      </c>
      <c r="I136" s="51">
        <f t="shared" si="5"/>
        <v>8.3173614265173956</v>
      </c>
      <c r="J136" s="50">
        <f>'3.deposits individuals'!J136+'4.deposits legal entities'!J136</f>
        <v>501841.7</v>
      </c>
      <c r="K136" s="51">
        <f>('3.deposits individuals'!J136*'3.deposits individuals'!K136+'4.deposits legal entities'!J136*'4.deposits legal entities'!K136)/('3.deposits individuals'!J136+'4.deposits legal entities'!J136)</f>
        <v>6.2569765565515976</v>
      </c>
      <c r="L136" s="50">
        <f>'3.deposits individuals'!L136+'4.deposits legal entities'!L136</f>
        <v>713486.8</v>
      </c>
      <c r="M136" s="51">
        <f>('3.deposits individuals'!L136*'3.deposits individuals'!M136+'4.deposits legal entities'!L136*'4.deposits legal entities'!M136)/('3.deposits individuals'!L136+'4.deposits legal entities'!L136)</f>
        <v>7.362241443009176</v>
      </c>
      <c r="N136" s="50">
        <f>'3.deposits individuals'!N136+'4.deposits legal entities'!N136</f>
        <v>931525.9</v>
      </c>
      <c r="O136" s="51">
        <f>('3.deposits individuals'!N136*'3.deposits individuals'!O136+'4.deposits legal entities'!N136*'4.deposits legal entities'!O136)/('3.deposits individuals'!N136+'4.deposits legal entities'!N136)</f>
        <v>8.0397070247858906</v>
      </c>
      <c r="P136" s="50">
        <f>'3.deposits individuals'!P136+'4.deposits legal entities'!P136</f>
        <v>951158.3</v>
      </c>
      <c r="Q136" s="51">
        <f>('3.deposits individuals'!P136*'3.deposits individuals'!Q136+'4.deposits legal entities'!P136*'4.deposits legal entities'!Q136)/('3.deposits individuals'!P136+'4.deposits legal entities'!P136)</f>
        <v>9.6938649434063695</v>
      </c>
      <c r="R136" s="50">
        <f>'3.deposits individuals'!R136+'4.deposits legal entities'!R136</f>
        <v>593777.19999999995</v>
      </c>
      <c r="S136" s="51">
        <f>('3.deposits individuals'!R136*'3.deposits individuals'!S136+'4.deposits legal entities'!R136*'4.deposits legal entities'!S136)/('3.deposits individuals'!R136+'4.deposits legal entities'!R136)</f>
        <v>10.826716733145027</v>
      </c>
      <c r="T136" s="50">
        <f>'3.deposits individuals'!T136+'4.deposits legal entities'!T136</f>
        <v>132466.29999999999</v>
      </c>
      <c r="U136" s="51">
        <f>('3.deposits individuals'!T136*'3.deposits individuals'!U136+'4.deposits legal entities'!T136*'4.deposits legal entities'!U136)/('3.deposits individuals'!T136+'4.deposits legal entities'!T136)</f>
        <v>2.088034420830053</v>
      </c>
    </row>
    <row r="137" spans="1:21" ht="14.25" customHeight="1" x14ac:dyDescent="0.2">
      <c r="A137" s="49" t="s">
        <v>27</v>
      </c>
      <c r="B137" s="50">
        <f>'3.deposits individuals'!B137+'4.deposits legal entities'!B137</f>
        <v>15651648.399999999</v>
      </c>
      <c r="C137" s="51">
        <f>('3.deposits individuals'!B137*'3.deposits individuals'!C137+'4.deposits legal entities'!B137*'4.deposits legal entities'!C137)/('3.deposits individuals'!B137+'4.deposits legal entities'!B137)</f>
        <v>2.5089577436457113</v>
      </c>
      <c r="D137" s="50"/>
      <c r="E137" s="51"/>
      <c r="F137" s="50">
        <f>'3.deposits individuals'!F137+'4.deposits legal entities'!F137</f>
        <v>11794188.9</v>
      </c>
      <c r="G137" s="51">
        <f>('3.deposits individuals'!F137*'3.deposits individuals'!G137+'4.deposits legal entities'!F137*'4.deposits legal entities'!G137)/('3.deposits individuals'!F137+'4.deposits legal entities'!F137)</f>
        <v>0.55927106466812659</v>
      </c>
      <c r="H137" s="50">
        <f t="shared" si="4"/>
        <v>3857459.4999999995</v>
      </c>
      <c r="I137" s="51">
        <f t="shared" si="5"/>
        <v>8.4701280391926357</v>
      </c>
      <c r="J137" s="50">
        <f>'3.deposits individuals'!J137+'4.deposits legal entities'!J137</f>
        <v>319605.09999999998</v>
      </c>
      <c r="K137" s="51">
        <f>('3.deposits individuals'!J137*'3.deposits individuals'!K137+'4.deposits legal entities'!J137*'4.deposits legal entities'!K137)/('3.deposits individuals'!J137+'4.deposits legal entities'!J137)</f>
        <v>7.5777172047630028</v>
      </c>
      <c r="L137" s="50">
        <f>'3.deposits individuals'!L137+'4.deposits legal entities'!L137</f>
        <v>829609</v>
      </c>
      <c r="M137" s="51">
        <f>('3.deposits individuals'!L137*'3.deposits individuals'!M137+'4.deposits legal entities'!L137*'4.deposits legal entities'!M137)/('3.deposits individuals'!L137+'4.deposits legal entities'!L137)</f>
        <v>6.6602518282709076</v>
      </c>
      <c r="N137" s="50">
        <f>'3.deposits individuals'!N137+'4.deposits legal entities'!N137</f>
        <v>982309.29999999993</v>
      </c>
      <c r="O137" s="51">
        <f>('3.deposits individuals'!N137*'3.deposits individuals'!O137+'4.deposits legal entities'!N137*'4.deposits legal entities'!O137)/('3.deposits individuals'!N137+'4.deposits legal entities'!N137)</f>
        <v>8.2053400919649242</v>
      </c>
      <c r="P137" s="50">
        <f>'3.deposits individuals'!P137+'4.deposits legal entities'!P137</f>
        <v>902620.7</v>
      </c>
      <c r="Q137" s="51">
        <f>('3.deposits individuals'!P137*'3.deposits individuals'!Q137+'4.deposits legal entities'!P137*'4.deposits legal entities'!Q137)/('3.deposits individuals'!P137+'4.deposits legal entities'!P137)</f>
        <v>9.7818025267978044</v>
      </c>
      <c r="R137" s="50">
        <f>'3.deposits individuals'!R137+'4.deposits legal entities'!R137</f>
        <v>671381.89999999991</v>
      </c>
      <c r="S137" s="51">
        <f>('3.deposits individuals'!R137*'3.deposits individuals'!S137+'4.deposits legal entities'!R137*'4.deposits legal entities'!S137)/('3.deposits individuals'!R137+'4.deposits legal entities'!R137)</f>
        <v>11.166077214771503</v>
      </c>
      <c r="T137" s="50">
        <f>'3.deposits individuals'!T137+'4.deposits legal entities'!T137</f>
        <v>151933.5</v>
      </c>
      <c r="U137" s="51">
        <f>('3.deposits individuals'!T137*'3.deposits individuals'!U137+'4.deposits legal entities'!T137*'4.deposits legal entities'!U137)/('3.deposits individuals'!T137+'4.deposits legal entities'!T137)</f>
        <v>2.2361920511276314</v>
      </c>
    </row>
    <row r="138" spans="1:21" ht="14.25" customHeight="1" x14ac:dyDescent="0.2">
      <c r="A138" s="49" t="s">
        <v>28</v>
      </c>
      <c r="B138" s="50">
        <f>'3.deposits individuals'!B138+'4.deposits legal entities'!B138</f>
        <v>17301740.800000001</v>
      </c>
      <c r="C138" s="51">
        <f>('3.deposits individuals'!B138*'3.deposits individuals'!C138+'4.deposits legal entities'!B138*'4.deposits legal entities'!C138)/('3.deposits individuals'!B138+'4.deposits legal entities'!B138)</f>
        <v>2.3657150584523836</v>
      </c>
      <c r="D138" s="50"/>
      <c r="E138" s="51"/>
      <c r="F138" s="50">
        <f>'3.deposits individuals'!F138+'4.deposits legal entities'!F138</f>
        <v>13184257.599999998</v>
      </c>
      <c r="G138" s="51">
        <f>('3.deposits individuals'!F138*'3.deposits individuals'!G138+'4.deposits legal entities'!F138*'4.deposits legal entities'!G138)/('3.deposits individuals'!F138+'4.deposits legal entities'!F138)</f>
        <v>0.53952125161753528</v>
      </c>
      <c r="H138" s="50">
        <f t="shared" si="4"/>
        <v>4117483.2</v>
      </c>
      <c r="I138" s="51">
        <f t="shared" si="5"/>
        <v>8.2132215101691255</v>
      </c>
      <c r="J138" s="50">
        <f>'3.deposits individuals'!J138+'4.deposits legal entities'!J138</f>
        <v>446713.59999999998</v>
      </c>
      <c r="K138" s="51">
        <f>('3.deposits individuals'!J138*'3.deposits individuals'!K138+'4.deposits legal entities'!J138*'4.deposits legal entities'!K138)/('3.deposits individuals'!J138+'4.deposits legal entities'!J138)</f>
        <v>6.1471409287740526</v>
      </c>
      <c r="L138" s="50">
        <f>'3.deposits individuals'!L138+'4.deposits legal entities'!L138</f>
        <v>984332.6</v>
      </c>
      <c r="M138" s="51">
        <f>('3.deposits individuals'!L138*'3.deposits individuals'!M138+'4.deposits legal entities'!L138*'4.deposits legal entities'!M138)/('3.deposits individuals'!L138+'4.deposits legal entities'!L138)</f>
        <v>6.5550339123178487</v>
      </c>
      <c r="N138" s="50">
        <f>'3.deposits individuals'!N138+'4.deposits legal entities'!N138</f>
        <v>899874.5</v>
      </c>
      <c r="O138" s="51">
        <f>('3.deposits individuals'!N138*'3.deposits individuals'!O138+'4.deposits legal entities'!N138*'4.deposits legal entities'!O138)/('3.deposits individuals'!N138+'4.deposits legal entities'!N138)</f>
        <v>7.9497731617019936</v>
      </c>
      <c r="P138" s="50">
        <f>'3.deposits individuals'!P138+'4.deposits legal entities'!P138</f>
        <v>928515.5</v>
      </c>
      <c r="Q138" s="51">
        <f>('3.deposits individuals'!P138*'3.deposits individuals'!Q138+'4.deposits legal entities'!P138*'4.deposits legal entities'!Q138)/('3.deposits individuals'!P138+'4.deposits legal entities'!P138)</f>
        <v>10.133123062565998</v>
      </c>
      <c r="R138" s="50">
        <f>'3.deposits individuals'!R138+'4.deposits legal entities'!R138</f>
        <v>690715.1</v>
      </c>
      <c r="S138" s="51">
        <f>('3.deposits individuals'!R138*'3.deposits individuals'!S138+'4.deposits legal entities'!R138*'4.deposits legal entities'!S138)/('3.deposits individuals'!R138+'4.deposits legal entities'!R138)</f>
        <v>11.163810834597362</v>
      </c>
      <c r="T138" s="50">
        <f>'3.deposits individuals'!T138+'4.deposits legal entities'!T138</f>
        <v>167331.9</v>
      </c>
      <c r="U138" s="51">
        <f>('3.deposits individuals'!T138*'3.deposits individuals'!U138+'4.deposits legal entities'!T138*'4.deposits legal entities'!U138)/('3.deposits individuals'!T138+'4.deposits legal entities'!T138)</f>
        <v>2.067052755631174</v>
      </c>
    </row>
    <row r="139" spans="1:21" ht="14.25" customHeight="1" x14ac:dyDescent="0.2">
      <c r="A139" s="49" t="s">
        <v>29</v>
      </c>
      <c r="B139" s="50">
        <f>'3.deposits individuals'!B139+'4.deposits legal entities'!B139</f>
        <v>17932203.399999999</v>
      </c>
      <c r="C139" s="51">
        <f>('3.deposits individuals'!B139*'3.deposits individuals'!C139+'4.deposits legal entities'!B139*'4.deposits legal entities'!C139)/('3.deposits individuals'!B139+'4.deposits legal entities'!B139)</f>
        <v>2.343081997608838</v>
      </c>
      <c r="D139" s="50"/>
      <c r="E139" s="51"/>
      <c r="F139" s="50">
        <f>'3.deposits individuals'!F139+'4.deposits legal entities'!F139</f>
        <v>13729222.499999996</v>
      </c>
      <c r="G139" s="51">
        <f>('3.deposits individuals'!F139*'3.deposits individuals'!G139+'4.deposits legal entities'!F139*'4.deposits legal entities'!G139)/('3.deposits individuals'!F139+'4.deposits legal entities'!F139)</f>
        <v>0.53606659459412231</v>
      </c>
      <c r="H139" s="50">
        <f t="shared" si="4"/>
        <v>4202980.9000000004</v>
      </c>
      <c r="I139" s="51">
        <f t="shared" si="5"/>
        <v>8.2457775175709216</v>
      </c>
      <c r="J139" s="50">
        <f>'3.deposits individuals'!J139+'4.deposits legal entities'!J139</f>
        <v>750429.5</v>
      </c>
      <c r="K139" s="51">
        <f>('3.deposits individuals'!J139*'3.deposits individuals'!K139+'4.deposits legal entities'!J139*'4.deposits legal entities'!K139)/('3.deposits individuals'!J139+'4.deposits legal entities'!J139)</f>
        <v>6.8603636370904928</v>
      </c>
      <c r="L139" s="50">
        <f>'3.deposits individuals'!L139+'4.deposits legal entities'!L139</f>
        <v>957135.4</v>
      </c>
      <c r="M139" s="51">
        <f>('3.deposits individuals'!L139*'3.deposits individuals'!M139+'4.deposits legal entities'!L139*'4.deposits legal entities'!M139)/('3.deposits individuals'!L139+'4.deposits legal entities'!L139)</f>
        <v>6.6019886580310363</v>
      </c>
      <c r="N139" s="50">
        <f>'3.deposits individuals'!N139+'4.deposits legal entities'!N139</f>
        <v>747102.4</v>
      </c>
      <c r="O139" s="51">
        <f>('3.deposits individuals'!N139*'3.deposits individuals'!O139+'4.deposits legal entities'!N139*'4.deposits legal entities'!O139)/('3.deposits individuals'!N139+'4.deposits legal entities'!N139)</f>
        <v>8.2553893683114943</v>
      </c>
      <c r="P139" s="50">
        <f>'3.deposits individuals'!P139+'4.deposits legal entities'!P139</f>
        <v>971608.4</v>
      </c>
      <c r="Q139" s="51">
        <f>('3.deposits individuals'!P139*'3.deposits individuals'!Q139+'4.deposits legal entities'!P139*'4.deposits legal entities'!Q139)/('3.deposits individuals'!P139+'4.deposits legal entities'!P139)</f>
        <v>10.131473806731186</v>
      </c>
      <c r="R139" s="50">
        <f>'3.deposits individuals'!R139+'4.deposits legal entities'!R139</f>
        <v>593251.80000000005</v>
      </c>
      <c r="S139" s="51">
        <f>('3.deposits individuals'!R139*'3.deposits individuals'!S139+'4.deposits legal entities'!R139*'4.deposits legal entities'!S139)/('3.deposits individuals'!R139+'4.deposits legal entities'!R139)</f>
        <v>11.483226779927174</v>
      </c>
      <c r="T139" s="50">
        <f>'3.deposits individuals'!T139+'4.deposits legal entities'!T139</f>
        <v>183453.4</v>
      </c>
      <c r="U139" s="51">
        <f>('3.deposits individuals'!T139*'3.deposits individuals'!U139+'4.deposits legal entities'!T139*'4.deposits legal entities'!U139)/('3.deposits individuals'!T139+'4.deposits legal entities'!T139)</f>
        <v>1.9936282510980994</v>
      </c>
    </row>
    <row r="140" spans="1:21" ht="14.25" customHeight="1" thickBot="1" x14ac:dyDescent="0.25">
      <c r="A140" s="52" t="s">
        <v>30</v>
      </c>
      <c r="B140" s="53">
        <f>'3.deposits individuals'!B140+'4.deposits legal entities'!B140</f>
        <v>16806857.199999999</v>
      </c>
      <c r="C140" s="54">
        <f>('3.deposits individuals'!B140*'3.deposits individuals'!C140+'4.deposits legal entities'!B140*'4.deposits legal entities'!C140)/('3.deposits individuals'!B140+'4.deposits legal entities'!B140)</f>
        <v>2.2387710434048307</v>
      </c>
      <c r="D140" s="53"/>
      <c r="E140" s="54"/>
      <c r="F140" s="53">
        <f>'3.deposits individuals'!F140+'4.deposits legal entities'!F140</f>
        <v>13124614.4</v>
      </c>
      <c r="G140" s="54">
        <f>('3.deposits individuals'!F140*'3.deposits individuals'!G140+'4.deposits legal entities'!F140*'4.deposits legal entities'!G140)/('3.deposits individuals'!F140+'4.deposits legal entities'!F140)</f>
        <v>0.51725002549408228</v>
      </c>
      <c r="H140" s="53">
        <f t="shared" si="4"/>
        <v>3682242.8</v>
      </c>
      <c r="I140" s="54">
        <f t="shared" si="5"/>
        <v>8.3747867188442875</v>
      </c>
      <c r="J140" s="53">
        <f>'3.deposits individuals'!J140+'4.deposits legal entities'!J140</f>
        <v>485623.1</v>
      </c>
      <c r="K140" s="54">
        <f>('3.deposits individuals'!J140*'3.deposits individuals'!K140+'4.deposits legal entities'!J140*'4.deposits legal entities'!K140)/('3.deposits individuals'!J140+'4.deposits legal entities'!J140)</f>
        <v>5.6702027271766937</v>
      </c>
      <c r="L140" s="53">
        <f>'3.deposits individuals'!L140+'4.deposits legal entities'!L140</f>
        <v>854951.5</v>
      </c>
      <c r="M140" s="54">
        <f>('3.deposits individuals'!L140*'3.deposits individuals'!M140+'4.deposits legal entities'!L140*'4.deposits legal entities'!M140)/('3.deposits individuals'!L140+'4.deposits legal entities'!L140)</f>
        <v>7.2358697353007733</v>
      </c>
      <c r="N140" s="53">
        <f>'3.deposits individuals'!N140+'4.deposits legal entities'!N140</f>
        <v>683184.7</v>
      </c>
      <c r="O140" s="54">
        <f>('3.deposits individuals'!N140*'3.deposits individuals'!O140+'4.deposits legal entities'!N140*'4.deposits legal entities'!O140)/('3.deposits individuals'!N140+'4.deposits legal entities'!N140)</f>
        <v>8.6068940331948305</v>
      </c>
      <c r="P140" s="53">
        <f>'3.deposits individuals'!P140+'4.deposits legal entities'!P140</f>
        <v>848865.7</v>
      </c>
      <c r="Q140" s="54">
        <f>('3.deposits individuals'!P140*'3.deposits individuals'!Q140+'4.deposits legal entities'!P140*'4.deposits legal entities'!Q140)/('3.deposits individuals'!P140+'4.deposits legal entities'!P140)</f>
        <v>10.372369334748715</v>
      </c>
      <c r="R140" s="53">
        <f>'3.deposits individuals'!R140+'4.deposits legal entities'!R140</f>
        <v>596362.89999999991</v>
      </c>
      <c r="S140" s="54">
        <f>('3.deposits individuals'!R140*'3.deposits individuals'!S140+'4.deposits legal entities'!R140*'4.deposits legal entities'!S140)/('3.deposits individuals'!R140+'4.deposits legal entities'!R140)</f>
        <v>11.375950780975813</v>
      </c>
      <c r="T140" s="53">
        <f>'3.deposits individuals'!T140+'4.deposits legal entities'!T140</f>
        <v>213254.9</v>
      </c>
      <c r="U140" s="54">
        <f>('3.deposits individuals'!T140*'3.deposits individuals'!U140+'4.deposits legal entities'!T140*'4.deposits legal entities'!U140)/('3.deposits individuals'!T140+'4.deposits legal entities'!T140)</f>
        <v>2.0119449306909245</v>
      </c>
    </row>
    <row r="141" spans="1:21" ht="14.25" customHeight="1" x14ac:dyDescent="0.2">
      <c r="A141" s="49" t="s">
        <v>41</v>
      </c>
      <c r="B141" s="50">
        <f>'3.deposits individuals'!B141+'4.deposits legal entities'!B141</f>
        <v>17415676</v>
      </c>
      <c r="C141" s="51">
        <f>('3.deposits individuals'!B141*'3.deposits individuals'!C141+'4.deposits legal entities'!B141*'4.deposits legal entities'!C141)/('3.deposits individuals'!B141+'4.deposits legal entities'!B141)</f>
        <v>2.6697053392013035</v>
      </c>
      <c r="D141" s="50"/>
      <c r="E141" s="51"/>
      <c r="F141" s="50">
        <f>'3.deposits individuals'!F141+'4.deposits legal entities'!F141</f>
        <v>12225605.699999999</v>
      </c>
      <c r="G141" s="51">
        <f>('3.deposits individuals'!F141*'3.deposits individuals'!G141+'4.deposits legal entities'!F141*'4.deposits legal entities'!G141)/('3.deposits individuals'!F141+'4.deposits legal entities'!F141)</f>
        <v>0.53840069944346403</v>
      </c>
      <c r="H141" s="50">
        <f t="shared" si="4"/>
        <v>5190070.3</v>
      </c>
      <c r="I141" s="51">
        <f t="shared" si="5"/>
        <v>7.6901556695677122</v>
      </c>
      <c r="J141" s="50">
        <f>'3.deposits individuals'!J141+'4.deposits legal entities'!J141</f>
        <v>546212.5</v>
      </c>
      <c r="K141" s="51">
        <f>('3.deposits individuals'!J141*'3.deposits individuals'!K141+'4.deposits legal entities'!J141*'4.deposits legal entities'!K141)/('3.deposits individuals'!J141+'4.deposits legal entities'!J141)</f>
        <v>6.9236683982882115</v>
      </c>
      <c r="L141" s="50">
        <f>'3.deposits individuals'!L141+'4.deposits legal entities'!L141</f>
        <v>714866.7</v>
      </c>
      <c r="M141" s="51">
        <f>('3.deposits individuals'!L141*'3.deposits individuals'!M141+'4.deposits legal entities'!L141*'4.deposits legal entities'!M141)/('3.deposits individuals'!L141+'4.deposits legal entities'!L141)</f>
        <v>7.0533860970164088</v>
      </c>
      <c r="N141" s="50">
        <f>'3.deposits individuals'!N141+'4.deposits legal entities'!N141</f>
        <v>669566.6</v>
      </c>
      <c r="O141" s="51">
        <f>('3.deposits individuals'!N141*'3.deposits individuals'!O141+'4.deposits legal entities'!N141*'4.deposits legal entities'!O141)/('3.deposits individuals'!N141+'4.deposits legal entities'!N141)</f>
        <v>8.5857827092928467</v>
      </c>
      <c r="P141" s="50">
        <f>'3.deposits individuals'!P141+'4.deposits legal entities'!P141</f>
        <v>1284075.5</v>
      </c>
      <c r="Q141" s="51">
        <f>('3.deposits individuals'!P141*'3.deposits individuals'!Q141+'4.deposits legal entities'!P141*'4.deposits legal entities'!Q141)/('3.deposits individuals'!P141+'4.deposits legal entities'!P141)</f>
        <v>9.2346385707070962</v>
      </c>
      <c r="R141" s="50">
        <f>'3.deposits individuals'!R141+'4.deposits legal entities'!R141</f>
        <v>764980.8</v>
      </c>
      <c r="S141" s="51">
        <f>('3.deposits individuals'!R141*'3.deposits individuals'!S141+'4.deposits legal entities'!R141*'4.deposits legal entities'!S141)/('3.deposits individuals'!R141+'4.deposits legal entities'!R141)</f>
        <v>9.9325710867514587</v>
      </c>
      <c r="T141" s="50">
        <f>'3.deposits individuals'!T141+'4.deposits legal entities'!T141</f>
        <v>1210368.2</v>
      </c>
      <c r="U141" s="51">
        <f>('3.deposits individuals'!T141*'3.deposits individuals'!U141+'4.deposits legal entities'!T141*'4.deposits legal entities'!U141)/('3.deposits individuals'!T141+'4.deposits legal entities'!T141)</f>
        <v>4.8608934223486715</v>
      </c>
    </row>
    <row r="142" spans="1:21" ht="14.25" customHeight="1" x14ac:dyDescent="0.2">
      <c r="A142" s="49" t="s">
        <v>20</v>
      </c>
      <c r="B142" s="50">
        <f>'3.deposits individuals'!B142+'4.deposits legal entities'!B142</f>
        <v>18094166.600000001</v>
      </c>
      <c r="C142" s="51">
        <f>('3.deposits individuals'!B142*'3.deposits individuals'!C142+'4.deposits legal entities'!B142*'4.deposits legal entities'!C142)/('3.deposits individuals'!B142+'4.deposits legal entities'!B142)</f>
        <v>2.7097162394315522</v>
      </c>
      <c r="D142" s="50"/>
      <c r="E142" s="51"/>
      <c r="F142" s="50">
        <f>'3.deposits individuals'!F142+'4.deposits legal entities'!F142</f>
        <v>12697566.699999999</v>
      </c>
      <c r="G142" s="51">
        <f>('3.deposits individuals'!F142*'3.deposits individuals'!G142+'4.deposits legal entities'!F142*'4.deposits legal entities'!G142)/('3.deposits individuals'!F142+'4.deposits legal entities'!F142)</f>
        <v>0.54245575673959634</v>
      </c>
      <c r="H142" s="50">
        <f t="shared" si="4"/>
        <v>5396599.9000000004</v>
      </c>
      <c r="I142" s="51">
        <f t="shared" si="5"/>
        <v>7.8090259983883552</v>
      </c>
      <c r="J142" s="50">
        <f>'3.deposits individuals'!J142+'4.deposits legal entities'!J142</f>
        <v>648159.69999999995</v>
      </c>
      <c r="K142" s="51">
        <f>('3.deposits individuals'!J142*'3.deposits individuals'!K142+'4.deposits legal entities'!J142*'4.deposits legal entities'!K142)/('3.deposits individuals'!J142+'4.deposits legal entities'!J142)</f>
        <v>7.075996347813664</v>
      </c>
      <c r="L142" s="50">
        <f>'3.deposits individuals'!L142+'4.deposits legal entities'!L142</f>
        <v>603720.19999999995</v>
      </c>
      <c r="M142" s="51">
        <f>('3.deposits individuals'!L142*'3.deposits individuals'!M142+'4.deposits legal entities'!L142*'4.deposits legal entities'!M142)/('3.deposits individuals'!L142+'4.deposits legal entities'!L142)</f>
        <v>7.4338166306179598</v>
      </c>
      <c r="N142" s="50">
        <f>'3.deposits individuals'!N142+'4.deposits legal entities'!N142</f>
        <v>683110.40000000002</v>
      </c>
      <c r="O142" s="51">
        <f>('3.deposits individuals'!N142*'3.deposits individuals'!O142+'4.deposits legal entities'!N142*'4.deposits legal entities'!O142)/('3.deposits individuals'!N142+'4.deposits legal entities'!N142)</f>
        <v>8.6169340900094635</v>
      </c>
      <c r="P142" s="50">
        <f>'3.deposits individuals'!P142+'4.deposits legal entities'!P142</f>
        <v>1503183.7</v>
      </c>
      <c r="Q142" s="51">
        <f>('3.deposits individuals'!P142*'3.deposits individuals'!Q142+'4.deposits legal entities'!P142*'4.deposits legal entities'!Q142)/('3.deposits individuals'!P142+'4.deposits legal entities'!P142)</f>
        <v>8.9392079743813078</v>
      </c>
      <c r="R142" s="50">
        <f>'3.deposits individuals'!R142+'4.deposits legal entities'!R142</f>
        <v>777531.4</v>
      </c>
      <c r="S142" s="51">
        <f>('3.deposits individuals'!R142*'3.deposits individuals'!S142+'4.deposits legal entities'!R142*'4.deposits legal entities'!S142)/('3.deposits individuals'!R142+'4.deposits legal entities'!R142)</f>
        <v>10.061416023841607</v>
      </c>
      <c r="T142" s="50">
        <f>'3.deposits individuals'!T142+'4.deposits legal entities'!T142</f>
        <v>1180894.5</v>
      </c>
      <c r="U142" s="51">
        <f>('3.deposits individuals'!T142*'3.deposits individuals'!U142+'4.deposits legal entities'!T142*'4.deposits legal entities'!U142)/('3.deposits individuals'!T142+'4.deposits legal entities'!T142)</f>
        <v>5.0141753484329037</v>
      </c>
    </row>
    <row r="143" spans="1:21" ht="14.25" customHeight="1" x14ac:dyDescent="0.2">
      <c r="A143" s="49" t="s">
        <v>21</v>
      </c>
      <c r="B143" s="50">
        <f>'3.deposits individuals'!B143+'4.deposits legal entities'!B143</f>
        <v>18444011.599999998</v>
      </c>
      <c r="C143" s="51">
        <f>('3.deposits individuals'!B143*'3.deposits individuals'!C143+'4.deposits legal entities'!B143*'4.deposits legal entities'!C143)/('3.deposits individuals'!B143+'4.deposits legal entities'!B143)</f>
        <v>2.6650107492341855</v>
      </c>
      <c r="D143" s="50"/>
      <c r="E143" s="51"/>
      <c r="F143" s="50">
        <f>'3.deposits individuals'!F143+'4.deposits legal entities'!F143</f>
        <v>12966721.5</v>
      </c>
      <c r="G143" s="51">
        <f>('3.deposits individuals'!F143*'3.deposits individuals'!G143+'4.deposits legal entities'!F143*'4.deposits legal entities'!G143)/('3.deposits individuals'!F143+'4.deposits legal entities'!F143)</f>
        <v>0.53204254706943466</v>
      </c>
      <c r="H143" s="50">
        <f t="shared" si="4"/>
        <v>5477290.0999999996</v>
      </c>
      <c r="I143" s="51">
        <f t="shared" si="5"/>
        <v>7.7145159134441323</v>
      </c>
      <c r="J143" s="50">
        <f>'3.deposits individuals'!J143+'4.deposits legal entities'!J143</f>
        <v>506525.9</v>
      </c>
      <c r="K143" s="51">
        <f>('3.deposits individuals'!J143*'3.deposits individuals'!K143+'4.deposits legal entities'!J143*'4.deposits legal entities'!K143)/('3.deposits individuals'!J143+'4.deposits legal entities'!J143)</f>
        <v>5.5741958466487098</v>
      </c>
      <c r="L143" s="50">
        <f>'3.deposits individuals'!L143+'4.deposits legal entities'!L143</f>
        <v>666158.9</v>
      </c>
      <c r="M143" s="51">
        <f>('3.deposits individuals'!L143*'3.deposits individuals'!M143+'4.deposits legal entities'!L143*'4.deposits legal entities'!M143)/('3.deposits individuals'!L143+'4.deposits legal entities'!L143)</f>
        <v>7.5216387951883554</v>
      </c>
      <c r="N143" s="50">
        <f>'3.deposits individuals'!N143+'4.deposits legal entities'!N143</f>
        <v>687861.4</v>
      </c>
      <c r="O143" s="51">
        <f>('3.deposits individuals'!N143*'3.deposits individuals'!O143+'4.deposits legal entities'!N143*'4.deposits legal entities'!O143)/('3.deposits individuals'!N143+'4.deposits legal entities'!N143)</f>
        <v>8.7191394865302811</v>
      </c>
      <c r="P143" s="50">
        <f>'3.deposits individuals'!P143+'4.deposits legal entities'!P143</f>
        <v>1585506.7999999998</v>
      </c>
      <c r="Q143" s="51">
        <f>('3.deposits individuals'!P143*'3.deposits individuals'!Q143+'4.deposits legal entities'!P143*'4.deposits legal entities'!Q143)/('3.deposits individuals'!P143+'4.deposits legal entities'!P143)</f>
        <v>8.5806632327278578</v>
      </c>
      <c r="R143" s="50">
        <f>'3.deposits individuals'!R143+'4.deposits legal entities'!R143</f>
        <v>828298.3</v>
      </c>
      <c r="S143" s="51">
        <f>('3.deposits individuals'!R143*'3.deposits individuals'!S143+'4.deposits legal entities'!R143*'4.deposits legal entities'!S143)/('3.deposits individuals'!R143+'4.deposits legal entities'!R143)</f>
        <v>10.020990813333794</v>
      </c>
      <c r="T143" s="50">
        <f>'3.deposits individuals'!T143+'4.deposits legal entities'!T143</f>
        <v>1202938.8</v>
      </c>
      <c r="U143" s="51">
        <f>('3.deposits individuals'!T143*'3.deposits individuals'!U143+'4.deposits legal entities'!T143*'4.deposits legal entities'!U143)/('3.deposits individuals'!T143+'4.deposits legal entities'!T143)</f>
        <v>5.4183399787254354</v>
      </c>
    </row>
    <row r="144" spans="1:21" ht="14.25" customHeight="1" x14ac:dyDescent="0.2">
      <c r="A144" s="49" t="s">
        <v>22</v>
      </c>
      <c r="B144" s="50">
        <f>'3.deposits individuals'!B144+'4.deposits legal entities'!B144</f>
        <v>19432372</v>
      </c>
      <c r="C144" s="51">
        <f>('3.deposits individuals'!B144*'3.deposits individuals'!C144+'4.deposits legal entities'!B144*'4.deposits legal entities'!C144)/('3.deposits individuals'!B144+'4.deposits legal entities'!B144)</f>
        <v>2.7471433417906983</v>
      </c>
      <c r="D144" s="50"/>
      <c r="E144" s="51"/>
      <c r="F144" s="50">
        <f>'3.deposits individuals'!F144+'4.deposits legal entities'!F144</f>
        <v>12726152.799999999</v>
      </c>
      <c r="G144" s="51">
        <f>('3.deposits individuals'!F144*'3.deposits individuals'!G144+'4.deposits legal entities'!F144*'4.deposits legal entities'!G144)/('3.deposits individuals'!F144+'4.deposits legal entities'!F144)</f>
        <v>0.56450910435398838</v>
      </c>
      <c r="H144" s="50">
        <f t="shared" si="4"/>
        <v>6706219.1999999993</v>
      </c>
      <c r="I144" s="51">
        <f t="shared" si="5"/>
        <v>6.8890504259091321</v>
      </c>
      <c r="J144" s="50">
        <f>'3.deposits individuals'!J144+'4.deposits legal entities'!J144</f>
        <v>1517034.1</v>
      </c>
      <c r="K144" s="51">
        <f>('3.deposits individuals'!J144*'3.deposits individuals'!K144+'4.deposits legal entities'!J144*'4.deposits legal entities'!K144)/('3.deposits individuals'!J144+'4.deposits legal entities'!J144)</f>
        <v>3.6652863083301814</v>
      </c>
      <c r="L144" s="50">
        <f>'3.deposits individuals'!L144+'4.deposits legal entities'!L144</f>
        <v>750913.4</v>
      </c>
      <c r="M144" s="51">
        <f>('3.deposits individuals'!L144*'3.deposits individuals'!M144+'4.deposits legal entities'!L144*'4.deposits legal entities'!M144)/('3.deposits individuals'!L144+'4.deposits legal entities'!L144)</f>
        <v>6.7961800561822434</v>
      </c>
      <c r="N144" s="50">
        <f>'3.deposits individuals'!N144+'4.deposits legal entities'!N144</f>
        <v>716381.5</v>
      </c>
      <c r="O144" s="51">
        <f>('3.deposits individuals'!N144*'3.deposits individuals'!O144+'4.deposits legal entities'!N144*'4.deposits legal entities'!O144)/('3.deposits individuals'!N144+'4.deposits legal entities'!N144)</f>
        <v>9.1348900076286181</v>
      </c>
      <c r="P144" s="50">
        <f>'3.deposits individuals'!P144+'4.deposits legal entities'!P144</f>
        <v>1664973.1</v>
      </c>
      <c r="Q144" s="51">
        <f>('3.deposits individuals'!P144*'3.deposits individuals'!Q144+'4.deposits legal entities'!P144*'4.deposits legal entities'!Q144)/('3.deposits individuals'!P144+'4.deposits legal entities'!P144)</f>
        <v>8.4542434769666848</v>
      </c>
      <c r="R144" s="50">
        <f>'3.deposits individuals'!R144+'4.deposits legal entities'!R144</f>
        <v>761450.5</v>
      </c>
      <c r="S144" s="51">
        <f>('3.deposits individuals'!R144*'3.deposits individuals'!S144+'4.deposits legal entities'!R144*'4.deposits legal entities'!S144)/('3.deposits individuals'!R144+'4.deposits legal entities'!R144)</f>
        <v>10.533180996006962</v>
      </c>
      <c r="T144" s="50">
        <f>'3.deposits individuals'!T144+'4.deposits legal entities'!T144</f>
        <v>1295466.5999999999</v>
      </c>
      <c r="U144" s="51">
        <f>('3.deposits individuals'!T144*'3.deposits individuals'!U144+'4.deposits legal entities'!T144*'4.deposits legal entities'!U144)/('3.deposits individuals'!T144+'4.deposits legal entities'!T144)</f>
        <v>5.3225032084964585</v>
      </c>
    </row>
    <row r="145" spans="1:21" ht="14.25" customHeight="1" x14ac:dyDescent="0.2">
      <c r="A145" s="49" t="s">
        <v>23</v>
      </c>
      <c r="B145" s="50">
        <f>'3.deposits individuals'!B145+'4.deposits legal entities'!B145</f>
        <v>19621316.100000001</v>
      </c>
      <c r="C145" s="51">
        <f>('3.deposits individuals'!B145*'3.deposits individuals'!C145+'4.deposits legal entities'!B145*'4.deposits legal entities'!C145)/('3.deposits individuals'!B145+'4.deposits legal entities'!B145)</f>
        <v>2.7876255286463683</v>
      </c>
      <c r="D145" s="50"/>
      <c r="E145" s="51"/>
      <c r="F145" s="50">
        <f>'3.deposits individuals'!F145+'4.deposits legal entities'!F145</f>
        <v>13036067.400000002</v>
      </c>
      <c r="G145" s="51">
        <f>('3.deposits individuals'!F145*'3.deposits individuals'!G145+'4.deposits legal entities'!F145*'4.deposits legal entities'!G145)/('3.deposits individuals'!F145+'4.deposits legal entities'!F145)</f>
        <v>0.50895598744756398</v>
      </c>
      <c r="H145" s="50">
        <f t="shared" si="4"/>
        <v>6585248.7000000002</v>
      </c>
      <c r="I145" s="51">
        <f t="shared" si="5"/>
        <v>7.2984482894321054</v>
      </c>
      <c r="J145" s="50">
        <f>'3.deposits individuals'!J145+'4.deposits legal entities'!J145</f>
        <v>998300.5</v>
      </c>
      <c r="K145" s="51">
        <f>('3.deposits individuals'!J145*'3.deposits individuals'!K145+'4.deposits legal entities'!J145*'4.deposits legal entities'!K145)/('3.deposits individuals'!J145+'4.deposits legal entities'!J145)</f>
        <v>4.640736920396213</v>
      </c>
      <c r="L145" s="50">
        <f>'3.deposits individuals'!L145+'4.deposits legal entities'!L145</f>
        <v>868922.60000000009</v>
      </c>
      <c r="M145" s="51">
        <f>('3.deposits individuals'!L145*'3.deposits individuals'!M145+'4.deposits legal entities'!L145*'4.deposits legal entities'!M145)/('3.deposits individuals'!L145+'4.deposits legal entities'!L145)</f>
        <v>6.8426927254510348</v>
      </c>
      <c r="N145" s="50">
        <f>'3.deposits individuals'!N145+'4.deposits legal entities'!N145</f>
        <v>851516.3</v>
      </c>
      <c r="O145" s="51">
        <f>('3.deposits individuals'!N145*'3.deposits individuals'!O145+'4.deposits legal entities'!N145*'4.deposits legal entities'!O145)/('3.deposits individuals'!N145+'4.deposits legal entities'!N145)</f>
        <v>9.0492503290894124</v>
      </c>
      <c r="P145" s="50">
        <f>'3.deposits individuals'!P145+'4.deposits legal entities'!P145</f>
        <v>1718169</v>
      </c>
      <c r="Q145" s="51">
        <f>('3.deposits individuals'!P145*'3.deposits individuals'!Q145+'4.deposits legal entities'!P145*'4.deposits legal entities'!Q145)/('3.deposits individuals'!P145+'4.deposits legal entities'!P145)</f>
        <v>8.5580728281094576</v>
      </c>
      <c r="R145" s="50">
        <f>'3.deposits individuals'!R145+'4.deposits legal entities'!R145</f>
        <v>801355.5</v>
      </c>
      <c r="S145" s="51">
        <f>('3.deposits individuals'!R145*'3.deposits individuals'!S145+'4.deposits legal entities'!R145*'4.deposits legal entities'!S145)/('3.deposits individuals'!R145+'4.deposits legal entities'!R145)</f>
        <v>10.075631654116059</v>
      </c>
      <c r="T145" s="50">
        <f>'3.deposits individuals'!T145+'4.deposits legal entities'!T145</f>
        <v>1346984.8</v>
      </c>
      <c r="U145" s="51">
        <f>('3.deposits individuals'!T145*'3.deposits individuals'!U145+'4.deposits legal entities'!T145*'4.deposits legal entities'!U145)/('3.deposits individuals'!T145+'4.deposits legal entities'!T145)</f>
        <v>5.1964315670080321</v>
      </c>
    </row>
    <row r="146" spans="1:21" ht="14.25" customHeight="1" x14ac:dyDescent="0.2">
      <c r="A146" s="49" t="s">
        <v>24</v>
      </c>
      <c r="B146" s="50">
        <f>'3.deposits individuals'!B146+'4.deposits legal entities'!B146</f>
        <v>20179564.899999999</v>
      </c>
      <c r="C146" s="51">
        <f>('3.deposits individuals'!B146*'3.deposits individuals'!C146+'4.deposits legal entities'!B146*'4.deposits legal entities'!C146)/('3.deposits individuals'!B146+'4.deposits legal entities'!B146)</f>
        <v>2.7605618379314021</v>
      </c>
      <c r="D146" s="50"/>
      <c r="E146" s="51"/>
      <c r="F146" s="50">
        <f>'3.deposits individuals'!F146+'4.deposits legal entities'!F146</f>
        <v>13663675.699999999</v>
      </c>
      <c r="G146" s="51">
        <f>('3.deposits individuals'!F146*'3.deposits individuals'!G146+'4.deposits legal entities'!F146*'4.deposits legal entities'!G146)/('3.deposits individuals'!F146+'4.deposits legal entities'!F146)</f>
        <v>0.51848423261392262</v>
      </c>
      <c r="H146" s="50">
        <f t="shared" si="4"/>
        <v>6515889.2000000011</v>
      </c>
      <c r="I146" s="51">
        <f t="shared" si="5"/>
        <v>7.4621490431421069</v>
      </c>
      <c r="J146" s="50">
        <f>'3.deposits individuals'!J146+'4.deposits legal entities'!J146</f>
        <v>476218.7</v>
      </c>
      <c r="K146" s="51">
        <f>('3.deposits individuals'!J146*'3.deposits individuals'!K146+'4.deposits legal entities'!J146*'4.deposits legal entities'!K146)/('3.deposits individuals'!J146+'4.deposits legal entities'!J146)</f>
        <v>5.7908797428576406</v>
      </c>
      <c r="L146" s="50">
        <f>'3.deposits individuals'!L146+'4.deposits legal entities'!L146</f>
        <v>842981.8</v>
      </c>
      <c r="M146" s="51">
        <f>('3.deposits individuals'!L146*'3.deposits individuals'!M146+'4.deposits legal entities'!L146*'4.deposits legal entities'!M146)/('3.deposits individuals'!L146+'4.deposits legal entities'!L146)</f>
        <v>7.572017924942152</v>
      </c>
      <c r="N146" s="50">
        <f>'3.deposits individuals'!N146+'4.deposits legal entities'!N146</f>
        <v>1258889.1000000001</v>
      </c>
      <c r="O146" s="51">
        <f>('3.deposits individuals'!N146*'3.deposits individuals'!O146+'4.deposits legal entities'!N146*'4.deposits legal entities'!O146)/('3.deposits individuals'!N146+'4.deposits legal entities'!N146)</f>
        <v>8.1428656543296771</v>
      </c>
      <c r="P146" s="50">
        <f>'3.deposits individuals'!P146+'4.deposits legal entities'!P146</f>
        <v>1695380.4</v>
      </c>
      <c r="Q146" s="51">
        <f>('3.deposits individuals'!P146*'3.deposits individuals'!Q146+'4.deposits legal entities'!P146*'4.deposits legal entities'!Q146)/('3.deposits individuals'!P146+'4.deposits legal entities'!P146)</f>
        <v>7.9727016037226823</v>
      </c>
      <c r="R146" s="50">
        <f>'3.deposits individuals'!R146+'4.deposits legal entities'!R146</f>
        <v>877783.4</v>
      </c>
      <c r="S146" s="51">
        <f>('3.deposits individuals'!R146*'3.deposits individuals'!S146+'4.deposits legal entities'!R146*'4.deposits legal entities'!S146)/('3.deposits individuals'!R146+'4.deposits legal entities'!R146)</f>
        <v>10.053669813076894</v>
      </c>
      <c r="T146" s="50">
        <f>'3.deposits individuals'!T146+'4.deposits legal entities'!T146</f>
        <v>1364635.8000000003</v>
      </c>
      <c r="U146" s="51">
        <f>('3.deposits individuals'!T146*'3.deposits individuals'!U146+'4.deposits legal entities'!T146*'4.deposits legal entities'!U146)/('3.deposits individuals'!T146+'4.deposits legal entities'!T146)</f>
        <v>5.0482821247984244</v>
      </c>
    </row>
    <row r="147" spans="1:21" ht="14.25" customHeight="1" x14ac:dyDescent="0.2">
      <c r="A147" s="49" t="s">
        <v>25</v>
      </c>
      <c r="B147" s="50">
        <f>'3.deposits individuals'!B147+'4.deposits legal entities'!B147</f>
        <v>21394759.199999996</v>
      </c>
      <c r="C147" s="51">
        <f>('3.deposits individuals'!B147*'3.deposits individuals'!C147+'4.deposits legal entities'!B147*'4.deposits legal entities'!C147)/('3.deposits individuals'!B147+'4.deposits legal entities'!B147)</f>
        <v>2.7906657366819072</v>
      </c>
      <c r="D147" s="50"/>
      <c r="E147" s="51"/>
      <c r="F147" s="50">
        <f>'3.deposits individuals'!F147+'4.deposits legal entities'!F147</f>
        <v>14495558.5</v>
      </c>
      <c r="G147" s="51">
        <f>('3.deposits individuals'!F147*'3.deposits individuals'!G147+'4.deposits legal entities'!F147*'4.deposits legal entities'!G147)/('3.deposits individuals'!F147+'4.deposits legal entities'!F147)</f>
        <v>0.5298393629331356</v>
      </c>
      <c r="H147" s="50">
        <f t="shared" si="4"/>
        <v>6899200.6999999993</v>
      </c>
      <c r="I147" s="51">
        <f t="shared" si="5"/>
        <v>7.5407726525479992</v>
      </c>
      <c r="J147" s="50">
        <f>'3.deposits individuals'!J147+'4.deposits legal entities'!J147</f>
        <v>783159.5</v>
      </c>
      <c r="K147" s="51">
        <f>('3.deposits individuals'!J147*'3.deposits individuals'!K147+'4.deposits legal entities'!J147*'4.deposits legal entities'!K147)/('3.deposits individuals'!J147+'4.deposits legal entities'!J147)</f>
        <v>6.2857060713686037</v>
      </c>
      <c r="L147" s="50">
        <f>'3.deposits individuals'!L147+'4.deposits legal entities'!L147</f>
        <v>683515.5</v>
      </c>
      <c r="M147" s="51">
        <f>('3.deposits individuals'!L147*'3.deposits individuals'!M147+'4.deposits legal entities'!L147*'4.deposits legal entities'!M147)/('3.deposits individuals'!L147+'4.deposits legal entities'!L147)</f>
        <v>8.0169169331200241</v>
      </c>
      <c r="N147" s="50">
        <f>'3.deposits individuals'!N147+'4.deposits legal entities'!N147</f>
        <v>1539621.5999999999</v>
      </c>
      <c r="O147" s="51">
        <f>('3.deposits individuals'!N147*'3.deposits individuals'!O147+'4.deposits legal entities'!N147*'4.deposits legal entities'!O147)/('3.deposits individuals'!N147+'4.deposits legal entities'!N147)</f>
        <v>7.6328524047727049</v>
      </c>
      <c r="P147" s="50">
        <f>'3.deposits individuals'!P147+'4.deposits legal entities'!P147</f>
        <v>1577216.9</v>
      </c>
      <c r="Q147" s="51">
        <f>('3.deposits individuals'!P147*'3.deposits individuals'!Q147+'4.deposits legal entities'!P147*'4.deposits legal entities'!Q147)/('3.deposits individuals'!P147+'4.deposits legal entities'!P147)</f>
        <v>8.9814149734256592</v>
      </c>
      <c r="R147" s="50">
        <f>'3.deposits individuals'!R147+'4.deposits legal entities'!R147</f>
        <v>899607.3</v>
      </c>
      <c r="S147" s="51">
        <f>('3.deposits individuals'!R147*'3.deposits individuals'!S147+'4.deposits legal entities'!R147*'4.deposits legal entities'!S147)/('3.deposits individuals'!R147+'4.deposits legal entities'!R147)</f>
        <v>10.107830506711094</v>
      </c>
      <c r="T147" s="50">
        <f>'3.deposits individuals'!T147+'4.deposits legal entities'!T147</f>
        <v>1416079.9</v>
      </c>
      <c r="U147" s="51">
        <f>('3.deposits individuals'!T147*'3.deposits individuals'!U147+'4.deposits legal entities'!T147*'4.deposits legal entities'!U147)/('3.deposits individuals'!T147+'4.deposits legal entities'!T147)</f>
        <v>4.669570218460132</v>
      </c>
    </row>
    <row r="148" spans="1:21" ht="14.25" customHeight="1" x14ac:dyDescent="0.2">
      <c r="A148" s="49" t="s">
        <v>26</v>
      </c>
      <c r="B148" s="50">
        <f>'3.deposits individuals'!B148+'4.deposits legal entities'!B148</f>
        <v>22083731.899999999</v>
      </c>
      <c r="C148" s="51">
        <f>('3.deposits individuals'!B148*'3.deposits individuals'!C148+'4.deposits legal entities'!B148*'4.deposits legal entities'!C148)/('3.deposits individuals'!B148+'4.deposits legal entities'!B148)</f>
        <v>2.9828480710273433</v>
      </c>
      <c r="D148" s="50"/>
      <c r="E148" s="51"/>
      <c r="F148" s="50">
        <f>'3.deposits individuals'!F148+'4.deposits legal entities'!F148</f>
        <v>14563028.100000001</v>
      </c>
      <c r="G148" s="51">
        <f>('3.deposits individuals'!F148*'3.deposits individuals'!G148+'4.deposits legal entities'!F148*'4.deposits legal entities'!G148)/('3.deposits individuals'!F148+'4.deposits legal entities'!F148)</f>
        <v>0.54024331642949996</v>
      </c>
      <c r="H148" s="50">
        <f t="shared" si="4"/>
        <v>7520703.7999999998</v>
      </c>
      <c r="I148" s="51">
        <f t="shared" si="5"/>
        <v>7.7126875414239837</v>
      </c>
      <c r="J148" s="50">
        <f>'3.deposits individuals'!J148+'4.deposits legal entities'!J148</f>
        <v>658588.80000000005</v>
      </c>
      <c r="K148" s="51">
        <f>('3.deposits individuals'!J148*'3.deposits individuals'!K148+'4.deposits legal entities'!J148*'4.deposits legal entities'!K148)/('3.deposits individuals'!J148+'4.deposits legal entities'!J148)</f>
        <v>6.455061247625224</v>
      </c>
      <c r="L148" s="50">
        <f>'3.deposits individuals'!L148+'4.deposits legal entities'!L148</f>
        <v>904690.89999999991</v>
      </c>
      <c r="M148" s="51">
        <f>('3.deposits individuals'!L148*'3.deposits individuals'!M148+'4.deposits legal entities'!L148*'4.deposits legal entities'!M148)/('3.deposits individuals'!L148+'4.deposits legal entities'!L148)</f>
        <v>7.8421493230450308</v>
      </c>
      <c r="N148" s="50">
        <f>'3.deposits individuals'!N148+'4.deposits legal entities'!N148</f>
        <v>1560654.2000000002</v>
      </c>
      <c r="O148" s="51">
        <f>('3.deposits individuals'!N148*'3.deposits individuals'!O148+'4.deposits legal entities'!N148*'4.deposits legal entities'!O148)/('3.deposits individuals'!N148+'4.deposits legal entities'!N148)</f>
        <v>7.4204270939712327</v>
      </c>
      <c r="P148" s="50">
        <f>'3.deposits individuals'!P148+'4.deposits legal entities'!P148</f>
        <v>1998685.3</v>
      </c>
      <c r="Q148" s="51">
        <f>('3.deposits individuals'!P148*'3.deposits individuals'!Q148+'4.deposits legal entities'!P148*'4.deposits legal entities'!Q148)/('3.deposits individuals'!P148+'4.deposits legal entities'!P148)</f>
        <v>9.2889585484017942</v>
      </c>
      <c r="R148" s="50">
        <f>'3.deposits individuals'!R148+'4.deposits legal entities'!R148</f>
        <v>917542.3</v>
      </c>
      <c r="S148" s="51">
        <f>('3.deposits individuals'!R148*'3.deposits individuals'!S148+'4.deposits legal entities'!R148*'4.deposits legal entities'!S148)/('3.deposits individuals'!R148+'4.deposits legal entities'!R148)</f>
        <v>10.138412910227682</v>
      </c>
      <c r="T148" s="50">
        <f>'3.deposits individuals'!T148+'4.deposits legal entities'!T148</f>
        <v>1480542.2999999998</v>
      </c>
      <c r="U148" s="51">
        <f>('3.deposits individuals'!T148*'3.deposits individuals'!U148+'4.deposits legal entities'!T148*'4.deposits legal entities'!U148)/('3.deposits individuals'!T148+'4.deposits legal entities'!T148)</f>
        <v>4.8698628995605189</v>
      </c>
    </row>
    <row r="149" spans="1:21" ht="14.25" customHeight="1" x14ac:dyDescent="0.2">
      <c r="A149" s="49" t="s">
        <v>27</v>
      </c>
      <c r="B149" s="50">
        <f>'3.deposits individuals'!B149+'4.deposits legal entities'!B149</f>
        <v>22695834.699999999</v>
      </c>
      <c r="C149" s="51">
        <f>('3.deposits individuals'!B149*'3.deposits individuals'!C149+'4.deposits legal entities'!B149*'4.deposits legal entities'!C149)/('3.deposits individuals'!B149+'4.deposits legal entities'!B149)</f>
        <v>3.0126222734606012</v>
      </c>
      <c r="D149" s="50"/>
      <c r="E149" s="51"/>
      <c r="F149" s="50">
        <f>'3.deposits individuals'!F149+'4.deposits legal entities'!F149</f>
        <v>15187827.599999998</v>
      </c>
      <c r="G149" s="51">
        <f>('3.deposits individuals'!F149*'3.deposits individuals'!G149+'4.deposits legal entities'!F149*'4.deposits legal entities'!G149)/('3.deposits individuals'!F149+'4.deposits legal entities'!F149)</f>
        <v>0.61453308918255045</v>
      </c>
      <c r="H149" s="50">
        <f t="shared" si="4"/>
        <v>7508007.0999999996</v>
      </c>
      <c r="I149" s="51">
        <f t="shared" si="5"/>
        <v>7.8636785677786589</v>
      </c>
      <c r="J149" s="50">
        <f>'3.deposits individuals'!J149+'4.deposits legal entities'!J149</f>
        <v>509673.9</v>
      </c>
      <c r="K149" s="51">
        <f>('3.deposits individuals'!J149*'3.deposits individuals'!K149+'4.deposits legal entities'!J149*'4.deposits legal entities'!K149)/('3.deposits individuals'!J149+'4.deposits legal entities'!J149)</f>
        <v>6.9036904518752076</v>
      </c>
      <c r="L149" s="50">
        <f>'3.deposits individuals'!L149+'4.deposits legal entities'!L149</f>
        <v>1463602.0999999999</v>
      </c>
      <c r="M149" s="51">
        <f>('3.deposits individuals'!L149*'3.deposits individuals'!M149+'4.deposits legal entities'!L149*'4.deposits legal entities'!M149)/('3.deposits individuals'!L149+'4.deposits legal entities'!L149)</f>
        <v>7.0035931869734274</v>
      </c>
      <c r="N149" s="50">
        <f>'3.deposits individuals'!N149+'4.deposits legal entities'!N149</f>
        <v>925330.39999999991</v>
      </c>
      <c r="O149" s="51">
        <f>('3.deposits individuals'!N149*'3.deposits individuals'!O149+'4.deposits legal entities'!N149*'4.deposits legal entities'!O149)/('3.deposits individuals'!N149+'4.deposits legal entities'!N149)</f>
        <v>8.3094603127704456</v>
      </c>
      <c r="P149" s="50">
        <f>'3.deposits individuals'!P149+'4.deposits legal entities'!P149</f>
        <v>2195691.7999999998</v>
      </c>
      <c r="Q149" s="51">
        <f>('3.deposits individuals'!P149*'3.deposits individuals'!Q149+'4.deposits legal entities'!P149*'4.deposits legal entities'!Q149)/('3.deposits individuals'!P149+'4.deposits legal entities'!P149)</f>
        <v>9.566611611884694</v>
      </c>
      <c r="R149" s="50">
        <f>'3.deposits individuals'!R149+'4.deposits legal entities'!R149</f>
        <v>911472.8</v>
      </c>
      <c r="S149" s="51">
        <f>('3.deposits individuals'!R149*'3.deposits individuals'!S149+'4.deposits legal entities'!R149*'4.deposits legal entities'!S149)/('3.deposits individuals'!R149+'4.deposits legal entities'!R149)</f>
        <v>10.185220671423217</v>
      </c>
      <c r="T149" s="50">
        <f>'3.deposits individuals'!T149+'4.deposits legal entities'!T149</f>
        <v>1502236.1</v>
      </c>
      <c r="U149" s="51">
        <f>('3.deposits individuals'!T149*'3.deposits individuals'!U149+'4.deposits legal entities'!T149*'4.deposits legal entities'!U149)/('3.deposits individuals'!T149+'4.deposits legal entities'!T149)</f>
        <v>4.8551432607697285</v>
      </c>
    </row>
    <row r="150" spans="1:21" ht="14.25" customHeight="1" x14ac:dyDescent="0.2">
      <c r="A150" s="49" t="s">
        <v>28</v>
      </c>
      <c r="B150" s="50">
        <f>'3.deposits individuals'!B150+'4.deposits legal entities'!B150</f>
        <v>21802272.699999999</v>
      </c>
      <c r="C150" s="51">
        <f>('3.deposits individuals'!B150*'3.deposits individuals'!C150+'4.deposits legal entities'!B150*'4.deposits legal entities'!C150)/('3.deposits individuals'!B150+'4.deposits legal entities'!B150)</f>
        <v>3.167639133648668</v>
      </c>
      <c r="D150" s="50"/>
      <c r="E150" s="51"/>
      <c r="F150" s="50">
        <f>'3.deposits individuals'!F150+'4.deposits legal entities'!F150</f>
        <v>13813025.599999998</v>
      </c>
      <c r="G150" s="51">
        <f>('3.deposits individuals'!F150*'3.deposits individuals'!G150+'4.deposits legal entities'!F150*'4.deposits legal entities'!G150)/('3.deposits individuals'!F150+'4.deposits legal entities'!F150)</f>
        <v>0.64699108970014529</v>
      </c>
      <c r="H150" s="50">
        <f t="shared" si="4"/>
        <v>7989247.0999999996</v>
      </c>
      <c r="I150" s="51">
        <f t="shared" si="5"/>
        <v>7.5257188780654944</v>
      </c>
      <c r="J150" s="50">
        <f>'3.deposits individuals'!J150+'4.deposits legal entities'!J150</f>
        <v>509068.3</v>
      </c>
      <c r="K150" s="51">
        <f>('3.deposits individuals'!J150*'3.deposits individuals'!K150+'4.deposits legal entities'!J150*'4.deposits legal entities'!K150)/('3.deposits individuals'!J150+'4.deposits legal entities'!J150)</f>
        <v>7.6354699575675795</v>
      </c>
      <c r="L150" s="50">
        <f>'3.deposits individuals'!L150+'4.deposits legal entities'!L150</f>
        <v>1552025.5</v>
      </c>
      <c r="M150" s="51">
        <f>('3.deposits individuals'!L150*'3.deposits individuals'!M150+'4.deposits legal entities'!L150*'4.deposits legal entities'!M150)/('3.deposits individuals'!L150+'4.deposits legal entities'!L150)</f>
        <v>6.6330907301458648</v>
      </c>
      <c r="N150" s="50">
        <f>'3.deposits individuals'!N150+'4.deposits legal entities'!N150</f>
        <v>929862</v>
      </c>
      <c r="O150" s="51">
        <f>('3.deposits individuals'!N150*'3.deposits individuals'!O150+'4.deposits legal entities'!N150*'4.deposits legal entities'!O150)/('3.deposits individuals'!N150+'4.deposits legal entities'!N150)</f>
        <v>8.1767463849474424</v>
      </c>
      <c r="P150" s="50">
        <f>'3.deposits individuals'!P150+'4.deposits legal entities'!P150</f>
        <v>2216253</v>
      </c>
      <c r="Q150" s="51">
        <f>('3.deposits individuals'!P150*'3.deposits individuals'!Q150+'4.deposits legal entities'!P150*'4.deposits legal entities'!Q150)/('3.deposits individuals'!P150+'4.deposits legal entities'!P150)</f>
        <v>9.4220430726997311</v>
      </c>
      <c r="R150" s="50">
        <f>'3.deposits individuals'!R150+'4.deposits legal entities'!R150</f>
        <v>1306350.3</v>
      </c>
      <c r="S150" s="51">
        <f>('3.deposits individuals'!R150*'3.deposits individuals'!S150+'4.deposits legal entities'!R150*'4.deposits legal entities'!S150)/('3.deposits individuals'!R150+'4.deposits legal entities'!R150)</f>
        <v>7.733020628540447</v>
      </c>
      <c r="T150" s="50">
        <f>'3.deposits individuals'!T150+'4.deposits legal entities'!T150</f>
        <v>1475688</v>
      </c>
      <c r="U150" s="51">
        <f>('3.deposits individuals'!T150*'3.deposits individuals'!U150+'4.deposits legal entities'!T150*'4.deposits legal entities'!U150)/('3.deposits individuals'!T150+'4.deposits legal entities'!T150)</f>
        <v>4.9849394065683263</v>
      </c>
    </row>
    <row r="151" spans="1:21" ht="14.25" customHeight="1" x14ac:dyDescent="0.2">
      <c r="A151" s="49" t="s">
        <v>29</v>
      </c>
      <c r="B151" s="50">
        <f>'3.deposits individuals'!B151+'4.deposits legal entities'!B151</f>
        <v>21884527.699999996</v>
      </c>
      <c r="C151" s="51">
        <f>('3.deposits individuals'!B151*'3.deposits individuals'!C151+'4.deposits legal entities'!B151*'4.deposits legal entities'!C151)/('3.deposits individuals'!B151+'4.deposits legal entities'!B151)</f>
        <v>3.4485658592485873</v>
      </c>
      <c r="D151" s="50"/>
      <c r="E151" s="51"/>
      <c r="F151" s="50">
        <f>'3.deposits individuals'!F151+'4.deposits legal entities'!F151</f>
        <v>13599089.499999998</v>
      </c>
      <c r="G151" s="51">
        <f>('3.deposits individuals'!F151*'3.deposits individuals'!G151+'4.deposits legal entities'!F151*'4.deposits legal entities'!G151)/('3.deposits individuals'!F151+'4.deposits legal entities'!F151)</f>
        <v>0.92605773085028986</v>
      </c>
      <c r="H151" s="50">
        <f t="shared" si="4"/>
        <v>8285438.2000000002</v>
      </c>
      <c r="I151" s="51">
        <f t="shared" si="5"/>
        <v>7.5888192742780936</v>
      </c>
      <c r="J151" s="50">
        <f>'3.deposits individuals'!J151+'4.deposits legal entities'!J151</f>
        <v>975863.2</v>
      </c>
      <c r="K151" s="51">
        <f>('3.deposits individuals'!J151*'3.deposits individuals'!K151+'4.deposits legal entities'!J151*'4.deposits legal entities'!K151)/('3.deposits individuals'!J151+'4.deposits legal entities'!J151)</f>
        <v>6.1263635036140318</v>
      </c>
      <c r="L151" s="50">
        <f>'3.deposits individuals'!L151+'4.deposits legal entities'!L151</f>
        <v>1016954.7999999999</v>
      </c>
      <c r="M151" s="51">
        <f>('3.deposits individuals'!L151*'3.deposits individuals'!M151+'4.deposits legal entities'!L151*'4.deposits legal entities'!M151)/('3.deposits individuals'!L151+'4.deposits legal entities'!L151)</f>
        <v>7.0353036329638261</v>
      </c>
      <c r="N151" s="50">
        <f>'3.deposits individuals'!N151+'4.deposits legal entities'!N151</f>
        <v>1024096.8</v>
      </c>
      <c r="O151" s="51">
        <f>('3.deposits individuals'!N151*'3.deposits individuals'!O151+'4.deposits legal entities'!N151*'4.deposits legal entities'!O151)/('3.deposits individuals'!N151+'4.deposits legal entities'!N151)</f>
        <v>8.3929414426448741</v>
      </c>
      <c r="P151" s="50">
        <f>'3.deposits individuals'!P151+'4.deposits legal entities'!P151</f>
        <v>2330163.7000000002</v>
      </c>
      <c r="Q151" s="51">
        <f>('3.deposits individuals'!P151*'3.deposits individuals'!Q151+'4.deposits legal entities'!P151*'4.deposits legal entities'!Q151)/('3.deposits individuals'!P151+'4.deposits legal entities'!P151)</f>
        <v>9.3007843624892104</v>
      </c>
      <c r="R151" s="50">
        <f>'3.deposits individuals'!R151+'4.deposits legal entities'!R151</f>
        <v>1464512</v>
      </c>
      <c r="S151" s="51">
        <f>('3.deposits individuals'!R151*'3.deposits individuals'!S151+'4.deposits legal entities'!R151*'4.deposits legal entities'!S151)/('3.deposits individuals'!R151+'4.deposits legal entities'!R151)</f>
        <v>8.2270975915526794</v>
      </c>
      <c r="T151" s="50">
        <f>'3.deposits individuals'!T151+'4.deposits legal entities'!T151</f>
        <v>1473847.7000000002</v>
      </c>
      <c r="U151" s="51">
        <f>('3.deposits individuals'!T151*'3.deposits individuals'!U151+'4.deposits legal entities'!T151*'4.deposits legal entities'!U151)/('3.deposits individuals'!T151+'4.deposits legal entities'!T151)</f>
        <v>5.0394602447729167</v>
      </c>
    </row>
    <row r="152" spans="1:21" ht="14.25" customHeight="1" thickBot="1" x14ac:dyDescent="0.25">
      <c r="A152" s="52" t="s">
        <v>30</v>
      </c>
      <c r="B152" s="53">
        <f>'3.deposits individuals'!B152+'4.deposits legal entities'!B152</f>
        <v>23442653.400000002</v>
      </c>
      <c r="C152" s="54">
        <f>('3.deposits individuals'!B152*'3.deposits individuals'!C152+'4.deposits legal entities'!B152*'4.deposits legal entities'!C152)/('3.deposits individuals'!B152+'4.deposits legal entities'!B152)</f>
        <v>3.3693463862328827</v>
      </c>
      <c r="D152" s="53"/>
      <c r="E152" s="54"/>
      <c r="F152" s="53">
        <f>'3.deposits individuals'!F152+'4.deposits legal entities'!F152</f>
        <v>14321181.500000002</v>
      </c>
      <c r="G152" s="54">
        <f>('3.deposits individuals'!F152*'3.deposits individuals'!G152+'4.deposits legal entities'!F152*'4.deposits legal entities'!G152)/('3.deposits individuals'!F152+'4.deposits legal entities'!F152)</f>
        <v>0.68358738788416307</v>
      </c>
      <c r="H152" s="53">
        <f t="shared" si="4"/>
        <v>9121471.9000000004</v>
      </c>
      <c r="I152" s="54">
        <f t="shared" si="5"/>
        <v>7.5861265838027743</v>
      </c>
      <c r="J152" s="53">
        <f>'3.deposits individuals'!J152+'4.deposits legal entities'!J152</f>
        <v>661852.5</v>
      </c>
      <c r="K152" s="54">
        <f>('3.deposits individuals'!J152*'3.deposits individuals'!K152+'4.deposits legal entities'!J152*'4.deposits legal entities'!K152)/('3.deposits individuals'!J152+'4.deposits legal entities'!J152)</f>
        <v>6.9130898153289451</v>
      </c>
      <c r="L152" s="53">
        <f>'3.deposits individuals'!L152+'4.deposits legal entities'!L152</f>
        <v>849047.89999999991</v>
      </c>
      <c r="M152" s="54">
        <f>('3.deposits individuals'!L152*'3.deposits individuals'!M152+'4.deposits legal entities'!L152*'4.deposits legal entities'!M152)/('3.deposits individuals'!L152+'4.deposits legal entities'!L152)</f>
        <v>6.9228927095868205</v>
      </c>
      <c r="N152" s="53">
        <f>'3.deposits individuals'!N152+'4.deposits legal entities'!N152</f>
        <v>1306751</v>
      </c>
      <c r="O152" s="54">
        <f>('3.deposits individuals'!N152*'3.deposits individuals'!O152+'4.deposits legal entities'!N152*'4.deposits legal entities'!O152)/('3.deposits individuals'!N152+'4.deposits legal entities'!N152)</f>
        <v>8.179907447555042</v>
      </c>
      <c r="P152" s="53">
        <f>'3.deposits individuals'!P152+'4.deposits legal entities'!P152</f>
        <v>3553550.1999999997</v>
      </c>
      <c r="Q152" s="54">
        <f>('3.deposits individuals'!P152*'3.deposits individuals'!Q152+'4.deposits legal entities'!P152*'4.deposits legal entities'!Q152)/('3.deposits individuals'!P152+'4.deposits legal entities'!P152)</f>
        <v>8.2649081594513572</v>
      </c>
      <c r="R152" s="53">
        <f>'3.deposits individuals'!R152+'4.deposits legal entities'!R152</f>
        <v>1316454.8999999999</v>
      </c>
      <c r="S152" s="54">
        <f>('3.deposits individuals'!R152*'3.deposits individuals'!S152+'4.deposits legal entities'!R152*'4.deposits legal entities'!S152)/('3.deposits individuals'!R152+'4.deposits legal entities'!R152)</f>
        <v>8.6762153735764134</v>
      </c>
      <c r="T152" s="53">
        <f>'3.deposits individuals'!T152+'4.deposits legal entities'!T152</f>
        <v>1433815.4</v>
      </c>
      <c r="U152" s="54">
        <f>('3.deposits individuals'!T152*'3.deposits individuals'!U152+'4.deposits legal entities'!T152*'4.deposits legal entities'!U152)/('3.deposits individuals'!T152+'4.deposits legal entities'!T152)</f>
        <v>5.0652354884736202</v>
      </c>
    </row>
    <row r="153" spans="1:21" ht="14.25" customHeight="1" x14ac:dyDescent="0.2">
      <c r="A153" s="49" t="s">
        <v>42</v>
      </c>
      <c r="B153" s="50">
        <f>'3.deposits individuals'!B153+'4.deposits legal entities'!B153</f>
        <v>23245147.899999999</v>
      </c>
      <c r="C153" s="51">
        <f>('3.deposits individuals'!B153*'3.deposits individuals'!C153+'4.deposits legal entities'!B153*'4.deposits legal entities'!C153)/('3.deposits individuals'!B153+'4.deposits legal entities'!B153)</f>
        <v>3.4004173449892314</v>
      </c>
      <c r="D153" s="50"/>
      <c r="E153" s="51"/>
      <c r="F153" s="50">
        <f>'3.deposits individuals'!F153+'4.deposits legal entities'!F153</f>
        <v>13649160.099999998</v>
      </c>
      <c r="G153" s="51">
        <f>('3.deposits individuals'!F153*'3.deposits individuals'!G153+'4.deposits legal entities'!F153*'4.deposits legal entities'!G153)/('3.deposits individuals'!F153+'4.deposits legal entities'!F153)</f>
        <v>0.60220183995057697</v>
      </c>
      <c r="H153" s="50">
        <f t="shared" si="4"/>
        <v>9595987.8000000007</v>
      </c>
      <c r="I153" s="51">
        <f t="shared" si="5"/>
        <v>7.380548647633753</v>
      </c>
      <c r="J153" s="50">
        <f>'3.deposits individuals'!J153+'4.deposits legal entities'!J153</f>
        <v>601424.1</v>
      </c>
      <c r="K153" s="51">
        <f>('3.deposits individuals'!J153*'3.deposits individuals'!K153+'4.deposits legal entities'!J153*'4.deposits legal entities'!K153)/('3.deposits individuals'!J153+'4.deposits legal entities'!J153)</f>
        <v>6.3269997061973404</v>
      </c>
      <c r="L153" s="50">
        <f>'3.deposits individuals'!L153+'4.deposits legal entities'!L153</f>
        <v>1095836.5</v>
      </c>
      <c r="M153" s="51">
        <f>('3.deposits individuals'!L153*'3.deposits individuals'!M153+'4.deposits legal entities'!L153*'4.deposits legal entities'!M153)/('3.deposits individuals'!L153+'4.deposits legal entities'!L153)</f>
        <v>6.2554983786358624</v>
      </c>
      <c r="N153" s="50">
        <f>'3.deposits individuals'!N153+'4.deposits legal entities'!N153</f>
        <v>1269497.8999999999</v>
      </c>
      <c r="O153" s="51">
        <f>('3.deposits individuals'!N153*'3.deposits individuals'!O153+'4.deposits legal entities'!N153*'4.deposits legal entities'!O153)/('3.deposits individuals'!N153+'4.deposits legal entities'!N153)</f>
        <v>8.0019702978634317</v>
      </c>
      <c r="P153" s="50">
        <f>'3.deposits individuals'!P153+'4.deposits legal entities'!P153</f>
        <v>3858918.5999999996</v>
      </c>
      <c r="Q153" s="51">
        <f>('3.deposits individuals'!P153*'3.deposits individuals'!Q153+'4.deposits legal entities'!P153*'4.deposits legal entities'!Q153)/('3.deposits individuals'!P153+'4.deposits legal entities'!P153)</f>
        <v>8.0401610653305831</v>
      </c>
      <c r="R153" s="50">
        <f>'3.deposits individuals'!R153+'4.deposits legal entities'!R153</f>
        <v>1338949.3999999999</v>
      </c>
      <c r="S153" s="51">
        <f>('3.deposits individuals'!R153*'3.deposits individuals'!S153+'4.deposits legal entities'!R153*'4.deposits legal entities'!S153)/('3.deposits individuals'!R153+'4.deposits legal entities'!R153)</f>
        <v>8.6999188916325014</v>
      </c>
      <c r="T153" s="50">
        <f>'3.deposits individuals'!T153+'4.deposits legal entities'!T153</f>
        <v>1431361.3</v>
      </c>
      <c r="U153" s="51">
        <f>('3.deposits individuals'!T153*'3.deposits individuals'!U153+'4.deposits legal entities'!T153*'4.deposits legal entities'!U153)/('3.deposits individuals'!T153+'4.deposits legal entities'!T153)</f>
        <v>5.120914248554854</v>
      </c>
    </row>
    <row r="154" spans="1:21" ht="14.25" customHeight="1" x14ac:dyDescent="0.2">
      <c r="A154" s="49" t="s">
        <v>20</v>
      </c>
      <c r="B154" s="50">
        <f>'3.deposits individuals'!B154+'4.deposits legal entities'!B154</f>
        <v>22788717.5</v>
      </c>
      <c r="C154" s="51">
        <f>('3.deposits individuals'!B154*'3.deposits individuals'!C154+'4.deposits legal entities'!B154*'4.deposits legal entities'!C154)/('3.deposits individuals'!B154+'4.deposits legal entities'!B154)</f>
        <v>3.494491882704676</v>
      </c>
      <c r="D154" s="50"/>
      <c r="E154" s="51"/>
      <c r="F154" s="50">
        <f>'3.deposits individuals'!F154+'4.deposits legal entities'!F154</f>
        <v>13147790.899999999</v>
      </c>
      <c r="G154" s="51">
        <f>('3.deposits individuals'!F154*'3.deposits individuals'!G154+'4.deposits legal entities'!F154*'4.deposits legal entities'!G154)/('3.deposits individuals'!F154+'4.deposits legal entities'!F154)</f>
        <v>0.56645937980349237</v>
      </c>
      <c r="H154" s="50">
        <f t="shared" si="4"/>
        <v>9640926.5999999996</v>
      </c>
      <c r="I154" s="51">
        <f t="shared" si="5"/>
        <v>7.4875892989373041</v>
      </c>
      <c r="J154" s="50">
        <f>'3.deposits individuals'!J154+'4.deposits legal entities'!J154</f>
        <v>730432.2</v>
      </c>
      <c r="K154" s="51">
        <f>('3.deposits individuals'!J154*'3.deposits individuals'!K154+'4.deposits legal entities'!J154*'4.deposits legal entities'!K154)/('3.deposits individuals'!J154+'4.deposits legal entities'!J154)</f>
        <v>5.3820374033346292</v>
      </c>
      <c r="L154" s="50">
        <f>'3.deposits individuals'!L154+'4.deposits legal entities'!L154</f>
        <v>979278.60000000009</v>
      </c>
      <c r="M154" s="51">
        <f>('3.deposits individuals'!L154*'3.deposits individuals'!M154+'4.deposits legal entities'!L154*'4.deposits legal entities'!M154)/('3.deposits individuals'!L154+'4.deposits legal entities'!L154)</f>
        <v>7.1421511682170928</v>
      </c>
      <c r="N154" s="50">
        <f>'3.deposits individuals'!N154+'4.deposits legal entities'!N154</f>
        <v>1569616.2999999998</v>
      </c>
      <c r="O154" s="51">
        <f>('3.deposits individuals'!N154*'3.deposits individuals'!O154+'4.deposits legal entities'!N154*'4.deposits legal entities'!O154)/('3.deposits individuals'!N154+'4.deposits legal entities'!N154)</f>
        <v>8.5115457274494428</v>
      </c>
      <c r="P154" s="50">
        <f>'3.deposits individuals'!P154+'4.deposits legal entities'!P154</f>
        <v>3573828.2</v>
      </c>
      <c r="Q154" s="51">
        <f>('3.deposits individuals'!P154*'3.deposits individuals'!Q154+'4.deposits legal entities'!P154*'4.deposits legal entities'!Q154)/('3.deposits individuals'!P154+'4.deposits legal entities'!P154)</f>
        <v>7.9890208401735707</v>
      </c>
      <c r="R154" s="50">
        <f>'3.deposits individuals'!R154+'4.deposits legal entities'!R154</f>
        <v>1366772.3</v>
      </c>
      <c r="S154" s="51">
        <f>('3.deposits individuals'!R154*'3.deposits individuals'!S154+'4.deposits legal entities'!R154*'4.deposits legal entities'!S154)/('3.deposits individuals'!R154+'4.deposits legal entities'!R154)</f>
        <v>8.7793519674052529</v>
      </c>
      <c r="T154" s="50">
        <f>'3.deposits individuals'!T154+'4.deposits legal entities'!T154</f>
        <v>1420999</v>
      </c>
      <c r="U154" s="51">
        <f>('3.deposits individuals'!T154*'3.deposits individuals'!U154+'4.deposits legal entities'!T154*'4.deposits legal entities'!U154)/('3.deposits individuals'!T154+'4.deposits legal entities'!T154)</f>
        <v>5.1733362669502228</v>
      </c>
    </row>
    <row r="155" spans="1:21" ht="14.25" customHeight="1" x14ac:dyDescent="0.2">
      <c r="A155" s="49" t="s">
        <v>21</v>
      </c>
      <c r="B155" s="50">
        <f>'3.deposits individuals'!B155+'4.deposits legal entities'!B155</f>
        <v>23509893.499999996</v>
      </c>
      <c r="C155" s="51">
        <f>('3.deposits individuals'!B155*'3.deposits individuals'!C155+'4.deposits legal entities'!B155*'4.deposits legal entities'!C155)/('3.deposits individuals'!B155+'4.deposits legal entities'!B155)</f>
        <v>3.4896065199529729</v>
      </c>
      <c r="D155" s="50"/>
      <c r="E155" s="51"/>
      <c r="F155" s="50">
        <f>'3.deposits individuals'!F155+'4.deposits legal entities'!F155</f>
        <v>12980798.699999997</v>
      </c>
      <c r="G155" s="51">
        <f>('3.deposits individuals'!F155*'3.deposits individuals'!G155+'4.deposits legal entities'!F155*'4.deposits legal entities'!G155)/('3.deposits individuals'!F155+'4.deposits legal entities'!F155)</f>
        <v>0.55822012500663776</v>
      </c>
      <c r="H155" s="50">
        <f t="shared" si="4"/>
        <v>10529094.800000001</v>
      </c>
      <c r="I155" s="51">
        <f t="shared" si="5"/>
        <v>7.1035673995451152</v>
      </c>
      <c r="J155" s="50">
        <f>'3.deposits individuals'!J155+'4.deposits legal entities'!J155</f>
        <v>705751</v>
      </c>
      <c r="K155" s="51">
        <f>('3.deposits individuals'!J155*'3.deposits individuals'!K155+'4.deposits legal entities'!J155*'4.deposits legal entities'!K155)/('3.deposits individuals'!J155+'4.deposits legal entities'!J155)</f>
        <v>5.8223165479042889</v>
      </c>
      <c r="L155" s="50">
        <f>'3.deposits individuals'!L155+'4.deposits legal entities'!L155</f>
        <v>983291</v>
      </c>
      <c r="M155" s="51">
        <f>('3.deposits individuals'!L155*'3.deposits individuals'!M155+'4.deposits legal entities'!L155*'4.deposits legal entities'!M155)/('3.deposits individuals'!L155+'4.deposits legal entities'!L155)</f>
        <v>7.8040677561372975</v>
      </c>
      <c r="N155" s="50">
        <f>'3.deposits individuals'!N155+'4.deposits legal entities'!N155</f>
        <v>1699520.3</v>
      </c>
      <c r="O155" s="51">
        <f>('3.deposits individuals'!N155*'3.deposits individuals'!O155+'4.deposits legal entities'!N155*'4.deposits legal entities'!O155)/('3.deposits individuals'!N155+'4.deposits legal entities'!N155)</f>
        <v>8.3237102292923453</v>
      </c>
      <c r="P155" s="50">
        <f>'3.deposits individuals'!P155+'4.deposits legal entities'!P155</f>
        <v>4403065.5</v>
      </c>
      <c r="Q155" s="51">
        <f>('3.deposits individuals'!P155*'3.deposits individuals'!Q155+'4.deposits legal entities'!P155*'4.deposits legal entities'!Q155)/('3.deposits individuals'!P155+'4.deposits legal entities'!P155)</f>
        <v>6.895172956659402</v>
      </c>
      <c r="R155" s="50">
        <f>'3.deposits individuals'!R155+'4.deposits legal entities'!R155</f>
        <v>1324038</v>
      </c>
      <c r="S155" s="51">
        <f>('3.deposits individuals'!R155*'3.deposits individuals'!S155+'4.deposits legal entities'!R155*'4.deposits legal entities'!S155)/('3.deposits individuals'!R155+'4.deposits legal entities'!R155)</f>
        <v>8.4475251465592365</v>
      </c>
      <c r="T155" s="50">
        <f>'3.deposits individuals'!T155+'4.deposits legal entities'!T155</f>
        <v>1413429</v>
      </c>
      <c r="U155" s="51">
        <f>('3.deposits individuals'!T155*'3.deposits individuals'!U155+'4.deposits legal entities'!T155*'4.deposits legal entities'!U155)/('3.deposits individuals'!T155+'4.deposits legal entities'!T155)</f>
        <v>5.179108597602001</v>
      </c>
    </row>
    <row r="156" spans="1:21" ht="14.25" customHeight="1" x14ac:dyDescent="0.2">
      <c r="A156" s="49" t="s">
        <v>22</v>
      </c>
      <c r="B156" s="50">
        <f>'3.deposits individuals'!B156+'4.deposits legal entities'!B156</f>
        <v>23938493.400000002</v>
      </c>
      <c r="C156" s="51">
        <f>('3.deposits individuals'!B156*'3.deposits individuals'!C156+'4.deposits legal entities'!B156*'4.deposits legal entities'!C156)/('3.deposits individuals'!B156+'4.deposits legal entities'!B156)</f>
        <v>3.9134997230443918</v>
      </c>
      <c r="D156" s="50"/>
      <c r="E156" s="51"/>
      <c r="F156" s="50">
        <f>'3.deposits individuals'!F156+'4.deposits legal entities'!F156</f>
        <v>13122010.600000001</v>
      </c>
      <c r="G156" s="51">
        <f>('3.deposits individuals'!F156*'3.deposits individuals'!G156+'4.deposits legal entities'!F156*'4.deposits legal entities'!G156)/('3.deposits individuals'!F156+'4.deposits legal entities'!F156)</f>
        <v>0.49951130743637706</v>
      </c>
      <c r="H156" s="50">
        <f t="shared" si="4"/>
        <v>10816482.800000001</v>
      </c>
      <c r="I156" s="51">
        <f t="shared" si="5"/>
        <v>8.0551780306995919</v>
      </c>
      <c r="J156" s="50">
        <f>'3.deposits individuals'!J156+'4.deposits legal entities'!J156</f>
        <v>649041.10000000009</v>
      </c>
      <c r="K156" s="51">
        <f>('3.deposits individuals'!J156*'3.deposits individuals'!K156+'4.deposits legal entities'!J156*'4.deposits legal entities'!K156)/('3.deposits individuals'!J156+'4.deposits legal entities'!J156)</f>
        <v>7.3856847000906409</v>
      </c>
      <c r="L156" s="50">
        <f>'3.deposits individuals'!L156+'4.deposits legal entities'!L156</f>
        <v>1135319.7000000002</v>
      </c>
      <c r="M156" s="51">
        <f>('3.deposits individuals'!L156*'3.deposits individuals'!M156+'4.deposits legal entities'!L156*'4.deposits legal entities'!M156)/('3.deposits individuals'!L156+'4.deposits legal entities'!L156)</f>
        <v>7.2351745495123527</v>
      </c>
      <c r="N156" s="50">
        <f>'3.deposits individuals'!N156+'4.deposits legal entities'!N156</f>
        <v>1894159.4</v>
      </c>
      <c r="O156" s="51">
        <f>('3.deposits individuals'!N156*'3.deposits individuals'!O156+'4.deposits legal entities'!N156*'4.deposits legal entities'!O156)/('3.deposits individuals'!N156+'4.deposits legal entities'!N156)</f>
        <v>8.3594756692599379</v>
      </c>
      <c r="P156" s="50">
        <f>'3.deposits individuals'!P156+'4.deposits legal entities'!P156</f>
        <v>4300325.5</v>
      </c>
      <c r="Q156" s="51">
        <f>('3.deposits individuals'!P156*'3.deposits individuals'!Q156+'4.deposits legal entities'!P156*'4.deposits legal entities'!Q156)/('3.deposits individuals'!P156+'4.deposits legal entities'!P156)</f>
        <v>7.0488765499262787</v>
      </c>
      <c r="R156" s="50">
        <f>'3.deposits individuals'!R156+'4.deposits legal entities'!R156</f>
        <v>1439007.6</v>
      </c>
      <c r="S156" s="51">
        <f>('3.deposits individuals'!R156*'3.deposits individuals'!S156+'4.deposits legal entities'!R156*'4.deposits legal entities'!S156)/('3.deposits individuals'!R156+'4.deposits legal entities'!R156)</f>
        <v>9.3236094743349511</v>
      </c>
      <c r="T156" s="50">
        <f>'3.deposits individuals'!T156+'4.deposits legal entities'!T156</f>
        <v>1398629.5</v>
      </c>
      <c r="U156" s="51">
        <f>('3.deposits individuals'!T156*'3.deposits individuals'!U156+'4.deposits legal entities'!T156*'4.deposits legal entities'!U156)/('3.deposits individuals'!T156+'4.deposits legal entities'!T156)</f>
        <v>10.408373063774217</v>
      </c>
    </row>
    <row r="157" spans="1:21" ht="14.25" customHeight="1" x14ac:dyDescent="0.2">
      <c r="A157" s="49" t="s">
        <v>23</v>
      </c>
      <c r="B157" s="50">
        <f>'3.deposits individuals'!B157+'4.deposits legal entities'!B157</f>
        <v>25623712.400000002</v>
      </c>
      <c r="C157" s="51">
        <f>('3.deposits individuals'!B157*'3.deposits individuals'!C157+'4.deposits legal entities'!B157*'4.deposits legal entities'!C157)/('3.deposits individuals'!B157+'4.deposits legal entities'!B157)</f>
        <v>3.9246140686077937</v>
      </c>
      <c r="D157" s="50"/>
      <c r="E157" s="51"/>
      <c r="F157" s="50">
        <f>'3.deposits individuals'!F157+'4.deposits legal entities'!F157</f>
        <v>14541156.800000001</v>
      </c>
      <c r="G157" s="51">
        <f>('3.deposits individuals'!F157*'3.deposits individuals'!G157+'4.deposits legal entities'!F157*'4.deposits legal entities'!G157)/('3.deposits individuals'!F157+'4.deposits legal entities'!F157)</f>
        <v>0.53346113137298679</v>
      </c>
      <c r="H157" s="50">
        <f t="shared" si="4"/>
        <v>11082555.6</v>
      </c>
      <c r="I157" s="51">
        <f t="shared" si="5"/>
        <v>8.3740649329113204</v>
      </c>
      <c r="J157" s="50">
        <f>'3.deposits individuals'!J157+'4.deposits legal entities'!J157</f>
        <v>725358</v>
      </c>
      <c r="K157" s="51">
        <f>('3.deposits individuals'!J157*'3.deposits individuals'!K157+'4.deposits legal entities'!J157*'4.deposits legal entities'!K157)/('3.deposits individuals'!J157+'4.deposits legal entities'!J157)</f>
        <v>7.2491494668839396</v>
      </c>
      <c r="L157" s="50">
        <f>'3.deposits individuals'!L157+'4.deposits legal entities'!L157</f>
        <v>1397202.8</v>
      </c>
      <c r="M157" s="51">
        <f>('3.deposits individuals'!L157*'3.deposits individuals'!M157+'4.deposits legal entities'!L157*'4.deposits legal entities'!M157)/('3.deposits individuals'!L157+'4.deposits legal entities'!L157)</f>
        <v>7.5508332684417736</v>
      </c>
      <c r="N157" s="50">
        <f>'3.deposits individuals'!N157+'4.deposits legal entities'!N157</f>
        <v>2482028.0999999996</v>
      </c>
      <c r="O157" s="51">
        <f>('3.deposits individuals'!N157*'3.deposits individuals'!O157+'4.deposits legal entities'!N157*'4.deposits legal entities'!O157)/('3.deposits individuals'!N157+'4.deposits legal entities'!N157)</f>
        <v>7.054299842938927</v>
      </c>
      <c r="P157" s="50">
        <f>'3.deposits individuals'!P157+'4.deposits legal entities'!P157</f>
        <v>3684938.5999999996</v>
      </c>
      <c r="Q157" s="51">
        <f>('3.deposits individuals'!P157*'3.deposits individuals'!Q157+'4.deposits legal entities'!P157*'4.deposits legal entities'!Q157)/('3.deposits individuals'!P157+'4.deposits legal entities'!P157)</f>
        <v>7.2349905081186421</v>
      </c>
      <c r="R157" s="50">
        <f>'3.deposits individuals'!R157+'4.deposits legal entities'!R157</f>
        <v>1392817.6</v>
      </c>
      <c r="S157" s="51">
        <f>('3.deposits individuals'!R157*'3.deposits individuals'!S157+'4.deposits legal entities'!R157*'4.deposits legal entities'!S157)/('3.deposits individuals'!R157+'4.deposits legal entities'!R157)</f>
        <v>10.08857534827245</v>
      </c>
      <c r="T157" s="50">
        <f>'3.deposits individuals'!T157+'4.deposits legal entities'!T157</f>
        <v>1400210.5</v>
      </c>
      <c r="U157" s="51">
        <f>('3.deposits individuals'!T157*'3.deposits individuals'!U157+'4.deposits legal entities'!T157*'4.deposits legal entities'!U157)/('3.deposits individuals'!T157+'4.deposits legal entities'!T157)</f>
        <v>13.409951388737621</v>
      </c>
    </row>
    <row r="158" spans="1:21" ht="14.25" customHeight="1" x14ac:dyDescent="0.2">
      <c r="A158" s="49" t="s">
        <v>24</v>
      </c>
      <c r="B158" s="50">
        <f>'3.deposits individuals'!B158+'4.deposits legal entities'!B158</f>
        <v>26607460.799999997</v>
      </c>
      <c r="C158" s="51">
        <f>('3.deposits individuals'!B158*'3.deposits individuals'!C158+'4.deposits legal entities'!B158*'4.deposits legal entities'!C158)/('3.deposits individuals'!B158+'4.deposits legal entities'!B158)</f>
        <v>3.7434865107834718</v>
      </c>
      <c r="D158" s="50"/>
      <c r="E158" s="51"/>
      <c r="F158" s="50">
        <f>'3.deposits individuals'!F158+'4.deposits legal entities'!F158</f>
        <v>15636832.9</v>
      </c>
      <c r="G158" s="51">
        <f>('3.deposits individuals'!F158*'3.deposits individuals'!G158+'4.deposits legal entities'!F158*'4.deposits legal entities'!G158)/('3.deposits individuals'!F158+'4.deposits legal entities'!F158)</f>
        <v>0.50804143747037167</v>
      </c>
      <c r="H158" s="50">
        <f t="shared" si="4"/>
        <v>10970627.9</v>
      </c>
      <c r="I158" s="51">
        <f t="shared" si="5"/>
        <v>8.3550834430361096</v>
      </c>
      <c r="J158" s="50">
        <f>'3.deposits individuals'!J158+'4.deposits legal entities'!J158</f>
        <v>726713.1</v>
      </c>
      <c r="K158" s="51">
        <f>('3.deposits individuals'!J158*'3.deposits individuals'!K158+'4.deposits legal entities'!J158*'4.deposits legal entities'!K158)/('3.deposits individuals'!J158+'4.deposits legal entities'!J158)</f>
        <v>5.6597189991483576</v>
      </c>
      <c r="L158" s="50">
        <f>'3.deposits individuals'!L158+'4.deposits legal entities'!L158</f>
        <v>1654171</v>
      </c>
      <c r="M158" s="51">
        <f>('3.deposits individuals'!L158*'3.deposits individuals'!M158+'4.deposits legal entities'!L158*'4.deposits legal entities'!M158)/('3.deposits individuals'!L158+'4.deposits legal entities'!L158)</f>
        <v>7.4651601617970567</v>
      </c>
      <c r="N158" s="50">
        <f>'3.deposits individuals'!N158+'4.deposits legal entities'!N158</f>
        <v>2996532.2</v>
      </c>
      <c r="O158" s="51">
        <f>('3.deposits individuals'!N158*'3.deposits individuals'!O158+'4.deposits legal entities'!N158*'4.deposits legal entities'!O158)/('3.deposits individuals'!N158+'4.deposits legal entities'!N158)</f>
        <v>6.8982164646854116</v>
      </c>
      <c r="P158" s="50">
        <f>'3.deposits individuals'!P158+'4.deposits legal entities'!P158</f>
        <v>2794002</v>
      </c>
      <c r="Q158" s="51">
        <f>('3.deposits individuals'!P158*'3.deposits individuals'!Q158+'4.deposits legal entities'!P158*'4.deposits legal entities'!Q158)/('3.deposits individuals'!P158+'4.deposits legal entities'!P158)</f>
        <v>7.8961371831516223</v>
      </c>
      <c r="R158" s="50">
        <f>'3.deposits individuals'!R158+'4.deposits legal entities'!R158</f>
        <v>1472196.4</v>
      </c>
      <c r="S158" s="51">
        <f>('3.deposits individuals'!R158*'3.deposits individuals'!S158+'4.deposits legal entities'!R158*'4.deposits legal entities'!S158)/('3.deposits individuals'!R158+'4.deposits legal entities'!R158)</f>
        <v>9.9848515381507532</v>
      </c>
      <c r="T158" s="50">
        <f>'3.deposits individuals'!T158+'4.deposits legal entities'!T158</f>
        <v>1327013.2</v>
      </c>
      <c r="U158" s="51">
        <f>('3.deposits individuals'!T158*'3.deposits individuals'!U158+'4.deposits legal entities'!T158*'4.deposits legal entities'!U158)/('3.deposits individuals'!T158+'4.deposits legal entities'!T158)</f>
        <v>13.388453715456638</v>
      </c>
    </row>
    <row r="159" spans="1:21" ht="14.25" customHeight="1" x14ac:dyDescent="0.2">
      <c r="A159" s="49" t="s">
        <v>25</v>
      </c>
      <c r="B159" s="50">
        <f>'3.deposits individuals'!B159+'4.deposits legal entities'!B159</f>
        <v>26692044.5</v>
      </c>
      <c r="C159" s="51">
        <f>('3.deposits individuals'!B159*'3.deposits individuals'!C159+'4.deposits legal entities'!B159*'4.deposits legal entities'!C159)/('3.deposits individuals'!B159+'4.deposits legal entities'!B159)</f>
        <v>3.7513017133251076</v>
      </c>
      <c r="D159" s="50"/>
      <c r="E159" s="51"/>
      <c r="F159" s="50">
        <f>'3.deposits individuals'!F159+'4.deposits legal entities'!F159</f>
        <v>16119658.1</v>
      </c>
      <c r="G159" s="51">
        <f>('3.deposits individuals'!F159*'3.deposits individuals'!G159+'4.deposits legal entities'!F159*'4.deposits legal entities'!G159)/('3.deposits individuals'!F159+'4.deposits legal entities'!F159)</f>
        <v>0.5414049238426466</v>
      </c>
      <c r="H159" s="50">
        <f t="shared" si="4"/>
        <v>10572386.4</v>
      </c>
      <c r="I159" s="51">
        <f t="shared" si="5"/>
        <v>8.645413300350052</v>
      </c>
      <c r="J159" s="50">
        <f>'3.deposits individuals'!J159+'4.deposits legal entities'!J159</f>
        <v>835278.89999999991</v>
      </c>
      <c r="K159" s="51">
        <f>('3.deposits individuals'!J159*'3.deposits individuals'!K159+'4.deposits legal entities'!J159*'4.deposits legal entities'!K159)/('3.deposits individuals'!J159+'4.deposits legal entities'!J159)</f>
        <v>8.398553450829418</v>
      </c>
      <c r="L159" s="50">
        <f>'3.deposits individuals'!L159+'4.deposits legal entities'!L159</f>
        <v>1388269.1</v>
      </c>
      <c r="M159" s="51">
        <f>('3.deposits individuals'!L159*'3.deposits individuals'!M159+'4.deposits legal entities'!L159*'4.deposits legal entities'!M159)/('3.deposits individuals'!L159+'4.deposits legal entities'!L159)</f>
        <v>6.1635904321431632</v>
      </c>
      <c r="N159" s="50">
        <f>'3.deposits individuals'!N159+'4.deposits legal entities'!N159</f>
        <v>2866464.5</v>
      </c>
      <c r="O159" s="51">
        <f>('3.deposits individuals'!N159*'3.deposits individuals'!O159+'4.deposits legal entities'!N159*'4.deposits legal entities'!O159)/('3.deposits individuals'!N159+'4.deposits legal entities'!N159)</f>
        <v>7.4125747097164476</v>
      </c>
      <c r="P159" s="50">
        <f>'3.deposits individuals'!P159+'4.deposits legal entities'!P159</f>
        <v>2746202.5</v>
      </c>
      <c r="Q159" s="51">
        <f>('3.deposits individuals'!P159*'3.deposits individuals'!Q159+'4.deposits legal entities'!P159*'4.deposits legal entities'!Q159)/('3.deposits individuals'!P159+'4.deposits legal entities'!P159)</f>
        <v>7.996504879010196</v>
      </c>
      <c r="R159" s="50">
        <f>'3.deposits individuals'!R159+'4.deposits legal entities'!R159</f>
        <v>1428188.5</v>
      </c>
      <c r="S159" s="51">
        <f>('3.deposits individuals'!R159*'3.deposits individuals'!S159+'4.deposits legal entities'!R159*'4.deposits legal entities'!S159)/('3.deposits individuals'!R159+'4.deposits legal entities'!R159)</f>
        <v>10.537332994909285</v>
      </c>
      <c r="T159" s="50">
        <f>'3.deposits individuals'!T159+'4.deposits legal entities'!T159</f>
        <v>1307982.8999999999</v>
      </c>
      <c r="U159" s="51">
        <f>('3.deposits individuals'!T159*'3.deposits individuals'!U159+'4.deposits legal entities'!T159*'4.deposits legal entities'!U159)/('3.deposits individuals'!T159+'4.deposits legal entities'!T159)</f>
        <v>13.435643245794731</v>
      </c>
    </row>
    <row r="160" spans="1:21" ht="14.25" customHeight="1" x14ac:dyDescent="0.2">
      <c r="A160" s="49" t="s">
        <v>26</v>
      </c>
      <c r="B160" s="50">
        <f>'3.deposits individuals'!B160+'4.deposits legal entities'!B160</f>
        <v>26466151.300000001</v>
      </c>
      <c r="C160" s="51">
        <f>('3.deposits individuals'!B160*'3.deposits individuals'!C160+'4.deposits legal entities'!B160*'4.deposits legal entities'!C160)/('3.deposits individuals'!B160+'4.deposits legal entities'!B160)</f>
        <v>3.742812323754833</v>
      </c>
      <c r="D160" s="50"/>
      <c r="E160" s="51"/>
      <c r="F160" s="50">
        <f>'3.deposits individuals'!F160+'4.deposits legal entities'!F160</f>
        <v>15722624.199999999</v>
      </c>
      <c r="G160" s="51">
        <f>('3.deposits individuals'!F160*'3.deposits individuals'!G160+'4.deposits legal entities'!F160*'4.deposits legal entities'!G160)/('3.deposits individuals'!F160+'4.deposits legal entities'!F160)</f>
        <v>0.3614621413516963</v>
      </c>
      <c r="H160" s="50">
        <f t="shared" si="4"/>
        <v>10743527.100000001</v>
      </c>
      <c r="I160" s="51">
        <f t="shared" si="5"/>
        <v>8.6912522273062454</v>
      </c>
      <c r="J160" s="50">
        <f>'3.deposits individuals'!J160+'4.deposits legal entities'!J160</f>
        <v>951129.5</v>
      </c>
      <c r="K160" s="51">
        <f>('3.deposits individuals'!J160*'3.deposits individuals'!K160+'4.deposits legal entities'!J160*'4.deposits legal entities'!K160)/('3.deposits individuals'!J160+'4.deposits legal entities'!J160)</f>
        <v>6.2472154527853467</v>
      </c>
      <c r="L160" s="50">
        <f>'3.deposits individuals'!L160+'4.deposits legal entities'!L160</f>
        <v>1846454.1</v>
      </c>
      <c r="M160" s="51">
        <f>('3.deposits individuals'!L160*'3.deposits individuals'!M160+'4.deposits legal entities'!L160*'4.deposits legal entities'!M160)/('3.deposits individuals'!L160+'4.deposits legal entities'!L160)</f>
        <v>7.5974521240468418</v>
      </c>
      <c r="N160" s="50">
        <f>'3.deposits individuals'!N160+'4.deposits legal entities'!N160</f>
        <v>2872651</v>
      </c>
      <c r="O160" s="51">
        <f>('3.deposits individuals'!N160*'3.deposits individuals'!O160+'4.deposits legal entities'!N160*'4.deposits legal entities'!O160)/('3.deposits individuals'!N160+'4.deposits legal entities'!N160)</f>
        <v>7.4717868801326732</v>
      </c>
      <c r="P160" s="50">
        <f>'3.deposits individuals'!P160+'4.deposits legal entities'!P160</f>
        <v>2331179.4</v>
      </c>
      <c r="Q160" s="51">
        <f>('3.deposits individuals'!P160*'3.deposits individuals'!Q160+'4.deposits legal entities'!P160*'4.deposits legal entities'!Q160)/('3.deposits individuals'!P160+'4.deposits legal entities'!P160)</f>
        <v>8.0846421262130228</v>
      </c>
      <c r="R160" s="50">
        <f>'3.deposits individuals'!R160+'4.deposits legal entities'!R160</f>
        <v>1448312.8</v>
      </c>
      <c r="S160" s="51">
        <f>('3.deposits individuals'!R160*'3.deposits individuals'!S160+'4.deposits legal entities'!R160*'4.deposits legal entities'!S160)/('3.deposits individuals'!R160+'4.deposits legal entities'!R160)</f>
        <v>10.313610789740999</v>
      </c>
      <c r="T160" s="50">
        <f>'3.deposits individuals'!T160+'4.deposits legal entities'!T160</f>
        <v>1293800.3</v>
      </c>
      <c r="U160" s="51">
        <f>('3.deposits individuals'!T160*'3.deposits individuals'!U160+'4.deposits legal entities'!T160*'4.deposits legal entities'!U160)/('3.deposits individuals'!T160+'4.deposits legal entities'!T160)</f>
        <v>14.033483025162385</v>
      </c>
    </row>
    <row r="161" spans="1:21" ht="14.25" customHeight="1" x14ac:dyDescent="0.2">
      <c r="A161" s="49" t="s">
        <v>27</v>
      </c>
      <c r="B161" s="50">
        <f>'3.deposits individuals'!B161+'4.deposits legal entities'!B161</f>
        <v>26632557.799999997</v>
      </c>
      <c r="C161" s="51">
        <f>('3.deposits individuals'!B161*'3.deposits individuals'!C161+'4.deposits legal entities'!B161*'4.deposits legal entities'!C161)/('3.deposits individuals'!B161+'4.deposits legal entities'!B161)</f>
        <v>3.9972349730524197</v>
      </c>
      <c r="D161" s="50"/>
      <c r="E161" s="51"/>
      <c r="F161" s="50">
        <f>'3.deposits individuals'!F161+'4.deposits legal entities'!F161</f>
        <v>15438059.300000001</v>
      </c>
      <c r="G161" s="51">
        <f>('3.deposits individuals'!F161*'3.deposits individuals'!G161+'4.deposits legal entities'!F161*'4.deposits legal entities'!G161)/('3.deposits individuals'!F161+'4.deposits legal entities'!F161)</f>
        <v>0.4859238787222433</v>
      </c>
      <c r="H161" s="50">
        <f t="shared" si="4"/>
        <v>11194498.5</v>
      </c>
      <c r="I161" s="51">
        <f t="shared" si="5"/>
        <v>8.8395982906246306</v>
      </c>
      <c r="J161" s="50">
        <f>'3.deposits individuals'!J161+'4.deposits legal entities'!J161</f>
        <v>781593.8</v>
      </c>
      <c r="K161" s="51">
        <f>('3.deposits individuals'!J161*'3.deposits individuals'!K161+'4.deposits legal entities'!J161*'4.deposits legal entities'!K161)/('3.deposits individuals'!J161+'4.deposits legal entities'!J161)</f>
        <v>5.6276992524761571</v>
      </c>
      <c r="L161" s="50">
        <f>'3.deposits individuals'!L161+'4.deposits legal entities'!L161</f>
        <v>2596411.4</v>
      </c>
      <c r="M161" s="51">
        <f>('3.deposits individuals'!L161*'3.deposits individuals'!M161+'4.deposits legal entities'!L161*'4.deposits legal entities'!M161)/('3.deposits individuals'!L161+'4.deposits legal entities'!L161)</f>
        <v>6.4838498444429877</v>
      </c>
      <c r="N161" s="50">
        <f>'3.deposits individuals'!N161+'4.deposits legal entities'!N161</f>
        <v>2430651.7000000002</v>
      </c>
      <c r="O161" s="51">
        <f>('3.deposits individuals'!N161*'3.deposits individuals'!O161+'4.deposits legal entities'!N161*'4.deposits legal entities'!O161)/('3.deposits individuals'!N161+'4.deposits legal entities'!N161)</f>
        <v>7.7845560324418335</v>
      </c>
      <c r="P161" s="50">
        <f>'3.deposits individuals'!P161+'4.deposits legal entities'!P161</f>
        <v>2342865.2000000002</v>
      </c>
      <c r="Q161" s="51">
        <f>('3.deposits individuals'!P161*'3.deposits individuals'!Q161+'4.deposits legal entities'!P161*'4.deposits legal entities'!Q161)/('3.deposits individuals'!P161+'4.deposits legal entities'!P161)</f>
        <v>10.494149777375156</v>
      </c>
      <c r="R161" s="50">
        <f>'3.deposits individuals'!R161+'4.deposits legal entities'!R161</f>
        <v>1747749.7999999998</v>
      </c>
      <c r="S161" s="51">
        <f>('3.deposits individuals'!R161*'3.deposits individuals'!S161+'4.deposits legal entities'!R161*'4.deposits legal entities'!S161)/('3.deposits individuals'!R161+'4.deposits legal entities'!R161)</f>
        <v>9.6507420535822721</v>
      </c>
      <c r="T161" s="50">
        <f>'3.deposits individuals'!T161+'4.deposits legal entities'!T161</f>
        <v>1295226.6000000001</v>
      </c>
      <c r="U161" s="51">
        <f>('3.deposits individuals'!T161*'3.deposits individuals'!U161+'4.deposits legal entities'!T161*'4.deposits legal entities'!U161)/('3.deposits individuals'!T161+'4.deposits legal entities'!T161)</f>
        <v>13.392674412338348</v>
      </c>
    </row>
    <row r="162" spans="1:21" ht="14.25" customHeight="1" x14ac:dyDescent="0.2">
      <c r="A162" s="49" t="s">
        <v>28</v>
      </c>
      <c r="B162" s="50">
        <f>'3.deposits individuals'!B162+'4.deposits legal entities'!B162</f>
        <v>27086388.5</v>
      </c>
      <c r="C162" s="51">
        <f>('3.deposits individuals'!B162*'3.deposits individuals'!C162+'4.deposits legal entities'!B162*'4.deposits legal entities'!C162)/('3.deposits individuals'!B162+'4.deposits legal entities'!B162)</f>
        <v>3.7564003105840409</v>
      </c>
      <c r="D162" s="50"/>
      <c r="E162" s="51"/>
      <c r="F162" s="50">
        <f>'3.deposits individuals'!F162+'4.deposits legal entities'!F162</f>
        <v>16288088.5</v>
      </c>
      <c r="G162" s="51">
        <f>('3.deposits individuals'!F162*'3.deposits individuals'!G162+'4.deposits legal entities'!F162*'4.deposits legal entities'!G162)/('3.deposits individuals'!F162+'4.deposits legal entities'!F162)</f>
        <v>0.47384481518503546</v>
      </c>
      <c r="H162" s="50">
        <f t="shared" si="4"/>
        <v>10798300</v>
      </c>
      <c r="I162" s="51">
        <f t="shared" si="5"/>
        <v>8.7077865857588712</v>
      </c>
      <c r="J162" s="50">
        <f>'3.deposits individuals'!J162+'4.deposits legal entities'!J162</f>
        <v>1205969.7</v>
      </c>
      <c r="K162" s="51">
        <f>('3.deposits individuals'!J162*'3.deposits individuals'!K162+'4.deposits legal entities'!J162*'4.deposits legal entities'!K162)/('3.deposits individuals'!J162+'4.deposits legal entities'!J162)</f>
        <v>7.0753215764873696</v>
      </c>
      <c r="L162" s="50">
        <f>'3.deposits individuals'!L162+'4.deposits legal entities'!L162</f>
        <v>2209206.2000000002</v>
      </c>
      <c r="M162" s="51">
        <f>('3.deposits individuals'!L162*'3.deposits individuals'!M162+'4.deposits legal entities'!L162*'4.deposits legal entities'!M162)/('3.deposits individuals'!L162+'4.deposits legal entities'!L162)</f>
        <v>6.4617384583657236</v>
      </c>
      <c r="N162" s="50">
        <f>'3.deposits individuals'!N162+'4.deposits legal entities'!N162</f>
        <v>2173908.9</v>
      </c>
      <c r="O162" s="51">
        <f>('3.deposits individuals'!N162*'3.deposits individuals'!O162+'4.deposits legal entities'!N162*'4.deposits legal entities'!O162)/('3.deposits individuals'!N162+'4.deposits legal entities'!N162)</f>
        <v>7.4426063893477776</v>
      </c>
      <c r="P162" s="50">
        <f>'3.deposits individuals'!P162+'4.deposits legal entities'!P162</f>
        <v>2206454.5</v>
      </c>
      <c r="Q162" s="51">
        <f>('3.deposits individuals'!P162*'3.deposits individuals'!Q162+'4.deposits legal entities'!P162*'4.deposits legal entities'!Q162)/('3.deposits individuals'!P162+'4.deposits legal entities'!P162)</f>
        <v>9.8581305084695838</v>
      </c>
      <c r="R162" s="50">
        <f>'3.deposits individuals'!R162+'4.deposits legal entities'!R162</f>
        <v>1715577.1</v>
      </c>
      <c r="S162" s="51">
        <f>('3.deposits individuals'!R162*'3.deposits individuals'!S162+'4.deposits legal entities'!R162*'4.deposits legal entities'!S162)/('3.deposits individuals'!R162+'4.deposits legal entities'!R162)</f>
        <v>9.5534401549192989</v>
      </c>
      <c r="T162" s="50">
        <f>'3.deposits individuals'!T162+'4.deposits legal entities'!T162</f>
        <v>1287183.6000000001</v>
      </c>
      <c r="U162" s="51">
        <f>('3.deposits individuals'!T162*'3.deposits individuals'!U162+'4.deposits legal entities'!T162*'4.deposits legal entities'!U162)/('3.deposits individuals'!T162+'4.deposits legal entities'!T162)</f>
        <v>13.129927958995129</v>
      </c>
    </row>
    <row r="163" spans="1:21" ht="14.25" customHeight="1" x14ac:dyDescent="0.2">
      <c r="A163" s="49" t="s">
        <v>29</v>
      </c>
      <c r="B163" s="50">
        <f>'3.deposits individuals'!B163+'4.deposits legal entities'!B163</f>
        <v>30108855.999999996</v>
      </c>
      <c r="C163" s="51">
        <f>('3.deposits individuals'!B163*'3.deposits individuals'!C163+'4.deposits legal entities'!B163*'4.deposits legal entities'!C163)/('3.deposits individuals'!B163+'4.deposits legal entities'!B163)</f>
        <v>3.343891286204963</v>
      </c>
      <c r="D163" s="50"/>
      <c r="E163" s="51"/>
      <c r="F163" s="50">
        <f>'3.deposits individuals'!F163+'4.deposits legal entities'!F163</f>
        <v>19574642.5</v>
      </c>
      <c r="G163" s="51">
        <f>('3.deposits individuals'!F163*'3.deposits individuals'!G163+'4.deposits legal entities'!F163*'4.deposits legal entities'!G163)/('3.deposits individuals'!F163+'4.deposits legal entities'!F163)</f>
        <v>0.42089829957303171</v>
      </c>
      <c r="H163" s="50">
        <f t="shared" si="4"/>
        <v>10534213.5</v>
      </c>
      <c r="I163" s="51">
        <f t="shared" si="5"/>
        <v>8.7753876901203878</v>
      </c>
      <c r="J163" s="50">
        <f>'3.deposits individuals'!J163+'4.deposits legal entities'!J163</f>
        <v>1452685.4</v>
      </c>
      <c r="K163" s="51">
        <f>('3.deposits individuals'!J163*'3.deposits individuals'!K163+'4.deposits legal entities'!J163*'4.deposits legal entities'!K163)/('3.deposits individuals'!J163+'4.deposits legal entities'!J163)</f>
        <v>5.8271119314615536</v>
      </c>
      <c r="L163" s="50">
        <f>'3.deposits individuals'!L163+'4.deposits legal entities'!L163</f>
        <v>1924013.5</v>
      </c>
      <c r="M163" s="51">
        <f>('3.deposits individuals'!L163*'3.deposits individuals'!M163+'4.deposits legal entities'!L163*'4.deposits legal entities'!M163)/('3.deposits individuals'!L163+'4.deposits legal entities'!L163)</f>
        <v>7.3694957057213992</v>
      </c>
      <c r="N163" s="50">
        <f>'3.deposits individuals'!N163+'4.deposits legal entities'!N163</f>
        <v>1536042</v>
      </c>
      <c r="O163" s="51">
        <f>('3.deposits individuals'!N163*'3.deposits individuals'!O163+'4.deposits legal entities'!N163*'4.deposits legal entities'!O163)/('3.deposits individuals'!N163+'4.deposits legal entities'!N163)</f>
        <v>7.5700419220307786</v>
      </c>
      <c r="P163" s="50">
        <f>'3.deposits individuals'!P163+'4.deposits legal entities'!P163</f>
        <v>2509726.2000000002</v>
      </c>
      <c r="Q163" s="51">
        <f>('3.deposits individuals'!P163*'3.deposits individuals'!Q163+'4.deposits legal entities'!P163*'4.deposits legal entities'!Q163)/('3.deposits individuals'!P163+'4.deposits legal entities'!P163)</f>
        <v>9.6117986376362499</v>
      </c>
      <c r="R163" s="50">
        <f>'3.deposits individuals'!R163+'4.deposits legal entities'!R163</f>
        <v>1853483.8</v>
      </c>
      <c r="S163" s="51">
        <f>('3.deposits individuals'!R163*'3.deposits individuals'!S163+'4.deposits legal entities'!R163*'4.deposits legal entities'!S163)/('3.deposits individuals'!R163+'4.deposits legal entities'!R163)</f>
        <v>9.3535721072933029</v>
      </c>
      <c r="T163" s="50">
        <f>'3.deposits individuals'!T163+'4.deposits legal entities'!T163</f>
        <v>1258262.5999999999</v>
      </c>
      <c r="U163" s="51">
        <f>('3.deposits individuals'!T163*'3.deposits individuals'!U163+'4.deposits legal entities'!T163*'4.deposits legal entities'!U163)/('3.deposits individuals'!T163+'4.deposits legal entities'!T163)</f>
        <v>13.280421942923521</v>
      </c>
    </row>
    <row r="164" spans="1:21" ht="14.25" customHeight="1" thickBot="1" x14ac:dyDescent="0.25">
      <c r="A164" s="52" t="s">
        <v>30</v>
      </c>
      <c r="B164" s="53">
        <f>'3.deposits individuals'!B164+'4.deposits legal entities'!B164</f>
        <v>29558492.900000002</v>
      </c>
      <c r="C164" s="54">
        <f>('3.deposits individuals'!B164*'3.deposits individuals'!C164+'4.deposits legal entities'!B164*'4.deposits legal entities'!C164)/('3.deposits individuals'!B164+'4.deposits legal entities'!B164)</f>
        <v>3.4873632498022249</v>
      </c>
      <c r="D164" s="53"/>
      <c r="E164" s="54"/>
      <c r="F164" s="53">
        <f>'3.deposits individuals'!F164+'4.deposits legal entities'!F164</f>
        <v>19102034.900000002</v>
      </c>
      <c r="G164" s="54">
        <f>('3.deposits individuals'!F164*'3.deposits individuals'!G164+'4.deposits legal entities'!F164*'4.deposits legal entities'!G164)/('3.deposits individuals'!F164+'4.deposits legal entities'!F164)</f>
        <v>0.49681023124923707</v>
      </c>
      <c r="H164" s="53">
        <f t="shared" si="4"/>
        <v>10456457.999999998</v>
      </c>
      <c r="I164" s="54">
        <f t="shared" si="5"/>
        <v>8.950556247918751</v>
      </c>
      <c r="J164" s="53">
        <f>'3.deposits individuals'!J164+'4.deposits legal entities'!J164</f>
        <v>1043970.3999999999</v>
      </c>
      <c r="K164" s="54">
        <f>('3.deposits individuals'!J164*'3.deposits individuals'!K164+'4.deposits legal entities'!J164*'4.deposits legal entities'!K164)/('3.deposits individuals'!J164+'4.deposits legal entities'!J164)</f>
        <v>6.2180675055537975</v>
      </c>
      <c r="L164" s="53">
        <f>'3.deposits individuals'!L164+'4.deposits legal entities'!L164</f>
        <v>1724458.3</v>
      </c>
      <c r="M164" s="54">
        <f>('3.deposits individuals'!L164*'3.deposits individuals'!M164+'4.deposits legal entities'!L164*'4.deposits legal entities'!M164)/('3.deposits individuals'!L164+'4.deposits legal entities'!L164)</f>
        <v>6.7290355794628383</v>
      </c>
      <c r="N164" s="53">
        <f>'3.deposits individuals'!N164+'4.deposits legal entities'!N164</f>
        <v>1856126.4</v>
      </c>
      <c r="O164" s="54">
        <f>('3.deposits individuals'!N164*'3.deposits individuals'!O164+'4.deposits legal entities'!N164*'4.deposits legal entities'!O164)/('3.deposits individuals'!N164+'4.deposits legal entities'!N164)</f>
        <v>8.0345859829373687</v>
      </c>
      <c r="P164" s="53">
        <f>'3.deposits individuals'!P164+'4.deposits legal entities'!P164</f>
        <v>2699477.6</v>
      </c>
      <c r="Q164" s="54">
        <f>('3.deposits individuals'!P164*'3.deposits individuals'!Q164+'4.deposits legal entities'!P164*'4.deposits legal entities'!Q164)/('3.deposits individuals'!P164+'4.deposits legal entities'!P164)</f>
        <v>9.4860794821931478</v>
      </c>
      <c r="R164" s="53">
        <f>'3.deposits individuals'!R164+'4.deposits legal entities'!R164</f>
        <v>1951637.6</v>
      </c>
      <c r="S164" s="54">
        <f>('3.deposits individuals'!R164*'3.deposits individuals'!S164+'4.deposits legal entities'!R164*'4.deposits legal entities'!S164)/('3.deposits individuals'!R164+'4.deposits legal entities'!R164)</f>
        <v>9.9163266694595347</v>
      </c>
      <c r="T164" s="53">
        <f>'3.deposits individuals'!T164+'4.deposits legal entities'!T164</f>
        <v>1180787.7</v>
      </c>
      <c r="U164" s="54">
        <f>('3.deposits individuals'!T164*'3.deposits individuals'!U164+'4.deposits legal entities'!T164*'4.deposits legal entities'!U164)/('3.deposits individuals'!T164+'4.deposits legal entities'!T164)</f>
        <v>13.230112063328571</v>
      </c>
    </row>
    <row r="165" spans="1:21" ht="14.25" customHeight="1" x14ac:dyDescent="0.2">
      <c r="A165" s="49" t="s">
        <v>43</v>
      </c>
      <c r="B165" s="50">
        <f>'3.deposits individuals'!B165+'4.deposits legal entities'!B165</f>
        <v>30478997.299999997</v>
      </c>
      <c r="C165" s="51">
        <f>('3.deposits individuals'!B165*'3.deposits individuals'!C165+'4.deposits legal entities'!B165*'4.deposits legal entities'!C165)/('3.deposits individuals'!B165+'4.deposits legal entities'!B165)</f>
        <v>3.5047511495071393</v>
      </c>
      <c r="D165" s="50"/>
      <c r="E165" s="51"/>
      <c r="F165" s="50">
        <f>'3.deposits individuals'!F165+'4.deposits legal entities'!F165</f>
        <v>20072215.799999997</v>
      </c>
      <c r="G165" s="51">
        <f>('3.deposits individuals'!F165*'3.deposits individuals'!G165+'4.deposits legal entities'!F165*'4.deposits legal entities'!G165)/('3.deposits individuals'!F165+'4.deposits legal entities'!F165)</f>
        <v>0.59940502851708088</v>
      </c>
      <c r="H165" s="50">
        <f t="shared" si="4"/>
        <v>10406781.5</v>
      </c>
      <c r="I165" s="51">
        <f t="shared" si="5"/>
        <v>9.1084754435365056</v>
      </c>
      <c r="J165" s="50">
        <f>'3.deposits individuals'!J165+'4.deposits legal entities'!J165</f>
        <v>936854.5</v>
      </c>
      <c r="K165" s="51">
        <f>('3.deposits individuals'!J165*'3.deposits individuals'!K165+'4.deposits legal entities'!J165*'4.deposits legal entities'!K165)/('3.deposits individuals'!J165+'4.deposits legal entities'!J165)</f>
        <v>6.5049273585172518</v>
      </c>
      <c r="L165" s="50">
        <f>'3.deposits individuals'!L165+'4.deposits legal entities'!L165</f>
        <v>1662382.7</v>
      </c>
      <c r="M165" s="51">
        <f>('3.deposits individuals'!L165*'3.deposits individuals'!M165+'4.deposits legal entities'!L165*'4.deposits legal entities'!M165)/('3.deposits individuals'!L165+'4.deposits legal entities'!L165)</f>
        <v>6.0751111491956697</v>
      </c>
      <c r="N165" s="50">
        <f>'3.deposits individuals'!N165+'4.deposits legal entities'!N165</f>
        <v>2173925.7000000002</v>
      </c>
      <c r="O165" s="51">
        <f>('3.deposits individuals'!N165*'3.deposits individuals'!O165+'4.deposits legal entities'!N165*'4.deposits legal entities'!O165)/('3.deposits individuals'!N165+'4.deposits legal entities'!N165)</f>
        <v>8.2292436935632161</v>
      </c>
      <c r="P165" s="50">
        <f>'3.deposits individuals'!P165+'4.deposits legal entities'!P165</f>
        <v>2645125.2999999998</v>
      </c>
      <c r="Q165" s="51">
        <f>('3.deposits individuals'!P165*'3.deposits individuals'!Q165+'4.deposits legal entities'!P165*'4.deposits legal entities'!Q165)/('3.deposits individuals'!P165+'4.deposits legal entities'!P165)</f>
        <v>9.759533984647156</v>
      </c>
      <c r="R165" s="50">
        <f>'3.deposits individuals'!R165+'4.deposits legal entities'!R165</f>
        <v>1814027.4</v>
      </c>
      <c r="S165" s="51">
        <f>('3.deposits individuals'!R165*'3.deposits individuals'!S165+'4.deposits legal entities'!R165*'4.deposits legal entities'!S165)/('3.deposits individuals'!R165+'4.deposits legal entities'!R165)</f>
        <v>10.631392314691608</v>
      </c>
      <c r="T165" s="50">
        <f>'3.deposits individuals'!T165+'4.deposits legal entities'!T165</f>
        <v>1174465.8999999999</v>
      </c>
      <c r="U165" s="51">
        <f>('3.deposits individuals'!T165*'3.deposits individuals'!U165+'4.deposits legal entities'!T165*'4.deposits legal entities'!U165)/('3.deposits individuals'!T165+'4.deposits legal entities'!T165)</f>
        <v>13.287735319518427</v>
      </c>
    </row>
    <row r="166" spans="1:21" ht="14.25" customHeight="1" x14ac:dyDescent="0.2">
      <c r="A166" s="49" t="s">
        <v>20</v>
      </c>
      <c r="B166" s="50">
        <f>'3.deposits individuals'!B166+'4.deposits legal entities'!B166</f>
        <v>30310964.799999997</v>
      </c>
      <c r="C166" s="51">
        <f>('3.deposits individuals'!B166*'3.deposits individuals'!C166+'4.deposits legal entities'!B166*'4.deposits legal entities'!C166)/('3.deposits individuals'!B166+'4.deposits legal entities'!B166)</f>
        <v>3.44038823614087</v>
      </c>
      <c r="D166" s="50"/>
      <c r="E166" s="51"/>
      <c r="F166" s="50">
        <f>'3.deposits individuals'!F166+'4.deposits legal entities'!F166</f>
        <v>20228694.300000001</v>
      </c>
      <c r="G166" s="51">
        <f>('3.deposits individuals'!F166*'3.deposits individuals'!G166+'4.deposits legal entities'!F166*'4.deposits legal entities'!G166)/('3.deposits individuals'!F166+'4.deposits legal entities'!F166)</f>
        <v>0.5479308204286818</v>
      </c>
      <c r="H166" s="50">
        <f t="shared" si="4"/>
        <v>10082270.5</v>
      </c>
      <c r="I166" s="51">
        <f t="shared" si="5"/>
        <v>9.2437077203988913</v>
      </c>
      <c r="J166" s="50">
        <f>'3.deposits individuals'!J166+'4.deposits legal entities'!J166</f>
        <v>900331.20000000007</v>
      </c>
      <c r="K166" s="51">
        <f>('3.deposits individuals'!J166*'3.deposits individuals'!K166+'4.deposits legal entities'!J166*'4.deposits legal entities'!K166)/('3.deposits individuals'!J166+'4.deposits legal entities'!J166)</f>
        <v>6.2618587182139196</v>
      </c>
      <c r="L166" s="50">
        <f>'3.deposits individuals'!L166+'4.deposits legal entities'!L166</f>
        <v>1667261.6</v>
      </c>
      <c r="M166" s="51">
        <f>('3.deposits individuals'!L166*'3.deposits individuals'!M166+'4.deposits legal entities'!L166*'4.deposits legal entities'!M166)/('3.deposits individuals'!L166+'4.deposits legal entities'!L166)</f>
        <v>6.3480264158905824</v>
      </c>
      <c r="N166" s="50">
        <f>'3.deposits individuals'!N166+'4.deposits legal entities'!N166</f>
        <v>2070384.1</v>
      </c>
      <c r="O166" s="51">
        <f>('3.deposits individuals'!N166*'3.deposits individuals'!O166+'4.deposits legal entities'!N166*'4.deposits legal entities'!O166)/('3.deposits individuals'!N166+'4.deposits legal entities'!N166)</f>
        <v>8.6645943605343572</v>
      </c>
      <c r="P166" s="50">
        <f>'3.deposits individuals'!P166+'4.deposits legal entities'!P166</f>
        <v>2631049.0999999996</v>
      </c>
      <c r="Q166" s="51">
        <f>('3.deposits individuals'!P166*'3.deposits individuals'!Q166+'4.deposits legal entities'!P166*'4.deposits legal entities'!Q166)/('3.deposits individuals'!P166+'4.deposits legal entities'!P166)</f>
        <v>9.8964724774615576</v>
      </c>
      <c r="R166" s="50">
        <f>'3.deposits individuals'!R166+'4.deposits legal entities'!R166</f>
        <v>1644720.4</v>
      </c>
      <c r="S166" s="51">
        <f>('3.deposits individuals'!R166*'3.deposits individuals'!S166+'4.deposits legal entities'!R166*'4.deposits legal entities'!S166)/('3.deposits individuals'!R166+'4.deposits legal entities'!R166)</f>
        <v>10.604543172201186</v>
      </c>
      <c r="T166" s="50">
        <f>'3.deposits individuals'!T166+'4.deposits legal entities'!T166</f>
        <v>1168524.1000000001</v>
      </c>
      <c r="U166" s="51">
        <f>('3.deposits individuals'!T166*'3.deposits individuals'!U166+'4.deposits legal entities'!T166*'4.deposits legal entities'!U166)/('3.deposits individuals'!T166+'4.deposits legal entities'!T166)</f>
        <v>13.313668341970862</v>
      </c>
    </row>
    <row r="167" spans="1:21" ht="14.25" customHeight="1" x14ac:dyDescent="0.2">
      <c r="A167" s="49" t="s">
        <v>21</v>
      </c>
      <c r="B167" s="50">
        <f>'3.deposits individuals'!B167+'4.deposits legal entities'!B167</f>
        <v>30301667.200000003</v>
      </c>
      <c r="C167" s="51">
        <f>('3.deposits individuals'!B167*'3.deposits individuals'!C167+'4.deposits legal entities'!B167*'4.deposits legal entities'!C167)/('3.deposits individuals'!B167+'4.deposits legal entities'!B167)</f>
        <v>3.5881225432374886</v>
      </c>
      <c r="D167" s="50"/>
      <c r="E167" s="51"/>
      <c r="F167" s="50">
        <f>'3.deposits individuals'!F167+'4.deposits legal entities'!F167</f>
        <v>19773610.200000003</v>
      </c>
      <c r="G167" s="51">
        <f>('3.deposits individuals'!F167*'3.deposits individuals'!G167+'4.deposits legal entities'!F167*'4.deposits legal entities'!G167)/('3.deposits individuals'!F167+'4.deposits legal entities'!F167)</f>
        <v>0.4757883640287397</v>
      </c>
      <c r="H167" s="50">
        <f t="shared" si="4"/>
        <v>10528057</v>
      </c>
      <c r="I167" s="51">
        <f t="shared" si="5"/>
        <v>9.4336534775600089</v>
      </c>
      <c r="J167" s="50">
        <f>'3.deposits individuals'!J167+'4.deposits legal entities'!J167</f>
        <v>970899.39999999991</v>
      </c>
      <c r="K167" s="51">
        <f>('3.deposits individuals'!J167*'3.deposits individuals'!K167+'4.deposits legal entities'!J167*'4.deposits legal entities'!K167)/('3.deposits individuals'!J167+'4.deposits legal entities'!J167)</f>
        <v>5.3979611152298572</v>
      </c>
      <c r="L167" s="50">
        <f>'3.deposits individuals'!L167+'4.deposits legal entities'!L167</f>
        <v>1800663.4</v>
      </c>
      <c r="M167" s="51">
        <f>('3.deposits individuals'!L167*'3.deposits individuals'!M167+'4.deposits legal entities'!L167*'4.deposits legal entities'!M167)/('3.deposits individuals'!L167+'4.deposits legal entities'!L167)</f>
        <v>7.5685535353248143</v>
      </c>
      <c r="N167" s="50">
        <f>'3.deposits individuals'!N167+'4.deposits legal entities'!N167</f>
        <v>2655103</v>
      </c>
      <c r="O167" s="51">
        <f>('3.deposits individuals'!N167*'3.deposits individuals'!O167+'4.deposits legal entities'!N167*'4.deposits legal entities'!O167)/('3.deposits individuals'!N167+'4.deposits legal entities'!N167)</f>
        <v>8.5494099878611109</v>
      </c>
      <c r="P167" s="50">
        <f>'3.deposits individuals'!P167+'4.deposits legal entities'!P167</f>
        <v>2426218.7999999998</v>
      </c>
      <c r="Q167" s="51">
        <f>('3.deposits individuals'!P167*'3.deposits individuals'!Q167+'4.deposits legal entities'!P167*'4.deposits legal entities'!Q167)/('3.deposits individuals'!P167+'4.deposits legal entities'!P167)</f>
        <v>9.7359119618560364</v>
      </c>
      <c r="R167" s="50">
        <f>'3.deposits individuals'!R167+'4.deposits legal entities'!R167</f>
        <v>1507400.9</v>
      </c>
      <c r="S167" s="51">
        <f>('3.deposits individuals'!R167*'3.deposits individuals'!S167+'4.deposits legal entities'!R167*'4.deposits legal entities'!S167)/('3.deposits individuals'!R167+'4.deposits legal entities'!R167)</f>
        <v>12.372562382707878</v>
      </c>
      <c r="T167" s="50">
        <f>'3.deposits individuals'!T167+'4.deposits legal entities'!T167</f>
        <v>1167771.5</v>
      </c>
      <c r="U167" s="51">
        <f>('3.deposits individuals'!T167*'3.deposits individuals'!U167+'4.deposits legal entities'!T167*'4.deposits legal entities'!U167)/('3.deposits individuals'!T167+'4.deposits legal entities'!T167)</f>
        <v>13.253721781187499</v>
      </c>
    </row>
    <row r="168" spans="1:21" ht="14.25" customHeight="1" x14ac:dyDescent="0.2">
      <c r="A168" s="49" t="s">
        <v>22</v>
      </c>
      <c r="B168" s="50">
        <f>'3.deposits individuals'!B168+'4.deposits legal entities'!B168</f>
        <v>31269218.199999999</v>
      </c>
      <c r="C168" s="51">
        <f>('3.deposits individuals'!B168*'3.deposits individuals'!C168+'4.deposits legal entities'!B168*'4.deposits legal entities'!C168)/('3.deposits individuals'!B168+'4.deposits legal entities'!B168)</f>
        <v>3.6147967765628373</v>
      </c>
      <c r="D168" s="50"/>
      <c r="E168" s="51"/>
      <c r="F168" s="50">
        <f>'3.deposits individuals'!F168+'4.deposits legal entities'!F168</f>
        <v>20329247.199999999</v>
      </c>
      <c r="G168" s="51">
        <f>('3.deposits individuals'!F168*'3.deposits individuals'!G168+'4.deposits legal entities'!F168*'4.deposits legal entities'!G168)/('3.deposits individuals'!F168+'4.deposits legal entities'!F168)</f>
        <v>0.41478716349122852</v>
      </c>
      <c r="H168" s="50">
        <f t="shared" si="4"/>
        <v>10939971</v>
      </c>
      <c r="I168" s="51">
        <f t="shared" si="5"/>
        <v>9.5612281214456605</v>
      </c>
      <c r="J168" s="50">
        <f>'3.deposits individuals'!J168+'4.deposits legal entities'!J168</f>
        <v>975974.10000000009</v>
      </c>
      <c r="K168" s="51">
        <f>('3.deposits individuals'!J168*'3.deposits individuals'!K168+'4.deposits legal entities'!J168*'4.deposits legal entities'!K168)/('3.deposits individuals'!J168+'4.deposits legal entities'!J168)</f>
        <v>5.9749622505351319</v>
      </c>
      <c r="L168" s="50">
        <f>'3.deposits individuals'!L168+'4.deposits legal entities'!L168</f>
        <v>2329165.5</v>
      </c>
      <c r="M168" s="51">
        <f>('3.deposits individuals'!L168*'3.deposits individuals'!M168+'4.deposits legal entities'!L168*'4.deposits legal entities'!M168)/('3.deposits individuals'!L168+'4.deposits legal entities'!L168)</f>
        <v>7.5789855289372969</v>
      </c>
      <c r="N168" s="50">
        <f>'3.deposits individuals'!N168+'4.deposits legal entities'!N168</f>
        <v>2872997.8</v>
      </c>
      <c r="O168" s="51">
        <f>('3.deposits individuals'!N168*'3.deposits individuals'!O168+'4.deposits legal entities'!N168*'4.deposits legal entities'!O168)/('3.deposits individuals'!N168+'4.deposits legal entities'!N168)</f>
        <v>8.8566255303084489</v>
      </c>
      <c r="P168" s="50">
        <f>'3.deposits individuals'!P168+'4.deposits legal entities'!P168</f>
        <v>1993337.5</v>
      </c>
      <c r="Q168" s="51">
        <f>('3.deposits individuals'!P168*'3.deposits individuals'!Q168+'4.deposits legal entities'!P168*'4.deposits legal entities'!Q168)/('3.deposits individuals'!P168+'4.deposits legal entities'!P168)</f>
        <v>10.498745556635543</v>
      </c>
      <c r="R168" s="50">
        <f>'3.deposits individuals'!R168+'4.deposits legal entities'!R168</f>
        <v>1630845.1</v>
      </c>
      <c r="S168" s="51">
        <f>('3.deposits individuals'!R168*'3.deposits individuals'!S168+'4.deposits legal entities'!R168*'4.deposits legal entities'!S168)/('3.deposits individuals'!R168+'4.deposits legal entities'!R168)</f>
        <v>12.088809620852402</v>
      </c>
      <c r="T168" s="50">
        <f>'3.deposits individuals'!T168+'4.deposits legal entities'!T168</f>
        <v>1137651</v>
      </c>
      <c r="U168" s="51">
        <f>('3.deposits individuals'!T168*'3.deposits individuals'!U168+'4.deposits legal entities'!T168*'4.deposits legal entities'!U168)/('3.deposits individuals'!T168+'4.deposits legal entities'!T168)</f>
        <v>13.209546274736278</v>
      </c>
    </row>
    <row r="169" spans="1:21" ht="14.25" customHeight="1" x14ac:dyDescent="0.2">
      <c r="A169" s="49" t="s">
        <v>23</v>
      </c>
      <c r="B169" s="50">
        <f>'3.deposits individuals'!B169+'4.deposits legal entities'!B169</f>
        <v>32366733.500000007</v>
      </c>
      <c r="C169" s="51">
        <f>('3.deposits individuals'!B169*'3.deposits individuals'!C169+'4.deposits legal entities'!B169*'4.deposits legal entities'!C169)/('3.deposits individuals'!B169+'4.deposits legal entities'!B169)</f>
        <v>3.5342813361440988</v>
      </c>
      <c r="D169" s="50"/>
      <c r="E169" s="51"/>
      <c r="F169" s="50">
        <f>'3.deposits individuals'!F169+'4.deposits legal entities'!F169</f>
        <v>21371629.5</v>
      </c>
      <c r="G169" s="51">
        <f>('3.deposits individuals'!F169*'3.deposits individuals'!G169+'4.deposits legal entities'!F169*'4.deposits legal entities'!G169)/('3.deposits individuals'!F169+'4.deposits legal entities'!F169)</f>
        <v>0.44423980862105067</v>
      </c>
      <c r="H169" s="50">
        <f t="shared" ref="H169:H175" si="6">J169+L169+N169+P169+R169+T169</f>
        <v>10995104</v>
      </c>
      <c r="I169" s="51">
        <f t="shared" ref="I169:I175" si="7">(J169*K169+L169*M169+N169*O169+P169*Q169+R169*S169+T169*U169)/(J169+L169+N169+P169+R169+T169)</f>
        <v>9.5405203554236522</v>
      </c>
      <c r="J169" s="50">
        <f>'3.deposits individuals'!J169+'4.deposits legal entities'!J169</f>
        <v>869839.60000000009</v>
      </c>
      <c r="K169" s="51">
        <f>('3.deposits individuals'!J169*'3.deposits individuals'!K169+'4.deposits legal entities'!J169*'4.deposits legal entities'!K169)/('3.deposits individuals'!J169+'4.deposits legal entities'!J169)</f>
        <v>6.9018042188467854</v>
      </c>
      <c r="L169" s="50">
        <f>'3.deposits individuals'!L169+'4.deposits legal entities'!L169</f>
        <v>2225641.7000000002</v>
      </c>
      <c r="M169" s="51">
        <f>('3.deposits individuals'!L169*'3.deposits individuals'!M169+'4.deposits legal entities'!L169*'4.deposits legal entities'!M169)/('3.deposits individuals'!L169+'4.deposits legal entities'!L169)</f>
        <v>7.3754513963321218</v>
      </c>
      <c r="N169" s="50">
        <f>'3.deposits individuals'!N169+'4.deposits legal entities'!N169</f>
        <v>2847494.3</v>
      </c>
      <c r="O169" s="51">
        <f>('3.deposits individuals'!N169*'3.deposits individuals'!O169+'4.deposits legal entities'!N169*'4.deposits legal entities'!O169)/('3.deposits individuals'!N169+'4.deposits legal entities'!N169)</f>
        <v>8.7614391516077834</v>
      </c>
      <c r="P169" s="50">
        <f>'3.deposits individuals'!P169+'4.deposits legal entities'!P169</f>
        <v>2220200.2000000002</v>
      </c>
      <c r="Q169" s="51">
        <f>('3.deposits individuals'!P169*'3.deposits individuals'!Q169+'4.deposits legal entities'!P169*'4.deposits legal entities'!Q169)/('3.deposits individuals'!P169+'4.deposits legal entities'!P169)</f>
        <v>9.9961723505835209</v>
      </c>
      <c r="R169" s="50">
        <f>'3.deposits individuals'!R169+'4.deposits legal entities'!R169</f>
        <v>1707439.4</v>
      </c>
      <c r="S169" s="51">
        <f>('3.deposits individuals'!R169*'3.deposits individuals'!S169+'4.deposits legal entities'!R169*'4.deposits legal entities'!S169)/('3.deposits individuals'!R169+'4.deposits legal entities'!R169)</f>
        <v>11.911936821300948</v>
      </c>
      <c r="T169" s="50">
        <f>'3.deposits individuals'!T169+'4.deposits legal entities'!T169</f>
        <v>1124488.8</v>
      </c>
      <c r="U169" s="51">
        <f>('3.deposits individuals'!T169*'3.deposits individuals'!U169+'4.deposits legal entities'!T169*'4.deposits legal entities'!U169)/('3.deposits individuals'!T169+'4.deposits legal entities'!T169)</f>
        <v>13.339284981762379</v>
      </c>
    </row>
    <row r="170" spans="1:21" ht="14.25" customHeight="1" x14ac:dyDescent="0.2">
      <c r="A170" s="49" t="s">
        <v>24</v>
      </c>
      <c r="B170" s="50">
        <f>'3.deposits individuals'!B170+'4.deposits legal entities'!B170</f>
        <v>33780784.100000001</v>
      </c>
      <c r="C170" s="51">
        <f>('3.deposits individuals'!B170*'3.deposits individuals'!C170+'4.deposits legal entities'!B170*'4.deposits legal entities'!C170)/('3.deposits individuals'!B170+'4.deposits legal entities'!B170)</f>
        <v>3.4410835121201351</v>
      </c>
      <c r="D170" s="50"/>
      <c r="E170" s="51"/>
      <c r="F170" s="50">
        <f>'3.deposits individuals'!F170+'4.deposits legal entities'!F170</f>
        <v>23376987.500000004</v>
      </c>
      <c r="G170" s="51">
        <f>('3.deposits individuals'!F170*'3.deposits individuals'!G170+'4.deposits legal entities'!F170*'4.deposits legal entities'!G170)/('3.deposits individuals'!F170+'4.deposits legal entities'!F170)</f>
        <v>0.57926770226488755</v>
      </c>
      <c r="H170" s="50">
        <f t="shared" si="6"/>
        <v>10403796.600000001</v>
      </c>
      <c r="I170" s="51">
        <f t="shared" si="7"/>
        <v>9.8714891598322865</v>
      </c>
      <c r="J170" s="50">
        <f>'3.deposits individuals'!J170+'4.deposits legal entities'!J170</f>
        <v>928705.1</v>
      </c>
      <c r="K170" s="51">
        <f>('3.deposits individuals'!J170*'3.deposits individuals'!K170+'4.deposits legal entities'!J170*'4.deposits legal entities'!K170)/('3.deposits individuals'!J170+'4.deposits legal entities'!J170)</f>
        <v>6.667041727239357</v>
      </c>
      <c r="L170" s="50">
        <f>'3.deposits individuals'!L170+'4.deposits legal entities'!L170</f>
        <v>2029300.5</v>
      </c>
      <c r="M170" s="51">
        <f>('3.deposits individuals'!L170*'3.deposits individuals'!M170+'4.deposits legal entities'!L170*'4.deposits legal entities'!M170)/('3.deposits individuals'!L170+'4.deposits legal entities'!L170)</f>
        <v>8.1909406241214668</v>
      </c>
      <c r="N170" s="50">
        <f>'3.deposits individuals'!N170+'4.deposits legal entities'!N170</f>
        <v>2672893.4</v>
      </c>
      <c r="O170" s="51">
        <f>('3.deposits individuals'!N170*'3.deposits individuals'!O170+'4.deposits legal entities'!N170*'4.deposits legal entities'!O170)/('3.deposits individuals'!N170+'4.deposits legal entities'!N170)</f>
        <v>8.9010669583755195</v>
      </c>
      <c r="P170" s="50">
        <f>'3.deposits individuals'!P170+'4.deposits legal entities'!P170</f>
        <v>1952296.3</v>
      </c>
      <c r="Q170" s="51">
        <f>('3.deposits individuals'!P170*'3.deposits individuals'!Q170+'4.deposits legal entities'!P170*'4.deposits legal entities'!Q170)/('3.deposits individuals'!P170+'4.deposits legal entities'!P170)</f>
        <v>10.581418489088978</v>
      </c>
      <c r="R170" s="50">
        <f>'3.deposits individuals'!R170+'4.deposits legal entities'!R170</f>
        <v>1781676.5</v>
      </c>
      <c r="S170" s="51">
        <f>('3.deposits individuals'!R170*'3.deposits individuals'!S170+'4.deposits legal entities'!R170*'4.deposits legal entities'!S170)/('3.deposits individuals'!R170+'4.deposits legal entities'!R170)</f>
        <v>12.089014427142079</v>
      </c>
      <c r="T170" s="50">
        <f>'3.deposits individuals'!T170+'4.deposits legal entities'!T170</f>
        <v>1038924.8</v>
      </c>
      <c r="U170" s="51">
        <f>('3.deposits individuals'!T170*'3.deposits individuals'!U170+'4.deposits legal entities'!T170*'4.deposits legal entities'!U170)/('3.deposits individuals'!T170+'4.deposits legal entities'!T170)</f>
        <v>13.378244119304879</v>
      </c>
    </row>
    <row r="171" spans="1:21" ht="14.25" customHeight="1" x14ac:dyDescent="0.2">
      <c r="A171" s="49" t="s">
        <v>25</v>
      </c>
      <c r="B171" s="50">
        <f>'3.deposits individuals'!B171+'4.deposits legal entities'!B171</f>
        <v>34247473.100000001</v>
      </c>
      <c r="C171" s="51">
        <f>('3.deposits individuals'!B171*'3.deposits individuals'!C171+'4.deposits legal entities'!B171*'4.deposits legal entities'!C171)/('3.deposits individuals'!B171+'4.deposits legal entities'!B171)</f>
        <v>3.2982740379172664</v>
      </c>
      <c r="D171" s="50"/>
      <c r="E171" s="51"/>
      <c r="F171" s="50">
        <f>'3.deposits individuals'!F171+'4.deposits legal entities'!F171</f>
        <v>23605652.600000001</v>
      </c>
      <c r="G171" s="51">
        <f>('3.deposits individuals'!F171*'3.deposits individuals'!G171+'4.deposits legal entities'!F171*'4.deposits legal entities'!G171)/('3.deposits individuals'!F171+'4.deposits legal entities'!F171)</f>
        <v>0.3072712613757605</v>
      </c>
      <c r="H171" s="50">
        <f t="shared" si="6"/>
        <v>10641820.5</v>
      </c>
      <c r="I171" s="51">
        <f t="shared" si="7"/>
        <v>9.9329069438823918</v>
      </c>
      <c r="J171" s="50">
        <f>'3.deposits individuals'!J171+'4.deposits legal entities'!J171</f>
        <v>765545.10000000009</v>
      </c>
      <c r="K171" s="51">
        <f>('3.deposits individuals'!J171*'3.deposits individuals'!K171+'4.deposits legal entities'!J171*'4.deposits legal entities'!K171)/('3.deposits individuals'!J171+'4.deposits legal entities'!J171)</f>
        <v>7.0326740292635916</v>
      </c>
      <c r="L171" s="50">
        <f>'3.deposits individuals'!L171+'4.deposits legal entities'!L171</f>
        <v>2868293.9</v>
      </c>
      <c r="M171" s="51">
        <f>('3.deposits individuals'!L171*'3.deposits individuals'!M171+'4.deposits legal entities'!L171*'4.deposits legal entities'!M171)/('3.deposits individuals'!L171+'4.deposits legal entities'!L171)</f>
        <v>7.9312198969568648</v>
      </c>
      <c r="N171" s="50">
        <f>'3.deposits individuals'!N171+'4.deposits legal entities'!N171</f>
        <v>1976154.5</v>
      </c>
      <c r="O171" s="51">
        <f>('3.deposits individuals'!N171*'3.deposits individuals'!O171+'4.deposits legal entities'!N171*'4.deposits legal entities'!O171)/('3.deposits individuals'!N171+'4.deposits legal entities'!N171)</f>
        <v>9.2514390570170484</v>
      </c>
      <c r="P171" s="50">
        <f>'3.deposits individuals'!P171+'4.deposits legal entities'!P171</f>
        <v>2213072.4</v>
      </c>
      <c r="Q171" s="51">
        <f>('3.deposits individuals'!P171*'3.deposits individuals'!Q171+'4.deposits legal entities'!P171*'4.deposits legal entities'!Q171)/('3.deposits individuals'!P171+'4.deposits legal entities'!P171)</f>
        <v>10.763314459572129</v>
      </c>
      <c r="R171" s="50">
        <f>'3.deposits individuals'!R171+'4.deposits legal entities'!R171</f>
        <v>1782517.1</v>
      </c>
      <c r="S171" s="51">
        <f>('3.deposits individuals'!R171*'3.deposits individuals'!S171+'4.deposits legal entities'!R171*'4.deposits legal entities'!S171)/('3.deposits individuals'!R171+'4.deposits legal entities'!R171)</f>
        <v>12.10261262065873</v>
      </c>
      <c r="T171" s="50">
        <f>'3.deposits individuals'!T171+'4.deposits legal entities'!T171</f>
        <v>1036237.5</v>
      </c>
      <c r="U171" s="51">
        <f>('3.deposits individuals'!T171*'3.deposits individuals'!U171+'4.deposits legal entities'!T171*'4.deposits legal entities'!U171)/('3.deposits individuals'!T171+'4.deposits legal entities'!T171)</f>
        <v>13.409988452454188</v>
      </c>
    </row>
    <row r="172" spans="1:21" ht="14.25" customHeight="1" x14ac:dyDescent="0.2">
      <c r="A172" s="49" t="s">
        <v>26</v>
      </c>
      <c r="B172" s="50">
        <f>'3.deposits individuals'!B172+'4.deposits legal entities'!B172</f>
        <v>34601581.200000003</v>
      </c>
      <c r="C172" s="51">
        <f>('3.deposits individuals'!B172*'3.deposits individuals'!C172+'4.deposits legal entities'!B172*'4.deposits legal entities'!C172)/('3.deposits individuals'!B172+'4.deposits legal entities'!B172)</f>
        <v>3.845751995952138</v>
      </c>
      <c r="D172" s="50"/>
      <c r="E172" s="51"/>
      <c r="F172" s="50">
        <f>'3.deposits individuals'!F172+'4.deposits legal entities'!F172</f>
        <v>23537017.200000003</v>
      </c>
      <c r="G172" s="51">
        <f>('3.deposits individuals'!F172*'3.deposits individuals'!G172+'4.deposits legal entities'!F172*'4.deposits legal entities'!G172)/('3.deposits individuals'!F172+'4.deposits legal entities'!F172)</f>
        <v>0.82403589372403541</v>
      </c>
      <c r="H172" s="50">
        <f t="shared" si="6"/>
        <v>11064564</v>
      </c>
      <c r="I172" s="51">
        <f t="shared" si="7"/>
        <v>10.27367666353595</v>
      </c>
      <c r="J172" s="50">
        <f>'3.deposits individuals'!J172+'4.deposits legal entities'!J172</f>
        <v>1511362.2000000002</v>
      </c>
      <c r="K172" s="51">
        <f>('3.deposits individuals'!J172*'3.deposits individuals'!K172+'4.deposits legal entities'!J172*'4.deposits legal entities'!K172)/('3.deposits individuals'!J172+'4.deposits legal entities'!J172)</f>
        <v>7.9850618448708035</v>
      </c>
      <c r="L172" s="50">
        <f>'3.deposits individuals'!L172+'4.deposits legal entities'!L172</f>
        <v>1673228</v>
      </c>
      <c r="M172" s="51">
        <f>('3.deposits individuals'!L172*'3.deposits individuals'!M172+'4.deposits legal entities'!L172*'4.deposits legal entities'!M172)/('3.deposits individuals'!L172+'4.deposits legal entities'!L172)</f>
        <v>8.0074930953821006</v>
      </c>
      <c r="N172" s="50">
        <f>'3.deposits individuals'!N172+'4.deposits legal entities'!N172</f>
        <v>2524452.2000000002</v>
      </c>
      <c r="O172" s="51">
        <f>('3.deposits individuals'!N172*'3.deposits individuals'!O172+'4.deposits legal entities'!N172*'4.deposits legal entities'!O172)/('3.deposits individuals'!N172+'4.deposits legal entities'!N172)</f>
        <v>9.3748036524518064</v>
      </c>
      <c r="P172" s="50">
        <f>'3.deposits individuals'!P172+'4.deposits legal entities'!P172</f>
        <v>2495509.2999999998</v>
      </c>
      <c r="Q172" s="51">
        <f>('3.deposits individuals'!P172*'3.deposits individuals'!Q172+'4.deposits legal entities'!P172*'4.deposits legal entities'!Q172)/('3.deposits individuals'!P172+'4.deposits legal entities'!P172)</f>
        <v>10.931362190074786</v>
      </c>
      <c r="R172" s="50">
        <f>'3.deposits individuals'!R172+'4.deposits legal entities'!R172</f>
        <v>1807695.7</v>
      </c>
      <c r="S172" s="51">
        <f>('3.deposits individuals'!R172*'3.deposits individuals'!S172+'4.deposits legal entities'!R172*'4.deposits legal entities'!S172)/('3.deposits individuals'!R172+'4.deposits legal entities'!R172)</f>
        <v>12.82706129687646</v>
      </c>
      <c r="T172" s="50">
        <f>'3.deposits individuals'!T172+'4.deposits legal entities'!T172</f>
        <v>1052316.6000000001</v>
      </c>
      <c r="U172" s="51">
        <f>('3.deposits individuals'!T172*'3.deposits individuals'!U172+'4.deposits legal entities'!T172*'4.deposits legal entities'!U172)/('3.deposits individuals'!T172+'4.deposits legal entities'!T172)</f>
        <v>13.374385050088536</v>
      </c>
    </row>
    <row r="173" spans="1:21" ht="14.25" customHeight="1" x14ac:dyDescent="0.2">
      <c r="A173" s="49" t="s">
        <v>27</v>
      </c>
      <c r="B173" s="50">
        <f>'3.deposits individuals'!B173+'4.deposits legal entities'!B173</f>
        <v>35691180.5</v>
      </c>
      <c r="C173" s="51">
        <f>('3.deposits individuals'!B173*'3.deposits individuals'!C173+'4.deposits legal entities'!B173*'4.deposits legal entities'!C173)/('3.deposits individuals'!B173+'4.deposits legal entities'!B173)</f>
        <v>3.4677208258774184</v>
      </c>
      <c r="D173" s="50"/>
      <c r="E173" s="51"/>
      <c r="F173" s="50">
        <f>'3.deposits individuals'!F173+'4.deposits legal entities'!F173</f>
        <v>24861340.999999996</v>
      </c>
      <c r="G173" s="51">
        <f>('3.deposits individuals'!F173*'3.deposits individuals'!G173+'4.deposits legal entities'!F173*'4.deposits legal entities'!G173)/('3.deposits individuals'!F173+'4.deposits legal entities'!F173)</f>
        <v>1.1099750355783307</v>
      </c>
      <c r="H173" s="50">
        <f t="shared" si="6"/>
        <v>10829839.5</v>
      </c>
      <c r="I173" s="51">
        <f t="shared" si="7"/>
        <v>8.8802407513980235</v>
      </c>
      <c r="J173" s="50">
        <f>'3.deposits individuals'!J173+'4.deposits legal entities'!J173</f>
        <v>1426567.8</v>
      </c>
      <c r="K173" s="51">
        <f>('3.deposits individuals'!J173*'3.deposits individuals'!K173+'4.deposits legal entities'!J173*'4.deposits legal entities'!K173)/('3.deposits individuals'!J173+'4.deposits legal entities'!J173)</f>
        <v>7.0553175152278076</v>
      </c>
      <c r="L173" s="50">
        <f>'3.deposits individuals'!L173+'4.deposits legal entities'!L173</f>
        <v>2458111.2000000002</v>
      </c>
      <c r="M173" s="51">
        <f>('3.deposits individuals'!L173*'3.deposits individuals'!M173+'4.deposits legal entities'!L173*'4.deposits legal entities'!M173)/('3.deposits individuals'!L173+'4.deposits legal entities'!L173)</f>
        <v>7.0141928550669315</v>
      </c>
      <c r="N173" s="50">
        <f>'3.deposits individuals'!N173+'4.deposits legal entities'!N173</f>
        <v>2876525.1</v>
      </c>
      <c r="O173" s="51">
        <f>('3.deposits individuals'!N173*'3.deposits individuals'!O173+'4.deposits legal entities'!N173*'4.deposits legal entities'!O173)/('3.deposits individuals'!N173+'4.deposits legal entities'!N173)</f>
        <v>7.7712403980066078</v>
      </c>
      <c r="P173" s="50">
        <f>'3.deposits individuals'!P173+'4.deposits legal entities'!P173</f>
        <v>2505523.9000000004</v>
      </c>
      <c r="Q173" s="51">
        <f>('3.deposits individuals'!P173*'3.deposits individuals'!Q173+'4.deposits legal entities'!P173*'4.deposits legal entities'!Q173)/('3.deposits individuals'!P173+'4.deposits legal entities'!P173)</f>
        <v>11.25877120230224</v>
      </c>
      <c r="R173" s="50">
        <f>'3.deposits individuals'!R173+'4.deposits legal entities'!R173</f>
        <v>1313558.3</v>
      </c>
      <c r="S173" s="51">
        <f>('3.deposits individuals'!R173*'3.deposits individuals'!S173+'4.deposits legal entities'!R173*'4.deposits legal entities'!S173)/('3.deposits individuals'!R173+'4.deposits legal entities'!R173)</f>
        <v>13.418680130908541</v>
      </c>
      <c r="T173" s="50">
        <f>'3.deposits individuals'!T173+'4.deposits legal entities'!T173</f>
        <v>249553.2</v>
      </c>
      <c r="U173" s="51">
        <f>('3.deposits individuals'!T173*'3.deposits individuals'!U173+'4.deposits legal entities'!T173*'4.deposits legal entities'!U173)/('3.deposits individuals'!T173+'4.deposits legal entities'!T173)</f>
        <v>2.7069186089378947</v>
      </c>
    </row>
    <row r="174" spans="1:21" ht="14.25" customHeight="1" x14ac:dyDescent="0.2">
      <c r="A174" s="49" t="s">
        <v>28</v>
      </c>
      <c r="B174" s="50">
        <f>'3.deposits individuals'!B174+'4.deposits legal entities'!B174</f>
        <v>34647201.899999999</v>
      </c>
      <c r="C174" s="51">
        <f>('3.deposits individuals'!B174*'3.deposits individuals'!C174+'4.deposits legal entities'!B174*'4.deposits legal entities'!C174)/('3.deposits individuals'!B174+'4.deposits legal entities'!B174)</f>
        <v>3.5646577542817388</v>
      </c>
      <c r="D174" s="50"/>
      <c r="E174" s="51"/>
      <c r="F174" s="50">
        <f>'3.deposits individuals'!F174+'4.deposits legal entities'!F174</f>
        <v>24027997.300000001</v>
      </c>
      <c r="G174" s="51">
        <f>('3.deposits individuals'!F174*'3.deposits individuals'!G174+'4.deposits legal entities'!F174*'4.deposits legal entities'!G174)/('3.deposits individuals'!F174+'4.deposits legal entities'!F174)</f>
        <v>0.94206934628713301</v>
      </c>
      <c r="H174" s="50">
        <f t="shared" si="6"/>
        <v>10619204.600000001</v>
      </c>
      <c r="I174" s="51">
        <f t="shared" si="7"/>
        <v>9.4987695413647071</v>
      </c>
      <c r="J174" s="50">
        <f>'3.deposits individuals'!J174+'4.deposits legal entities'!J174</f>
        <v>760651.10000000009</v>
      </c>
      <c r="K174" s="51">
        <f>('3.deposits individuals'!J174*'3.deposits individuals'!K174+'4.deposits legal entities'!J174*'4.deposits legal entities'!K174)/('3.deposits individuals'!J174+'4.deposits legal entities'!J174)</f>
        <v>7.1698996425562251</v>
      </c>
      <c r="L174" s="50">
        <f>'3.deposits individuals'!L174+'4.deposits legal entities'!L174</f>
        <v>2627925.9</v>
      </c>
      <c r="M174" s="51">
        <f>('3.deposits individuals'!L174*'3.deposits individuals'!M174+'4.deposits legal entities'!L174*'4.deposits legal entities'!M174)/('3.deposits individuals'!L174+'4.deposits legal entities'!L174)</f>
        <v>6.8907782122014938</v>
      </c>
      <c r="N174" s="50">
        <f>'3.deposits individuals'!N174+'4.deposits legal entities'!N174</f>
        <v>2421208</v>
      </c>
      <c r="O174" s="51">
        <f>('3.deposits individuals'!N174*'3.deposits individuals'!O174+'4.deposits legal entities'!N174*'4.deposits legal entities'!O174)/('3.deposits individuals'!N174+'4.deposits legal entities'!N174)</f>
        <v>9.5592099228979901</v>
      </c>
      <c r="P174" s="50">
        <f>'3.deposits individuals'!P174+'4.deposits legal entities'!P174</f>
        <v>3130133.9000000004</v>
      </c>
      <c r="Q174" s="51">
        <f>('3.deposits individuals'!P174*'3.deposits individuals'!Q174+'4.deposits legal entities'!P174*'4.deposits legal entities'!Q174)/('3.deposits individuals'!P174+'4.deposits legal entities'!P174)</f>
        <v>10.848390306881122</v>
      </c>
      <c r="R174" s="50">
        <f>'3.deposits individuals'!R174+'4.deposits legal entities'!R174</f>
        <v>1472453.3</v>
      </c>
      <c r="S174" s="51">
        <f>('3.deposits individuals'!R174*'3.deposits individuals'!S174+'4.deposits legal entities'!R174*'4.deposits legal entities'!S174)/('3.deposits individuals'!R174+'4.deposits legal entities'!R174)</f>
        <v>13.523988022574299</v>
      </c>
      <c r="T174" s="50">
        <f>'3.deposits individuals'!T174+'4.deposits legal entities'!T174</f>
        <v>206832.4</v>
      </c>
      <c r="U174" s="51">
        <f>('3.deposits individuals'!T174*'3.deposits individuals'!U174+'4.deposits legal entities'!T174*'4.deposits legal entities'!U174)/('3.deposits individuals'!T174+'4.deposits legal entities'!T174)</f>
        <v>1.4114811364176985</v>
      </c>
    </row>
    <row r="175" spans="1:21" ht="14.25" customHeight="1" x14ac:dyDescent="0.2">
      <c r="A175" s="49" t="s">
        <v>29</v>
      </c>
      <c r="B175" s="50">
        <f>'3.deposits individuals'!B175+'4.deposits legal entities'!B175</f>
        <v>37888399.900000006</v>
      </c>
      <c r="C175" s="51">
        <f>('3.deposits individuals'!B175*'3.deposits individuals'!C175+'4.deposits legal entities'!B175*'4.deposits legal entities'!C175)/('3.deposits individuals'!B175+'4.deposits legal entities'!B175)</f>
        <v>3.4036119219962089</v>
      </c>
      <c r="D175" s="50"/>
      <c r="E175" s="51"/>
      <c r="F175" s="50">
        <f>'3.deposits individuals'!F175+'4.deposits legal entities'!F175</f>
        <v>27126719</v>
      </c>
      <c r="G175" s="51">
        <f>('3.deposits individuals'!F175*'3.deposits individuals'!G175+'4.deposits legal entities'!F175*'4.deposits legal entities'!G175)/('3.deposits individuals'!F175+'4.deposits legal entities'!F175)</f>
        <v>0.93232637821035413</v>
      </c>
      <c r="H175" s="50">
        <f t="shared" si="6"/>
        <v>10761680.9</v>
      </c>
      <c r="I175" s="51">
        <f t="shared" si="7"/>
        <v>9.6329239725924207</v>
      </c>
      <c r="J175" s="50">
        <f>'3.deposits individuals'!J175+'4.deposits legal entities'!J175</f>
        <v>1655055.2</v>
      </c>
      <c r="K175" s="51">
        <f>('3.deposits individuals'!J175*'3.deposits individuals'!K175+'4.deposits legal entities'!J175*'4.deposits legal entities'!K175)/('3.deposits individuals'!J175+'4.deposits legal entities'!J175)</f>
        <v>5.4073665506745643</v>
      </c>
      <c r="L175" s="50">
        <f>'3.deposits individuals'!L175+'4.deposits legal entities'!L175</f>
        <v>1710528.7000000002</v>
      </c>
      <c r="M175" s="51">
        <f>('3.deposits individuals'!L175*'3.deposits individuals'!M175+'4.deposits legal entities'!L175*'4.deposits legal entities'!M175)/('3.deposits individuals'!L175+'4.deposits legal entities'!L175)</f>
        <v>8.63553498926969</v>
      </c>
      <c r="N175" s="50">
        <f>'3.deposits individuals'!N175+'4.deposits legal entities'!N175</f>
        <v>2182151</v>
      </c>
      <c r="O175" s="51">
        <f>('3.deposits individuals'!N175*'3.deposits individuals'!O175+'4.deposits legal entities'!N175*'4.deposits legal entities'!O175)/('3.deposits individuals'!N175+'4.deposits legal entities'!N175)</f>
        <v>9.8978255478195578</v>
      </c>
      <c r="P175" s="50">
        <f>'3.deposits individuals'!P175+'4.deposits legal entities'!P175</f>
        <v>3352214.9</v>
      </c>
      <c r="Q175" s="51">
        <f>('3.deposits individuals'!P175*'3.deposits individuals'!Q175+'4.deposits legal entities'!P175*'4.deposits legal entities'!Q175)/('3.deposits individuals'!P175+'4.deposits legal entities'!P175)</f>
        <v>10.613191215455783</v>
      </c>
      <c r="R175" s="50">
        <f>'3.deposits individuals'!R175+'4.deposits legal entities'!R175</f>
        <v>1673508.5</v>
      </c>
      <c r="S175" s="51">
        <f>('3.deposits individuals'!R175*'3.deposits individuals'!S175+'4.deposits legal entities'!R175*'4.deposits legal entities'!S175)/('3.deposits individuals'!R175+'4.deposits legal entities'!R175)</f>
        <v>13.532371114936073</v>
      </c>
      <c r="T175" s="50">
        <f>'3.deposits individuals'!T175+'4.deposits legal entities'!T175</f>
        <v>188222.6</v>
      </c>
      <c r="U175" s="51">
        <f>('3.deposits individuals'!T175*'3.deposits individuals'!U175+'4.deposits legal entities'!T175*'4.deposits legal entities'!U175)/('3.deposits individuals'!T175+'4.deposits legal entities'!T175)</f>
        <v>0.65267203832058429</v>
      </c>
    </row>
    <row r="176" spans="1:21" ht="14.25" customHeight="1" thickBot="1" x14ac:dyDescent="0.25">
      <c r="A176" s="52" t="s">
        <v>30</v>
      </c>
      <c r="B176" s="53">
        <f>'3.deposits individuals'!B176+'4.deposits legal entities'!B176</f>
        <v>39604433.100000001</v>
      </c>
      <c r="C176" s="54">
        <f>('3.deposits individuals'!B176*'3.deposits individuals'!C176+'4.deposits legal entities'!B176*'4.deposits legal entities'!C176)/('3.deposits individuals'!B176+'4.deposits legal entities'!B176)</f>
        <v>3.3249909556463257</v>
      </c>
      <c r="D176" s="53"/>
      <c r="E176" s="54"/>
      <c r="F176" s="53">
        <f>'3.deposits individuals'!F176+'4.deposits legal entities'!F176</f>
        <v>27748827.300000001</v>
      </c>
      <c r="G176" s="54">
        <f>('3.deposits individuals'!F176*'3.deposits individuals'!G176+'4.deposits legal entities'!F176*'4.deposits legal entities'!G176)/('3.deposits individuals'!F176+'4.deposits legal entities'!F176)</f>
        <v>0.667839351358823</v>
      </c>
      <c r="H176" s="53">
        <f>J176+L176+N176+P176+R176+T176</f>
        <v>11855605.800000001</v>
      </c>
      <c r="I176" s="54">
        <f>(J176*K176+L176*M176+N176*O176+P176*Q176+R176*S176+T176*U176)/(J176+L176+N176+P176+R176+T176)</f>
        <v>9.5442295353646109</v>
      </c>
      <c r="J176" s="53">
        <f>'3.deposits individuals'!J176+'4.deposits legal entities'!J176</f>
        <v>1086530.5</v>
      </c>
      <c r="K176" s="54">
        <f>('3.deposits individuals'!J176*'3.deposits individuals'!K176+'4.deposits legal entities'!J176*'4.deposits legal entities'!K176)/('3.deposits individuals'!J176+'4.deposits legal entities'!J176)</f>
        <v>6.6534740055617405</v>
      </c>
      <c r="L176" s="53">
        <f>'3.deposits individuals'!L176+'4.deposits legal entities'!L176</f>
        <v>2522367.4000000004</v>
      </c>
      <c r="M176" s="54">
        <f>('3.deposits individuals'!L176*'3.deposits individuals'!M176+'4.deposits legal entities'!L176*'4.deposits legal entities'!M176)/('3.deposits individuals'!L176+'4.deposits legal entities'!L176)</f>
        <v>7.3423053120651636</v>
      </c>
      <c r="N176" s="53">
        <f>'3.deposits individuals'!N176+'4.deposits legal entities'!N176</f>
        <v>2135961.2000000002</v>
      </c>
      <c r="O176" s="54">
        <f>('3.deposits individuals'!N176*'3.deposits individuals'!O176+'4.deposits legal entities'!N176*'4.deposits legal entities'!O176)/('3.deposits individuals'!N176+'4.deposits legal entities'!N176)</f>
        <v>9.5945239707537748</v>
      </c>
      <c r="P176" s="53">
        <f>'3.deposits individuals'!P176+'4.deposits legal entities'!P176</f>
        <v>4170369.1</v>
      </c>
      <c r="Q176" s="54">
        <f>('3.deposits individuals'!P176*'3.deposits individuals'!Q176+'4.deposits legal entities'!P176*'4.deposits legal entities'!Q176)/('3.deposits individuals'!P176+'4.deposits legal entities'!P176)</f>
        <v>10.281231990952552</v>
      </c>
      <c r="R176" s="53">
        <f>'3.deposits individuals'!R176+'4.deposits legal entities'!R176</f>
        <v>1765559.2</v>
      </c>
      <c r="S176" s="54">
        <f>('3.deposits individuals'!R176*'3.deposits individuals'!S176+'4.deposits legal entities'!R176*'4.deposits legal entities'!S176)/('3.deposits individuals'!R176+'4.deposits legal entities'!R176)</f>
        <v>13.54840494218489</v>
      </c>
      <c r="T176" s="53">
        <f>'3.deposits individuals'!T176+'4.deposits legal entities'!T176</f>
        <v>174818.4</v>
      </c>
      <c r="U176" s="54">
        <f>('3.deposits individuals'!T176*'3.deposits individuals'!U176+'4.deposits legal entities'!T176*'4.deposits legal entities'!U176)/('3.deposits individuals'!T176+'4.deposits legal entities'!T176)</f>
        <v>0.64555509031085967</v>
      </c>
    </row>
    <row r="177" spans="1:21" ht="14.25" customHeight="1" x14ac:dyDescent="0.2">
      <c r="A177" s="49" t="s">
        <v>44</v>
      </c>
      <c r="B177" s="50">
        <f>'3.deposits individuals'!B177+'4.deposits legal entities'!B177+'5.deposits non-residents'!B9</f>
        <v>42733412.399999999</v>
      </c>
      <c r="C177" s="51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3.2327121959022405</v>
      </c>
      <c r="D177" s="50">
        <f>'3.deposits individuals'!D177+'4.deposits legal entities'!D177+'5.deposits non-residents'!D9</f>
        <v>25976333</v>
      </c>
      <c r="E177" s="51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0.64289211926101986</v>
      </c>
      <c r="F177" s="50">
        <f>'3.deposits individuals'!F177+'4.deposits legal entities'!F177+'5.deposits non-residents'!F9</f>
        <v>4564607.3000000007</v>
      </c>
      <c r="G177" s="51">
        <f>('3.deposits individuals'!F177*'3.deposits individuals'!G177+'4.deposits legal entities'!F177*'4.deposits legal entities'!G177+'5.deposits non-residents'!F9*'5.deposits non-residents'!G9)/('3.deposits individuals'!F177+'4.deposits legal entities'!F177+'5.deposits non-residents'!F9)</f>
        <v>0.77595746801701937</v>
      </c>
      <c r="H177" s="50">
        <f t="shared" ref="H177:H239" si="8">J177+L177+N177+P177+R177+T177</f>
        <v>12192472.1</v>
      </c>
      <c r="I177" s="51">
        <f t="shared" ref="I177:I239" si="9">(J177*K177+L177*M177+N177*O177+P177*Q177+R177*S177+T177*U177)/(J177+L177+N177+P177+R177+T177)</f>
        <v>9.670139211719011</v>
      </c>
      <c r="J177" s="50">
        <f>'3.deposits individuals'!J177+'4.deposits legal entities'!J177+'5.deposits non-residents'!J9</f>
        <v>1364542.5000000002</v>
      </c>
      <c r="K177" s="51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7.9154449927356598</v>
      </c>
      <c r="L177" s="50">
        <f>'3.deposits individuals'!L177+'4.deposits legal entities'!L177+'5.deposits non-residents'!L9</f>
        <v>2601444.1</v>
      </c>
      <c r="M177" s="51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7.0276971413685274</v>
      </c>
      <c r="N177" s="50">
        <f>'3.deposits individuals'!N177+'4.deposits legal entities'!N177+'5.deposits non-residents'!N9</f>
        <v>2096357.5</v>
      </c>
      <c r="O177" s="51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9.8713966196128258</v>
      </c>
      <c r="P177" s="50">
        <f>'3.deposits individuals'!P177+'4.deposits legal entities'!P177+'5.deposits non-residents'!P9</f>
        <v>4183801.4</v>
      </c>
      <c r="Q177" s="51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10.433063202761014</v>
      </c>
      <c r="R177" s="50">
        <f>'3.deposits individuals'!R177+'4.deposits legal entities'!R177+'5.deposits non-residents'!R9</f>
        <v>1773932.1</v>
      </c>
      <c r="S177" s="51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13.731007908363578</v>
      </c>
      <c r="T177" s="50">
        <f>'3.deposits individuals'!T177+'4.deposits legal entities'!T177+'5.deposits non-residents'!T9</f>
        <v>172394.5</v>
      </c>
      <c r="U177" s="51">
        <f>('3.deposits individuals'!T177*'3.deposits individuals'!U177+'4.deposits legal entities'!T177*'4.deposits legal entities'!U177+'5.deposits non-residents'!T9*'5.deposits non-residents'!U9)/('3.deposits individuals'!T177+'4.deposits legal entities'!T177+'5.deposits non-residents'!T9)</f>
        <v>0.68484615808508997</v>
      </c>
    </row>
    <row r="178" spans="1:21" ht="14.25" customHeight="1" x14ac:dyDescent="0.2">
      <c r="A178" s="49" t="s">
        <v>20</v>
      </c>
      <c r="B178" s="50">
        <f>'3.deposits individuals'!B178+'4.deposits legal entities'!B178+'5.deposits non-residents'!B10</f>
        <v>42186195.200000003</v>
      </c>
      <c r="C178" s="51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3.3234205185444194</v>
      </c>
      <c r="D178" s="50">
        <f>'3.deposits individuals'!D178+'4.deposits legal entities'!D178+'5.deposits non-residents'!D10</f>
        <v>24908420.800000001</v>
      </c>
      <c r="E178" s="51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0.62464037121935956</v>
      </c>
      <c r="F178" s="50">
        <f>'3.deposits individuals'!F178+'4.deposits legal entities'!F178+'5.deposits non-residents'!F10</f>
        <v>4771118.8000000007</v>
      </c>
      <c r="G178" s="51">
        <f>('3.deposits individuals'!F178*'3.deposits individuals'!G178+'4.deposits legal entities'!F178*'4.deposits legal entities'!G178+'5.deposits non-residents'!F10*'5.deposits non-residents'!G10)/('3.deposits individuals'!F178+'4.deposits legal entities'!F178+'5.deposits non-residents'!F10)</f>
        <v>0.73471247121324912</v>
      </c>
      <c r="H178" s="50">
        <f t="shared" si="8"/>
        <v>12506655.600000001</v>
      </c>
      <c r="I178" s="51">
        <f t="shared" si="9"/>
        <v>9.6859036422175162</v>
      </c>
      <c r="J178" s="50">
        <f>'3.deposits individuals'!J178+'4.deposits legal entities'!J178+'5.deposits non-residents'!J10</f>
        <v>1877428.9</v>
      </c>
      <c r="K178" s="51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6.2704885228942571</v>
      </c>
      <c r="L178" s="50">
        <f>'3.deposits individuals'!L178+'4.deposits legal entities'!L178+'5.deposits non-residents'!L10</f>
        <v>1846570.1</v>
      </c>
      <c r="M178" s="51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8.6489762202907983</v>
      </c>
      <c r="N178" s="50">
        <f>'3.deposits individuals'!N178+'4.deposits legal entities'!N178+'5.deposits non-residents'!N10</f>
        <v>2297601</v>
      </c>
      <c r="O178" s="51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9.5152707541474886</v>
      </c>
      <c r="P178" s="50">
        <f>'3.deposits individuals'!P178+'4.deposits legal entities'!P178+'5.deposits non-residents'!P10</f>
        <v>4470652.1000000006</v>
      </c>
      <c r="Q178" s="51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10.317501768254358</v>
      </c>
      <c r="R178" s="50">
        <f>'3.deposits individuals'!R178+'4.deposits legal entities'!R178+'5.deposits non-residents'!R10</f>
        <v>1857015.2999999998</v>
      </c>
      <c r="S178" s="51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13.624888436298846</v>
      </c>
      <c r="T178" s="50">
        <f>'3.deposits individuals'!T178+'4.deposits legal entities'!T178+'5.deposits non-residents'!T10</f>
        <v>157388.19999999998</v>
      </c>
      <c r="U178" s="51">
        <f>('3.deposits individuals'!T178*'3.deposits individuals'!U178+'4.deposits legal entities'!T178*'4.deposits legal entities'!U178+'5.deposits non-residents'!T10*'5.deposits non-residents'!U10)/('3.deposits individuals'!T178+'4.deposits legal entities'!T178+'5.deposits non-residents'!T10)</f>
        <v>0.6674003514875958</v>
      </c>
    </row>
    <row r="179" spans="1:21" ht="14.25" customHeight="1" x14ac:dyDescent="0.2">
      <c r="A179" s="49" t="s">
        <v>21</v>
      </c>
      <c r="B179" s="50">
        <f>'3.deposits individuals'!B179+'4.deposits legal entities'!B179+'5.deposits non-residents'!B11</f>
        <v>43509139.100000001</v>
      </c>
      <c r="C179" s="51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3.3602845336464031</v>
      </c>
      <c r="D179" s="50">
        <f>'3.deposits individuals'!D179+'4.deposits legal entities'!D179+'5.deposits non-residents'!D11</f>
        <v>24823873.100000001</v>
      </c>
      <c r="E179" s="51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0.65235875396091902</v>
      </c>
      <c r="F179" s="50">
        <f>'3.deposits individuals'!F179+'4.deposits legal entities'!F179+'5.deposits non-residents'!F11</f>
        <v>5044181.3</v>
      </c>
      <c r="G179" s="51">
        <f>('3.deposits individuals'!F179*'3.deposits individuals'!G179+'4.deposits legal entities'!F179*'4.deposits legal entities'!G179+'5.deposits non-residents'!F11*'5.deposits non-residents'!G11)/('3.deposits individuals'!F179+'4.deposits legal entities'!F179+'5.deposits non-residents'!F11)</f>
        <v>0.67001016716032658</v>
      </c>
      <c r="H179" s="50">
        <f t="shared" si="8"/>
        <v>13641084.699999999</v>
      </c>
      <c r="I179" s="51">
        <f t="shared" si="9"/>
        <v>9.2829394652171651</v>
      </c>
      <c r="J179" s="50">
        <f>'3.deposits individuals'!J179+'4.deposits legal entities'!J179+'5.deposits non-residents'!J11</f>
        <v>1719379.2</v>
      </c>
      <c r="K179" s="51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6.4563552368203654</v>
      </c>
      <c r="L179" s="50">
        <f>'3.deposits individuals'!L179+'4.deposits legal entities'!L179+'5.deposits non-residents'!L11</f>
        <v>1626061.1</v>
      </c>
      <c r="M179" s="51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8.6998499472129396</v>
      </c>
      <c r="N179" s="50">
        <f>'3.deposits individuals'!N179+'4.deposits legal entities'!N179+'5.deposits non-residents'!N11</f>
        <v>2973629.6999999997</v>
      </c>
      <c r="O179" s="51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9.6493838620861343</v>
      </c>
      <c r="P179" s="50">
        <f>'3.deposits individuals'!P179+'4.deposits legal entities'!P179+'5.deposits non-residents'!P11</f>
        <v>4338454.2</v>
      </c>
      <c r="Q179" s="51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9.624309944772488</v>
      </c>
      <c r="R179" s="50">
        <f>'3.deposits individuals'!R179+'4.deposits legal entities'!R179+'5.deposits non-residents'!R11</f>
        <v>2159238.0999999996</v>
      </c>
      <c r="S179" s="51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12.396299306686018</v>
      </c>
      <c r="T179" s="50">
        <f>'3.deposits individuals'!T179+'4.deposits legal entities'!T179+'5.deposits non-residents'!T11</f>
        <v>824322.40000000014</v>
      </c>
      <c r="U179" s="51">
        <f>('3.deposits individuals'!T179*'3.deposits individuals'!U179+'4.deposits legal entities'!T179*'4.deposits legal entities'!U179+'5.deposits non-residents'!T11*'5.deposits non-residents'!U11)/('3.deposits individuals'!T179+'4.deposits legal entities'!T179+'5.deposits non-residents'!T11)</f>
        <v>5.055144601190019</v>
      </c>
    </row>
    <row r="180" spans="1:21" ht="14.25" customHeight="1" x14ac:dyDescent="0.2">
      <c r="A180" s="49" t="s">
        <v>22</v>
      </c>
      <c r="B180" s="50">
        <f>'3.deposits individuals'!B180+'4.deposits legal entities'!B180+'5.deposits non-residents'!B12</f>
        <v>29808355.000000004</v>
      </c>
      <c r="C180" s="51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4.4530071463185399</v>
      </c>
      <c r="D180" s="50">
        <f>'3.deposits individuals'!D180+'4.deposits legal entities'!D180+'5.deposits non-residents'!D12</f>
        <v>12388198</v>
      </c>
      <c r="E180" s="51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0.85545498796515673</v>
      </c>
      <c r="F180" s="50">
        <f>'3.deposits individuals'!F180+'4.deposits legal entities'!F180+'5.deposits non-residents'!F12</f>
        <v>4781204.5999999996</v>
      </c>
      <c r="G180" s="51">
        <f>('3.deposits individuals'!F180*'3.deposits individuals'!G180+'4.deposits legal entities'!F180*'4.deposits legal entities'!G180+'5.deposits non-residents'!F12*'5.deposits non-residents'!G12)/('3.deposits individuals'!F180+'4.deposits legal entities'!F180+'5.deposits non-residents'!F12)</f>
        <v>0.61936824330839035</v>
      </c>
      <c r="H180" s="50">
        <f t="shared" si="8"/>
        <v>12638952.4</v>
      </c>
      <c r="I180" s="51">
        <f t="shared" si="9"/>
        <v>9.4294164578070578</v>
      </c>
      <c r="J180" s="50">
        <f>'3.deposits individuals'!J180+'4.deposits legal entities'!J180+'5.deposits non-residents'!J12</f>
        <v>878881.70000000007</v>
      </c>
      <c r="K180" s="51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8.3902254558264335</v>
      </c>
      <c r="L180" s="50">
        <f>'3.deposits individuals'!L180+'4.deposits legal entities'!L180+'5.deposits non-residents'!L12</f>
        <v>1905700.1</v>
      </c>
      <c r="M180" s="51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7.8947658228070594</v>
      </c>
      <c r="N180" s="50">
        <f>'3.deposits individuals'!N180+'4.deposits legal entities'!N180+'5.deposits non-residents'!N12</f>
        <v>2599175.7000000002</v>
      </c>
      <c r="O180" s="51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9.6415393476477966</v>
      </c>
      <c r="P180" s="50">
        <f>'3.deposits individuals'!P180+'4.deposits legal entities'!P180+'5.deposits non-residents'!P12</f>
        <v>4512580.4000000004</v>
      </c>
      <c r="Q180" s="51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9.2724808829998953</v>
      </c>
      <c r="R180" s="50">
        <f>'3.deposits individuals'!R180+'4.deposits legal entities'!R180+'5.deposits non-residents'!R12</f>
        <v>1925284.5999999999</v>
      </c>
      <c r="S180" s="51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13.343299049917089</v>
      </c>
      <c r="T180" s="50">
        <f>'3.deposits individuals'!T180+'4.deposits legal entities'!T180+'5.deposits non-residents'!T12</f>
        <v>817329.9</v>
      </c>
      <c r="U180" s="51">
        <f>('3.deposits individuals'!T180*'3.deposits individuals'!U180+'4.deposits legal entities'!T180*'4.deposits legal entities'!U180+'5.deposits non-residents'!T12*'5.deposits non-residents'!U12)/('3.deposits individuals'!T180+'4.deposits legal entities'!T180+'5.deposits non-residents'!T12)</f>
        <v>5.097520219191785</v>
      </c>
    </row>
    <row r="181" spans="1:21" ht="14.25" customHeight="1" x14ac:dyDescent="0.2">
      <c r="A181" s="49" t="s">
        <v>23</v>
      </c>
      <c r="B181" s="50">
        <f>'3.deposits individuals'!B181+'4.deposits legal entities'!B181+'5.deposits non-residents'!B13</f>
        <v>30230591.5</v>
      </c>
      <c r="C181" s="51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4.243837936383084</v>
      </c>
      <c r="D181" s="50">
        <f>'3.deposits individuals'!D181+'4.deposits legal entities'!D181+'5.deposits non-residents'!D13</f>
        <v>13062719.1</v>
      </c>
      <c r="E181" s="51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0.61515590119364871</v>
      </c>
      <c r="F181" s="50">
        <f>'3.deposits individuals'!F181+'4.deposits legal entities'!F181+'5.deposits non-residents'!F13</f>
        <v>4772813</v>
      </c>
      <c r="G181" s="51">
        <f>('3.deposits individuals'!F181*'3.deposits individuals'!G181+'4.deposits legal entities'!F181*'4.deposits legal entities'!G181+'5.deposits non-residents'!F13*'5.deposits non-residents'!G13)/('3.deposits individuals'!F181+'4.deposits legal entities'!F181+'5.deposits non-residents'!F13)</f>
        <v>0.90390900146307951</v>
      </c>
      <c r="H181" s="50">
        <f t="shared" si="8"/>
        <v>12395059.4</v>
      </c>
      <c r="I181" s="51">
        <f t="shared" si="9"/>
        <v>9.3540442149071126</v>
      </c>
      <c r="J181" s="50">
        <f>'3.deposits individuals'!J181+'4.deposits legal entities'!J181+'5.deposits non-residents'!J13</f>
        <v>1290436.9000000004</v>
      </c>
      <c r="K181" s="51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6.730944096530405</v>
      </c>
      <c r="L181" s="50">
        <f>'3.deposits individuals'!L181+'4.deposits legal entities'!L181+'5.deposits non-residents'!L13</f>
        <v>1569613.4000000001</v>
      </c>
      <c r="M181" s="51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8.7311964825223853</v>
      </c>
      <c r="N181" s="50">
        <f>'3.deposits individuals'!N181+'4.deposits legal entities'!N181+'5.deposits non-residents'!N13</f>
        <v>2360795.2999999998</v>
      </c>
      <c r="O181" s="51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9.9144640367591492</v>
      </c>
      <c r="P181" s="50">
        <f>'3.deposits individuals'!P181+'4.deposits legal entities'!P181+'5.deposits non-residents'!P13</f>
        <v>4583199</v>
      </c>
      <c r="Q181" s="51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9.1797537228909274</v>
      </c>
      <c r="R181" s="50">
        <f>'3.deposits individuals'!R181+'4.deposits legal entities'!R181+'5.deposits non-residents'!R13</f>
        <v>1778980.7000000002</v>
      </c>
      <c r="S181" s="51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13.43744803864371</v>
      </c>
      <c r="T181" s="50">
        <f>'3.deposits individuals'!T181+'4.deposits legal entities'!T181+'5.deposits non-residents'!T13</f>
        <v>812034.1</v>
      </c>
      <c r="U181" s="51">
        <f>('3.deposits individuals'!T181*'3.deposits individuals'!U181+'4.deposits legal entities'!T181*'4.deposits legal entities'!U181+'5.deposits non-residents'!T13*'5.deposits non-residents'!U13)/('3.deposits individuals'!T181+'4.deposits legal entities'!T181+'5.deposits non-residents'!T13)</f>
        <v>5.1350714729837099</v>
      </c>
    </row>
    <row r="182" spans="1:21" ht="14.25" customHeight="1" x14ac:dyDescent="0.2">
      <c r="A182" s="49" t="s">
        <v>24</v>
      </c>
      <c r="B182" s="50">
        <f>'3.deposits individuals'!B182+'4.deposits legal entities'!B182+'5.deposits non-residents'!B14</f>
        <v>30348441</v>
      </c>
      <c r="C182" s="51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4.007842247152003</v>
      </c>
      <c r="D182" s="50">
        <f>'3.deposits individuals'!D182+'4.deposits legal entities'!D182+'5.deposits non-residents'!D14</f>
        <v>14514726.9</v>
      </c>
      <c r="E182" s="51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0.86312485603845712</v>
      </c>
      <c r="F182" s="50">
        <f>'3.deposits individuals'!F182+'4.deposits legal entities'!F182+'5.deposits non-residents'!F14</f>
        <v>4973859.5</v>
      </c>
      <c r="G182" s="51">
        <f>('3.deposits individuals'!F182*'3.deposits individuals'!G182+'4.deposits legal entities'!F182*'4.deposits legal entities'!G182+'5.deposits non-residents'!F14*'5.deposits non-residents'!G14)/('3.deposits individuals'!F182+'4.deposits legal entities'!F182+'5.deposits non-residents'!F14)</f>
        <v>0.89519812773159291</v>
      </c>
      <c r="H182" s="50">
        <f t="shared" si="8"/>
        <v>10859854.600000001</v>
      </c>
      <c r="I182" s="51">
        <f t="shared" si="9"/>
        <v>9.6365150871356953</v>
      </c>
      <c r="J182" s="50">
        <f>'3.deposits individuals'!J182+'4.deposits legal entities'!J182+'5.deposits non-residents'!J14</f>
        <v>1251815.5000000002</v>
      </c>
      <c r="K182" s="51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7.1324414196820518</v>
      </c>
      <c r="L182" s="50">
        <f>'3.deposits individuals'!L182+'4.deposits legal entities'!L182+'5.deposits non-residents'!L14</f>
        <v>2018850.8000000003</v>
      </c>
      <c r="M182" s="51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8.6628991255817454</v>
      </c>
      <c r="N182" s="50">
        <f>'3.deposits individuals'!N182+'4.deposits legal entities'!N182+'5.deposits non-residents'!N14</f>
        <v>2016873.1</v>
      </c>
      <c r="O182" s="51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9.7824519589259129</v>
      </c>
      <c r="P182" s="50">
        <f>'3.deposits individuals'!P182+'4.deposits legal entities'!P182+'5.deposits non-residents'!P14</f>
        <v>3113867</v>
      </c>
      <c r="Q182" s="51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10.320507081066737</v>
      </c>
      <c r="R182" s="50">
        <f>'3.deposits individuals'!R182+'4.deposits legal entities'!R182+'5.deposits non-residents'!R14</f>
        <v>1652489.4000000001</v>
      </c>
      <c r="S182" s="51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13.426070029254024</v>
      </c>
      <c r="T182" s="50">
        <f>'3.deposits individuals'!T182+'4.deposits legal entities'!T182+'5.deposits non-residents'!T14</f>
        <v>805958.8</v>
      </c>
      <c r="U182" s="51">
        <f>('3.deposits individuals'!T182*'3.deposits individuals'!U182+'4.deposits legal entities'!T182*'4.deposits legal entities'!U182+'5.deposits non-residents'!T14*'5.deposits non-residents'!U14)/('3.deposits individuals'!T182+'4.deposits legal entities'!T182+'5.deposits non-residents'!T14)</f>
        <v>5.1869426911152274</v>
      </c>
    </row>
    <row r="183" spans="1:21" ht="14.25" customHeight="1" x14ac:dyDescent="0.2">
      <c r="A183" s="49" t="s">
        <v>25</v>
      </c>
      <c r="B183" s="50">
        <f>'3.deposits individuals'!B183+'4.deposits legal entities'!B183+'5.deposits non-residents'!B15</f>
        <v>30354373.399999999</v>
      </c>
      <c r="C183" s="51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3.913434318891261</v>
      </c>
      <c r="D183" s="50">
        <f>'3.deposits individuals'!D183+'4.deposits legal entities'!D183+'5.deposits non-residents'!D15</f>
        <v>13873968.100000001</v>
      </c>
      <c r="E183" s="51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0.77146266640183736</v>
      </c>
      <c r="F183" s="50">
        <f>'3.deposits individuals'!F183+'4.deposits legal entities'!F183+'5.deposits non-residents'!F15</f>
        <v>5724935</v>
      </c>
      <c r="G183" s="51">
        <f>('3.deposits individuals'!F183*'3.deposits individuals'!G183+'4.deposits legal entities'!F183*'4.deposits legal entities'!G183+'5.deposits non-residents'!F15*'5.deposits non-residents'!G15)/('3.deposits individuals'!F183+'4.deposits legal entities'!F183+'5.deposits non-residents'!F15)</f>
        <v>0.72187654182973193</v>
      </c>
      <c r="H183" s="50">
        <f t="shared" si="8"/>
        <v>10755470.300000001</v>
      </c>
      <c r="I183" s="51">
        <f t="shared" si="9"/>
        <v>9.6652121188972977</v>
      </c>
      <c r="J183" s="50">
        <f>'3.deposits individuals'!J183+'4.deposits legal entities'!J183+'5.deposits non-residents'!J15</f>
        <v>1169648.1999999997</v>
      </c>
      <c r="K183" s="51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7.3394814637426862</v>
      </c>
      <c r="L183" s="50">
        <f>'3.deposits individuals'!L183+'4.deposits legal entities'!L183+'5.deposits non-residents'!L15</f>
        <v>1973433.6</v>
      </c>
      <c r="M183" s="51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8.4297090553236664</v>
      </c>
      <c r="N183" s="50">
        <f>'3.deposits individuals'!N183+'4.deposits legal entities'!N183+'5.deposits non-residents'!N15</f>
        <v>2195336.7000000002</v>
      </c>
      <c r="O183" s="51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9.8380475869601298</v>
      </c>
      <c r="P183" s="50">
        <f>'3.deposits individuals'!P183+'4.deposits legal entities'!P183+'5.deposits non-residents'!P15</f>
        <v>2944990.2</v>
      </c>
      <c r="Q183" s="51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10.463396702304815</v>
      </c>
      <c r="R183" s="50">
        <f>'3.deposits individuals'!R183+'4.deposits legal entities'!R183+'5.deposits non-residents'!R15</f>
        <v>1677970.5000000002</v>
      </c>
      <c r="S183" s="51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13.189901295642546</v>
      </c>
      <c r="T183" s="50">
        <f>'3.deposits individuals'!T183+'4.deposits legal entities'!T183+'5.deposits non-residents'!T15</f>
        <v>794091.1</v>
      </c>
      <c r="U183" s="51">
        <f>('3.deposits individuals'!T183*'3.deposits individuals'!U183+'4.deposits legal entities'!T183*'4.deposits legal entities'!U183+'5.deposits non-residents'!T15*'5.deposits non-residents'!U15)/('3.deposits individuals'!T183+'4.deposits legal entities'!T183+'5.deposits non-residents'!T15)</f>
        <v>5.2753727802767214</v>
      </c>
    </row>
    <row r="184" spans="1:21" ht="14.25" customHeight="1" x14ac:dyDescent="0.2">
      <c r="A184" s="49" t="s">
        <v>26</v>
      </c>
      <c r="B184" s="50">
        <f>'3.deposits individuals'!B184+'4.deposits legal entities'!B184+'5.deposits non-residents'!B16</f>
        <v>31720124.699999992</v>
      </c>
      <c r="C184" s="51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3.8033344903905761</v>
      </c>
      <c r="D184" s="50">
        <f>'3.deposits individuals'!D184+'4.deposits legal entities'!D184+'5.deposits non-residents'!D16</f>
        <v>14739060.6</v>
      </c>
      <c r="E184" s="51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0.6902171693357444</v>
      </c>
      <c r="F184" s="50">
        <f>'3.deposits individuals'!F184+'4.deposits legal entities'!F184+'5.deposits non-residents'!F16</f>
        <v>6221625.3999999985</v>
      </c>
      <c r="G184" s="51">
        <f>('3.deposits individuals'!F184*'3.deposits individuals'!G184+'4.deposits legal entities'!F184*'4.deposits legal entities'!G184+'5.deposits non-residents'!F16*'5.deposits non-residents'!G16)/('3.deposits individuals'!F184+'4.deposits legal entities'!F184+'5.deposits non-residents'!F16)</f>
        <v>0.99205144141272184</v>
      </c>
      <c r="H184" s="50">
        <f t="shared" si="8"/>
        <v>10759438.700000001</v>
      </c>
      <c r="I184" s="51">
        <f t="shared" si="9"/>
        <v>9.6935278955583435</v>
      </c>
      <c r="J184" s="50">
        <f>'3.deposits individuals'!J184+'4.deposits legal entities'!J184+'5.deposits non-residents'!J16</f>
        <v>1756634.0000000002</v>
      </c>
      <c r="K184" s="51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8.0835382009001293</v>
      </c>
      <c r="L184" s="50">
        <f>'3.deposits individuals'!L184+'4.deposits legal entities'!L184+'5.deposits non-residents'!L16</f>
        <v>1670025.5000000002</v>
      </c>
      <c r="M184" s="51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8.099965179573605</v>
      </c>
      <c r="N184" s="50">
        <f>'3.deposits individuals'!N184+'4.deposits legal entities'!N184+'5.deposits non-residents'!N16</f>
        <v>1885026.8000000003</v>
      </c>
      <c r="O184" s="51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9.8080501815677064</v>
      </c>
      <c r="P184" s="50">
        <f>'3.deposits individuals'!P184+'4.deposits legal entities'!P184+'5.deposits non-residents'!P16</f>
        <v>2925540.5000000005</v>
      </c>
      <c r="Q184" s="51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10.667528483369141</v>
      </c>
      <c r="R184" s="50">
        <f>'3.deposits individuals'!R184+'4.deposits legal entities'!R184+'5.deposits non-residents'!R16</f>
        <v>1733071.6</v>
      </c>
      <c r="S184" s="51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13.092854393321083</v>
      </c>
      <c r="T184" s="50">
        <f>'3.deposits individuals'!T184+'4.deposits legal entities'!T184+'5.deposits non-residents'!T16</f>
        <v>789140.3</v>
      </c>
      <c r="U184" s="51">
        <f>('3.deposits individuals'!T184*'3.deposits individuals'!U184+'4.deposits legal entities'!T184*'4.deposits legal entities'!U184+'5.deposits non-residents'!T16*'5.deposits non-residents'!U16)/('3.deposits individuals'!T184+'4.deposits legal entities'!T184+'5.deposits non-residents'!T16)</f>
        <v>5.2999125288621043</v>
      </c>
    </row>
    <row r="185" spans="1:21" ht="14.25" customHeight="1" x14ac:dyDescent="0.2">
      <c r="A185" s="49" t="s">
        <v>27</v>
      </c>
      <c r="B185" s="50">
        <f>'3.deposits individuals'!B185+'4.deposits legal entities'!B185+'5.deposits non-residents'!B17</f>
        <v>32824839.800000001</v>
      </c>
      <c r="C185" s="51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3.6820456989404708</v>
      </c>
      <c r="D185" s="50">
        <f>'3.deposits individuals'!D185+'4.deposits legal entities'!D185+'5.deposits non-residents'!D17</f>
        <v>15324732.899999997</v>
      </c>
      <c r="E185" s="51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0.69637483215123364</v>
      </c>
      <c r="F185" s="50">
        <f>'3.deposits individuals'!F185+'4.deposits legal entities'!F185+'5.deposits non-residents'!F17</f>
        <v>6670909</v>
      </c>
      <c r="G185" s="51">
        <f>('3.deposits individuals'!F185*'3.deposits individuals'!G185+'4.deposits legal entities'!F185*'4.deposits legal entities'!G185+'5.deposits non-residents'!F17*'5.deposits non-residents'!G17)/('3.deposits individuals'!F185+'4.deposits legal entities'!F185+'5.deposits non-residents'!F17)</f>
        <v>1.0237497347063196</v>
      </c>
      <c r="H185" s="50">
        <f t="shared" si="8"/>
        <v>10829197.9</v>
      </c>
      <c r="I185" s="51">
        <f t="shared" si="9"/>
        <v>9.5447014209611947</v>
      </c>
      <c r="J185" s="50">
        <f>'3.deposits individuals'!J185+'4.deposits legal entities'!J185+'5.deposits non-residents'!J17</f>
        <v>1830355.2999999998</v>
      </c>
      <c r="K185" s="51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7.1175087771210261</v>
      </c>
      <c r="L185" s="50">
        <f>'3.deposits individuals'!L185+'4.deposits legal entities'!L185+'5.deposits non-residents'!L17</f>
        <v>1794960.3</v>
      </c>
      <c r="M185" s="51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8.9103938527219668</v>
      </c>
      <c r="N185" s="50">
        <f>'3.deposits individuals'!N185+'4.deposits legal entities'!N185+'5.deposits non-residents'!N17</f>
        <v>1929673.9000000001</v>
      </c>
      <c r="O185" s="51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9.0431671771069677</v>
      </c>
      <c r="P185" s="50">
        <f>'3.deposits individuals'!P185+'4.deposits legal entities'!P185+'5.deposits non-residents'!P17</f>
        <v>2802215.2</v>
      </c>
      <c r="Q185" s="51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10.891627017082778</v>
      </c>
      <c r="R185" s="50">
        <f>'3.deposits individuals'!R185+'4.deposits legal entities'!R185+'5.deposits non-residents'!R17</f>
        <v>1686715.4</v>
      </c>
      <c r="S185" s="51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13.162332964411194</v>
      </c>
      <c r="T185" s="50">
        <f>'3.deposits individuals'!T185+'4.deposits legal entities'!T185+'5.deposits non-residents'!T17</f>
        <v>785277.8</v>
      </c>
      <c r="U185" s="51">
        <f>('3.deposits individuals'!T185*'3.deposits individuals'!U185+'4.deposits legal entities'!T185*'4.deposits legal entities'!U185+'5.deposits non-residents'!T17*'5.deposits non-residents'!U17)/('3.deposits individuals'!T185+'4.deposits legal entities'!T185+'5.deposits non-residents'!T17)</f>
        <v>5.3075883235206707</v>
      </c>
    </row>
    <row r="186" spans="1:21" ht="14.25" customHeight="1" x14ac:dyDescent="0.2">
      <c r="A186" s="49" t="s">
        <v>28</v>
      </c>
      <c r="B186" s="50">
        <f>'3.deposits individuals'!B186+'4.deposits legal entities'!B186+'5.deposits non-residents'!B18</f>
        <v>33955657</v>
      </c>
      <c r="C186" s="51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3.5894140102781713</v>
      </c>
      <c r="D186" s="50">
        <f>'3.deposits individuals'!D186+'4.deposits legal entities'!D186+'5.deposits non-residents'!D18</f>
        <v>16426974.699999999</v>
      </c>
      <c r="E186" s="51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0.62159559873188386</v>
      </c>
      <c r="F186" s="50">
        <f>'3.deposits individuals'!F186+'4.deposits legal entities'!F186+'5.deposits non-residents'!F18</f>
        <v>6403393.7000000002</v>
      </c>
      <c r="G186" s="51">
        <f>('3.deposits individuals'!F186*'3.deposits individuals'!G186+'4.deposits legal entities'!F186*'4.deposits legal entities'!G186+'5.deposits non-residents'!F18*'5.deposits non-residents'!G18)/('3.deposits individuals'!F186+'4.deposits legal entities'!F186+'5.deposits non-residents'!F18)</f>
        <v>0.98409424661800737</v>
      </c>
      <c r="H186" s="50">
        <f t="shared" si="8"/>
        <v>11125288.600000001</v>
      </c>
      <c r="I186" s="51">
        <f t="shared" si="9"/>
        <v>9.4710741158660863</v>
      </c>
      <c r="J186" s="50">
        <f>'3.deposits individuals'!J186+'4.deposits legal entities'!J186+'5.deposits non-residents'!J18</f>
        <v>2212005.3000000003</v>
      </c>
      <c r="K186" s="51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7.5282231502790689</v>
      </c>
      <c r="L186" s="50">
        <f>'3.deposits individuals'!L186+'4.deposits legal entities'!L186+'5.deposits non-residents'!L18</f>
        <v>1621172.4</v>
      </c>
      <c r="M186" s="51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8.7272523884566446</v>
      </c>
      <c r="N186" s="50">
        <f>'3.deposits individuals'!N186+'4.deposits legal entities'!N186+'5.deposits non-residents'!N18</f>
        <v>2258140.1</v>
      </c>
      <c r="O186" s="51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8.6952906757202477</v>
      </c>
      <c r="P186" s="50">
        <f>'3.deposits individuals'!P186+'4.deposits legal entities'!P186+'5.deposits non-residents'!P18</f>
        <v>2462425.4</v>
      </c>
      <c r="Q186" s="51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11.498823628524962</v>
      </c>
      <c r="R186" s="50">
        <f>'3.deposits individuals'!R186+'4.deposits legal entities'!R186+'5.deposits non-residents'!R18</f>
        <v>1794625.5000000002</v>
      </c>
      <c r="S186" s="51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12.508589832809157</v>
      </c>
      <c r="T186" s="50">
        <f>'3.deposits individuals'!T186+'4.deposits legal entities'!T186+'5.deposits non-residents'!T18</f>
        <v>776919.9</v>
      </c>
      <c r="U186" s="51">
        <f>('3.deposits individuals'!T186*'3.deposits individuals'!U186+'4.deposits legal entities'!T186*'4.deposits legal entities'!U186+'5.deposits non-residents'!T18*'5.deposits non-residents'!U18)/('3.deposits individuals'!T186+'4.deposits legal entities'!T186+'5.deposits non-residents'!T18)</f>
        <v>5.3662783911185699</v>
      </c>
    </row>
    <row r="187" spans="1:21" ht="14.25" customHeight="1" x14ac:dyDescent="0.2">
      <c r="A187" s="49" t="s">
        <v>54</v>
      </c>
      <c r="B187" s="50">
        <f>'3.deposits individuals'!B187+'4.deposits legal entities'!B187+'5.deposits non-residents'!B19</f>
        <v>28711341.699999999</v>
      </c>
      <c r="C187" s="51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3.4740546930971226</v>
      </c>
      <c r="D187" s="50">
        <f>'3.deposits individuals'!D187+'4.deposits legal entities'!D187+'5.deposits non-residents'!D19</f>
        <v>14272326.799999999</v>
      </c>
      <c r="E187" s="51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0.49686480111988468</v>
      </c>
      <c r="F187" s="50">
        <f>'3.deposits individuals'!F187+'4.deposits legal entities'!F187+'5.deposits non-residents'!F19</f>
        <v>5710378.2000000002</v>
      </c>
      <c r="G187" s="51">
        <f>('3.deposits individuals'!F187*'3.deposits individuals'!G187+'4.deposits legal entities'!F187*'4.deposits legal entities'!G187+'5.deposits non-residents'!F19*'5.deposits non-residents'!G19)/('3.deposits individuals'!F187+'4.deposits legal entities'!F187+'5.deposits non-residents'!F19)</f>
        <v>1.0795279885314784</v>
      </c>
      <c r="H187" s="50">
        <f t="shared" si="8"/>
        <v>8728636.7000000011</v>
      </c>
      <c r="I187" s="51">
        <f t="shared" si="9"/>
        <v>9.9086311461445149</v>
      </c>
      <c r="J187" s="50">
        <f>'3.deposits individuals'!J187+'4.deposits legal entities'!J187+'5.deposits non-residents'!J19</f>
        <v>1060316.2</v>
      </c>
      <c r="K187" s="51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7.722908217378917</v>
      </c>
      <c r="L187" s="50">
        <f>'3.deposits individuals'!L187+'4.deposits legal entities'!L187+'5.deposits non-residents'!L19</f>
        <v>1419446.7999999998</v>
      </c>
      <c r="M187" s="51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8.2297199042613052</v>
      </c>
      <c r="N187" s="50">
        <f>'3.deposits individuals'!N187+'4.deposits legal entities'!N187+'5.deposits non-residents'!N19</f>
        <v>2111079.4000000004</v>
      </c>
      <c r="O187" s="51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8.8360252920851661</v>
      </c>
      <c r="P187" s="50">
        <f>'3.deposits individuals'!P187+'4.deposits legal entities'!P187+'5.deposits non-residents'!P19</f>
        <v>2401419.7000000002</v>
      </c>
      <c r="Q187" s="51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11.350089678618062</v>
      </c>
      <c r="R187" s="50">
        <f>'3.deposits individuals'!R187+'4.deposits legal entities'!R187+'5.deposits non-residents'!R19</f>
        <v>1649632</v>
      </c>
      <c r="S187" s="51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12.36304231731685</v>
      </c>
      <c r="T187" s="50">
        <f>'3.deposits individuals'!T187+'4.deposits legal entities'!T187+'5.deposits non-residents'!T19</f>
        <v>86742.6</v>
      </c>
      <c r="U187" s="51">
        <f>('3.deposits individuals'!T187*'3.deposits individuals'!U187+'4.deposits legal entities'!T187*'4.deposits legal entities'!U187+'5.deposits non-residents'!T19*'5.deposits non-residents'!U19)/('3.deposits individuals'!T187+'4.deposits legal entities'!T187+'5.deposits non-residents'!T19)</f>
        <v>3.621254666104079</v>
      </c>
    </row>
    <row r="188" spans="1:21" ht="14.25" customHeight="1" thickBot="1" x14ac:dyDescent="0.25">
      <c r="A188" s="52" t="s">
        <v>30</v>
      </c>
      <c r="B188" s="53">
        <f>'3.deposits individuals'!B188+'4.deposits legal entities'!B188+'5.deposits non-residents'!B20</f>
        <v>34065040.5</v>
      </c>
      <c r="C188" s="54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3.7166271141817666</v>
      </c>
      <c r="D188" s="53">
        <f>'3.deposits individuals'!D188+'4.deposits legal entities'!D188+'5.deposits non-residents'!D20</f>
        <v>16167837.499999998</v>
      </c>
      <c r="E188" s="54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0.6584519524642678</v>
      </c>
      <c r="F188" s="53">
        <f>'3.deposits individuals'!F188+'4.deposits legal entities'!F188+'5.deposits non-residents'!F20</f>
        <v>6221483.0999999996</v>
      </c>
      <c r="G188" s="54">
        <f>('3.deposits individuals'!F188*'3.deposits individuals'!G188+'4.deposits legal entities'!F188*'4.deposits legal entities'!G188+'5.deposits non-residents'!F20*'5.deposits non-residents'!G20)/('3.deposits individuals'!F188+'4.deposits legal entities'!F188+'5.deposits non-residents'!F20)</f>
        <v>1.1187021168634215</v>
      </c>
      <c r="H188" s="53">
        <f t="shared" si="8"/>
        <v>11675719.9</v>
      </c>
      <c r="I188" s="54">
        <f t="shared" si="9"/>
        <v>9.3357260724454338</v>
      </c>
      <c r="J188" s="53">
        <f>'3.deposits individuals'!J188+'4.deposits legal entities'!J188+'5.deposits non-residents'!J20</f>
        <v>2333464.1</v>
      </c>
      <c r="K188" s="54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7.6832830708644719</v>
      </c>
      <c r="L188" s="53">
        <f>'3.deposits individuals'!L188+'4.deposits legal entities'!L188+'5.deposits non-residents'!L20</f>
        <v>1708171.5</v>
      </c>
      <c r="M188" s="54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6.9068508688969441</v>
      </c>
      <c r="N188" s="53">
        <f>'3.deposits individuals'!N188+'4.deposits legal entities'!N188+'5.deposits non-residents'!N20</f>
        <v>2210925.3000000003</v>
      </c>
      <c r="O188" s="54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9.4714333089408331</v>
      </c>
      <c r="P188" s="53">
        <f>'3.deposits individuals'!P188+'4.deposits legal entities'!P188+'5.deposits non-residents'!P20</f>
        <v>2637968.9</v>
      </c>
      <c r="Q188" s="54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11.229720727185221</v>
      </c>
      <c r="R188" s="53">
        <f>'3.deposits individuals'!R188+'4.deposits legal entities'!R188+'5.deposits non-residents'!R20</f>
        <v>2022553.1999999997</v>
      </c>
      <c r="S188" s="54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12.168275717543549</v>
      </c>
      <c r="T188" s="53">
        <f>'3.deposits individuals'!T188+'4.deposits legal entities'!T188+'5.deposits non-residents'!T20</f>
        <v>762636.89999999991</v>
      </c>
      <c r="U188" s="54">
        <f>('3.deposits individuals'!T188*'3.deposits individuals'!U188+'4.deposits legal entities'!T188*'4.deposits legal entities'!U188+'5.deposits non-residents'!T20*'5.deposits non-residents'!U20)/('3.deposits individuals'!T188+'4.deposits legal entities'!T188+'5.deposits non-residents'!T20)</f>
        <v>5.3751675338552332</v>
      </c>
    </row>
    <row r="189" spans="1:21" ht="14.25" customHeight="1" x14ac:dyDescent="0.2">
      <c r="A189" s="49" t="s">
        <v>45</v>
      </c>
      <c r="B189" s="50">
        <f>'3.deposits individuals'!B189+'4.deposits legal entities'!B189+'5.deposits non-residents'!B21</f>
        <v>33880826</v>
      </c>
      <c r="C189" s="51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3.808211142048306</v>
      </c>
      <c r="D189" s="50">
        <f>'3.deposits individuals'!D189+'4.deposits legal entities'!D189+'5.deposits non-residents'!D21</f>
        <v>15043737.899999999</v>
      </c>
      <c r="E189" s="51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0.55018626547594995</v>
      </c>
      <c r="F189" s="50">
        <f>'3.deposits individuals'!F189+'4.deposits legal entities'!F189+'5.deposits non-residents'!F21</f>
        <v>6857471.2999999998</v>
      </c>
      <c r="G189" s="51">
        <f>('3.deposits individuals'!F189*'3.deposits individuals'!G189+'4.deposits legal entities'!F189*'4.deposits legal entities'!G189+'5.deposits non-residents'!F21*'5.deposits non-residents'!G21)/('3.deposits individuals'!F189+'4.deposits legal entities'!F189+'5.deposits non-residents'!F21)</f>
        <v>1.2939985405407384</v>
      </c>
      <c r="H189" s="50">
        <f t="shared" si="8"/>
        <v>11979616.799999999</v>
      </c>
      <c r="I189" s="51">
        <f t="shared" si="9"/>
        <v>9.338773110588976</v>
      </c>
      <c r="J189" s="50">
        <f>'3.deposits individuals'!J189+'4.deposits legal entities'!J189+'5.deposits non-residents'!J21</f>
        <v>2373963</v>
      </c>
      <c r="K189" s="51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7.1953167618871881</v>
      </c>
      <c r="L189" s="50">
        <f>'3.deposits individuals'!L189+'4.deposits legal entities'!L189+'5.deposits non-residents'!L21</f>
        <v>1993683.6</v>
      </c>
      <c r="M189" s="51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7.4054401114600052</v>
      </c>
      <c r="N189" s="50">
        <f>'3.deposits individuals'!N189+'4.deposits legal entities'!N189+'5.deposits non-residents'!N21</f>
        <v>2060533.6</v>
      </c>
      <c r="O189" s="51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9.8356165140912957</v>
      </c>
      <c r="P189" s="50">
        <f>'3.deposits individuals'!P189+'4.deposits legal entities'!P189+'5.deposits non-residents'!P21</f>
        <v>2733705.2</v>
      </c>
      <c r="Q189" s="51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11.272632401986884</v>
      </c>
      <c r="R189" s="50">
        <f>'3.deposits individuals'!R189+'4.deposits legal entities'!R189+'5.deposits non-residents'!R21</f>
        <v>2058808.5000000002</v>
      </c>
      <c r="S189" s="51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12.060645190652721</v>
      </c>
      <c r="T189" s="50">
        <f>'3.deposits individuals'!T189+'4.deposits legal entities'!T189+'5.deposits non-residents'!T21</f>
        <v>758922.9</v>
      </c>
      <c r="U189" s="51">
        <f>('3.deposits individuals'!T189*'3.deposits individuals'!U189+'4.deposits legal entities'!T189*'4.deposits legal entities'!U189+'5.deposits non-residents'!T21*'5.deposits non-residents'!U21)/('3.deposits individuals'!T189+'4.deposits legal entities'!T189+'5.deposits non-residents'!T21)</f>
        <v>5.4237024959979454</v>
      </c>
    </row>
    <row r="190" spans="1:21" ht="14.25" customHeight="1" x14ac:dyDescent="0.2">
      <c r="A190" s="49" t="s">
        <v>20</v>
      </c>
      <c r="B190" s="50">
        <f>'3.deposits individuals'!B190+'4.deposits legal entities'!B190+'5.deposits non-residents'!B22</f>
        <v>33757523</v>
      </c>
      <c r="C190" s="51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3.8397417489428962</v>
      </c>
      <c r="D190" s="50">
        <f>'3.deposits individuals'!D190+'4.deposits legal entities'!D190+'5.deposits non-residents'!D22</f>
        <v>14508459.399999999</v>
      </c>
      <c r="E190" s="51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0.54596386829328236</v>
      </c>
      <c r="F190" s="50">
        <f>'3.deposits individuals'!F190+'4.deposits legal entities'!F190+'5.deposits non-residents'!F22</f>
        <v>7009352.2999999998</v>
      </c>
      <c r="G190" s="51">
        <f>('3.deposits individuals'!F190*'3.deposits individuals'!G190+'4.deposits legal entities'!F190*'4.deposits legal entities'!G190+'5.deposits non-residents'!F22*'5.deposits non-residents'!G22)/('3.deposits individuals'!F190+'4.deposits legal entities'!F190+'5.deposits non-residents'!F22)</f>
        <v>1.224071646248968</v>
      </c>
      <c r="H190" s="50">
        <f t="shared" si="8"/>
        <v>12239711.300000001</v>
      </c>
      <c r="I190" s="51">
        <f t="shared" si="9"/>
        <v>9.2419766778322643</v>
      </c>
      <c r="J190" s="50">
        <f>'3.deposits individuals'!J190+'4.deposits legal entities'!J190+'5.deposits non-residents'!J22</f>
        <v>2390181.7999999998</v>
      </c>
      <c r="K190" s="51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6.7995155983532252</v>
      </c>
      <c r="L190" s="50">
        <f>'3.deposits individuals'!L190+'4.deposits legal entities'!L190+'5.deposits non-residents'!L22</f>
        <v>2131905</v>
      </c>
      <c r="M190" s="51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7.9849660735351833</v>
      </c>
      <c r="N190" s="50">
        <f>'3.deposits individuals'!N190+'4.deposits legal entities'!N190+'5.deposits non-residents'!N22</f>
        <v>1930184.2000000002</v>
      </c>
      <c r="O190" s="51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9.7217322232769341</v>
      </c>
      <c r="P190" s="50">
        <f>'3.deposits individuals'!P190+'4.deposits legal entities'!P190+'5.deposits non-residents'!P22</f>
        <v>2806449.1999999997</v>
      </c>
      <c r="Q190" s="51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10.98179125316075</v>
      </c>
      <c r="R190" s="50">
        <f>'3.deposits individuals'!R190+'4.deposits legal entities'!R190+'5.deposits non-residents'!R22</f>
        <v>2227475.3000000003</v>
      </c>
      <c r="S190" s="51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11.725025408362558</v>
      </c>
      <c r="T190" s="50">
        <f>'3.deposits individuals'!T190+'4.deposits legal entities'!T190+'5.deposits non-residents'!T22</f>
        <v>753515.79999999993</v>
      </c>
      <c r="U190" s="51">
        <f>('3.deposits individuals'!T190*'3.deposits individuals'!U190+'4.deposits legal entities'!T190*'4.deposits legal entities'!U190+'5.deposits non-residents'!T22*'5.deposits non-residents'!U22)/('3.deposits individuals'!T190+'4.deposits legal entities'!T190+'5.deposits non-residents'!T22)</f>
        <v>5.4970063653608863</v>
      </c>
    </row>
    <row r="191" spans="1:21" ht="14.25" customHeight="1" x14ac:dyDescent="0.2">
      <c r="A191" s="49" t="s">
        <v>21</v>
      </c>
      <c r="B191" s="50">
        <f>'3.deposits individuals'!B191+'4.deposits legal entities'!B191+'5.deposits non-residents'!B23</f>
        <v>34201828.700000003</v>
      </c>
      <c r="C191" s="51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3.8326497169433522</v>
      </c>
      <c r="D191" s="50">
        <f>'3.deposits individuals'!D191+'4.deposits legal entities'!D191+'5.deposits non-residents'!D23</f>
        <v>15050539.9</v>
      </c>
      <c r="E191" s="51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0.56709378764545182</v>
      </c>
      <c r="F191" s="50">
        <f>'3.deposits individuals'!F191+'4.deposits legal entities'!F191+'5.deposits non-residents'!F23</f>
        <v>6904216.5</v>
      </c>
      <c r="G191" s="51">
        <f>('3.deposits individuals'!F191*'3.deposits individuals'!G191+'4.deposits legal entities'!F191*'4.deposits legal entities'!G191+'5.deposits non-residents'!F23*'5.deposits non-residents'!G23)/('3.deposits individuals'!F191+'4.deposits legal entities'!F191+'5.deposits non-residents'!F23)</f>
        <v>1.1823410610023599</v>
      </c>
      <c r="H191" s="50">
        <f t="shared" si="8"/>
        <v>12247072.299999999</v>
      </c>
      <c r="I191" s="51">
        <f t="shared" si="9"/>
        <v>9.3398177085963692</v>
      </c>
      <c r="J191" s="50">
        <f>'3.deposits individuals'!J191+'4.deposits legal entities'!J191+'5.deposits non-residents'!J23</f>
        <v>2570706.2000000002</v>
      </c>
      <c r="K191" s="51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7.7086258834245598</v>
      </c>
      <c r="L191" s="50">
        <f>'3.deposits individuals'!L191+'4.deposits legal entities'!L191+'5.deposits non-residents'!L23</f>
        <v>1832156.7000000002</v>
      </c>
      <c r="M191" s="51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8.3261552901015516</v>
      </c>
      <c r="N191" s="50">
        <f>'3.deposits individuals'!N191+'4.deposits legal entities'!N191+'5.deposits non-residents'!N23</f>
        <v>1929185.2</v>
      </c>
      <c r="O191" s="51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9.3641128575939696</v>
      </c>
      <c r="P191" s="50">
        <f>'3.deposits individuals'!P191+'4.deposits legal entities'!P191+'5.deposits non-residents'!P23</f>
        <v>2973964.3</v>
      </c>
      <c r="Q191" s="51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10.507543655786321</v>
      </c>
      <c r="R191" s="50">
        <f>'3.deposits individuals'!R191+'4.deposits legal entities'!R191+'5.deposits non-residents'!R23</f>
        <v>2186746.6999999997</v>
      </c>
      <c r="S191" s="51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11.759629128970467</v>
      </c>
      <c r="T191" s="50">
        <f>'3.deposits individuals'!T191+'4.deposits legal entities'!T191+'5.deposits non-residents'!T23</f>
        <v>754313.2</v>
      </c>
      <c r="U191" s="51">
        <f>('3.deposits individuals'!T191*'3.deposits individuals'!U191+'4.deposits legal entities'!T191*'4.deposits legal entities'!U191+'5.deposits non-residents'!T23*'5.deposits non-residents'!U23)/('3.deposits individuals'!T191+'4.deposits legal entities'!T191+'5.deposits non-residents'!T23)</f>
        <v>5.6799898954439607</v>
      </c>
    </row>
    <row r="192" spans="1:21" ht="14.25" customHeight="1" x14ac:dyDescent="0.2">
      <c r="A192" s="49" t="s">
        <v>22</v>
      </c>
      <c r="B192" s="50">
        <f>'3.deposits individuals'!B192+'4.deposits legal entities'!B192+'5.deposits non-residents'!B24</f>
        <v>33204815.999999996</v>
      </c>
      <c r="C192" s="51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3.8651144780624604</v>
      </c>
      <c r="D192" s="50">
        <f>'3.deposits individuals'!D192+'4.deposits legal entities'!D192+'5.deposits non-residents'!D24</f>
        <v>14184882.699999999</v>
      </c>
      <c r="E192" s="51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0.5939727897785152</v>
      </c>
      <c r="F192" s="50">
        <f>'3.deposits individuals'!F192+'4.deposits legal entities'!F192+'5.deposits non-residents'!F24</f>
        <v>7108294.6000000006</v>
      </c>
      <c r="G192" s="51">
        <f>('3.deposits individuals'!F192*'3.deposits individuals'!G192+'4.deposits legal entities'!F192*'4.deposits legal entities'!G192+'5.deposits non-residents'!F24*'5.deposits non-residents'!G24)/('3.deposits individuals'!F192+'4.deposits legal entities'!F192+'5.deposits non-residents'!F24)</f>
        <v>1.2049992773231435</v>
      </c>
      <c r="H192" s="50">
        <f t="shared" si="8"/>
        <v>11911638.699999997</v>
      </c>
      <c r="I192" s="51">
        <f t="shared" si="9"/>
        <v>9.3479573769308519</v>
      </c>
      <c r="J192" s="50">
        <f>'3.deposits individuals'!J192+'4.deposits legal entities'!J192+'5.deposits non-residents'!J24</f>
        <v>2421809</v>
      </c>
      <c r="K192" s="51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7.432015845180195</v>
      </c>
      <c r="L192" s="50">
        <f>'3.deposits individuals'!L192+'4.deposits legal entities'!L192+'5.deposits non-residents'!L24</f>
        <v>1645483.0999999999</v>
      </c>
      <c r="M192" s="51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8.6631289467512751</v>
      </c>
      <c r="N192" s="50">
        <f>'3.deposits individuals'!N192+'4.deposits legal entities'!N192+'5.deposits non-residents'!N24</f>
        <v>1892796.5999999999</v>
      </c>
      <c r="O192" s="51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9.3926794928731283</v>
      </c>
      <c r="P192" s="50">
        <f>'3.deposits individuals'!P192+'4.deposits legal entities'!P192+'5.deposits non-residents'!P24</f>
        <v>2989625.1999999997</v>
      </c>
      <c r="Q192" s="51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10.464880433841683</v>
      </c>
      <c r="R192" s="50">
        <f>'3.deposits individuals'!R192+'4.deposits legal entities'!R192+'5.deposits non-residents'!R24</f>
        <v>2214888.7000000002</v>
      </c>
      <c r="S192" s="51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11.625387176339823</v>
      </c>
      <c r="T192" s="50">
        <f>'3.deposits individuals'!T192+'4.deposits legal entities'!T192+'5.deposits non-residents'!T24</f>
        <v>747036.10000000009</v>
      </c>
      <c r="U192" s="51">
        <f>('3.deposits individuals'!T192*'3.deposits individuals'!U192+'4.deposits legal entities'!T192*'4.deposits legal entities'!U192+'5.deposits non-residents'!T24*'5.deposits non-residents'!U24)/('3.deposits individuals'!T192+'4.deposits legal entities'!T192+'5.deposits non-residents'!T24)</f>
        <v>5.7321124922878557</v>
      </c>
    </row>
    <row r="193" spans="1:21" ht="14.25" customHeight="1" x14ac:dyDescent="0.2">
      <c r="A193" s="49" t="s">
        <v>23</v>
      </c>
      <c r="B193" s="50">
        <f>'3.deposits individuals'!B193+'4.deposits legal entities'!B193+'5.deposits non-residents'!B25</f>
        <v>35303314.399999999</v>
      </c>
      <c r="C193" s="51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3.6833161904764387</v>
      </c>
      <c r="D193" s="50">
        <f>'3.deposits individuals'!D193+'4.deposits legal entities'!D193+'5.deposits non-residents'!D25</f>
        <v>15854001.699999999</v>
      </c>
      <c r="E193" s="51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0.63103248311118831</v>
      </c>
      <c r="F193" s="50">
        <f>'3.deposits individuals'!F193+'4.deposits legal entities'!F193+'5.deposits non-residents'!F25</f>
        <v>7289213.0999999996</v>
      </c>
      <c r="G193" s="51">
        <f>('3.deposits individuals'!F193*'3.deposits individuals'!G193+'4.deposits legal entities'!F193*'4.deposits legal entities'!G193+'5.deposits non-residents'!F25*'5.deposits non-residents'!G25)/('3.deposits individuals'!F193+'4.deposits legal entities'!F193+'5.deposits non-residents'!F25)</f>
        <v>1.2291885177564639</v>
      </c>
      <c r="H193" s="50">
        <f t="shared" si="8"/>
        <v>12160099.599999998</v>
      </c>
      <c r="I193" s="51">
        <f t="shared" si="9"/>
        <v>9.1338941336467343</v>
      </c>
      <c r="J193" s="50">
        <f>'3.deposits individuals'!J193+'4.deposits legal entities'!J193+'5.deposits non-residents'!J25</f>
        <v>2494079.2999999998</v>
      </c>
      <c r="K193" s="51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6.9685243785151503</v>
      </c>
      <c r="L193" s="50">
        <f>'3.deposits individuals'!L193+'4.deposits legal entities'!L193+'5.deposits non-residents'!L25</f>
        <v>1659598.0999999999</v>
      </c>
      <c r="M193" s="51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7.6978014556656822</v>
      </c>
      <c r="N193" s="50">
        <f>'3.deposits individuals'!N193+'4.deposits legal entities'!N193+'5.deposits non-residents'!N25</f>
        <v>2021121.5999999999</v>
      </c>
      <c r="O193" s="51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9.2573667437921596</v>
      </c>
      <c r="P193" s="50">
        <f>'3.deposits individuals'!P193+'4.deposits legal entities'!P193+'5.deposits non-residents'!P25</f>
        <v>3090261.2</v>
      </c>
      <c r="Q193" s="51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10.525389845686826</v>
      </c>
      <c r="R193" s="50">
        <f>'3.deposits individuals'!R193+'4.deposits legal entities'!R193+'5.deposits non-residents'!R25</f>
        <v>2155500.7000000002</v>
      </c>
      <c r="S193" s="51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11.770079111549348</v>
      </c>
      <c r="T193" s="50">
        <f>'3.deposits individuals'!T193+'4.deposits legal entities'!T193+'5.deposits non-residents'!T25</f>
        <v>739538.7</v>
      </c>
      <c r="U193" s="51">
        <f>('3.deposits individuals'!T193*'3.deposits individuals'!U193+'4.deposits legal entities'!T193*'4.deposits legal entities'!U193+'5.deposits non-residents'!T25*'5.deposits non-residents'!U25)/('3.deposits individuals'!T193+'4.deposits legal entities'!T193+'5.deposits non-residents'!T25)</f>
        <v>5.823727443878191</v>
      </c>
    </row>
    <row r="194" spans="1:21" ht="14.25" customHeight="1" x14ac:dyDescent="0.2">
      <c r="A194" s="49" t="s">
        <v>24</v>
      </c>
      <c r="B194" s="50">
        <f>'3.deposits individuals'!B194+'4.deposits legal entities'!B194+'5.deposits non-residents'!B26</f>
        <v>36381076.200000003</v>
      </c>
      <c r="C194" s="51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3.7085440866095105</v>
      </c>
      <c r="D194" s="50">
        <f>'3.deposits individuals'!D194+'4.deposits legal entities'!D194+'5.deposits non-residents'!D26</f>
        <v>16100270.1</v>
      </c>
      <c r="E194" s="51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0.55276728562460586</v>
      </c>
      <c r="F194" s="50">
        <f>'3.deposits individuals'!F194+'4.deposits legal entities'!F194+'5.deposits non-residents'!F26</f>
        <v>7408925.7000000011</v>
      </c>
      <c r="G194" s="51">
        <f>('3.deposits individuals'!F194*'3.deposits individuals'!G194+'4.deposits legal entities'!F194*'4.deposits legal entities'!G194+'5.deposits non-residents'!F26*'5.deposits non-residents'!G26)/('3.deposits individuals'!F194+'4.deposits legal entities'!F194+'5.deposits non-residents'!F26)</f>
        <v>1.1739190406511961</v>
      </c>
      <c r="H194" s="50">
        <f t="shared" si="8"/>
        <v>12871880.4</v>
      </c>
      <c r="I194" s="51">
        <f t="shared" si="9"/>
        <v>9.1147244853984191</v>
      </c>
      <c r="J194" s="50">
        <f>'3.deposits individuals'!J194+'4.deposits legal entities'!J194+'5.deposits non-residents'!J26</f>
        <v>1369467.2</v>
      </c>
      <c r="K194" s="51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6.2579934838892157</v>
      </c>
      <c r="L194" s="50">
        <f>'3.deposits individuals'!L194+'4.deposits legal entities'!L194+'5.deposits non-residents'!L26</f>
        <v>1740040.2000000002</v>
      </c>
      <c r="M194" s="51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7.3510232913009768</v>
      </c>
      <c r="N194" s="50">
        <f>'3.deposits individuals'!N194+'4.deposits legal entities'!N194+'5.deposits non-residents'!N26</f>
        <v>1934190.7999999998</v>
      </c>
      <c r="O194" s="51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9.8285024161008252</v>
      </c>
      <c r="P194" s="50">
        <f>'3.deposits individuals'!P194+'4.deposits legal entities'!P194+'5.deposits non-residents'!P26</f>
        <v>3315956.8</v>
      </c>
      <c r="Q194" s="51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10.685883070008618</v>
      </c>
      <c r="R194" s="50">
        <f>'3.deposits individuals'!R194+'4.deposits legal entities'!R194+'5.deposits non-residents'!R26</f>
        <v>2162338</v>
      </c>
      <c r="S194" s="51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12.072549205073418</v>
      </c>
      <c r="T194" s="50">
        <f>'3.deposits individuals'!T194+'4.deposits legal entities'!T194+'5.deposits non-residents'!T26</f>
        <v>2349887.4000000004</v>
      </c>
      <c r="U194" s="51">
        <f>('3.deposits individuals'!T194*'3.deposits individuals'!U194+'4.deposits legal entities'!T194*'4.deposits legal entities'!U194+'5.deposits non-residents'!T26*'5.deposits non-residents'!U26)/('3.deposits individuals'!T194+'4.deposits legal entities'!T194+'5.deposits non-residents'!T26)</f>
        <v>6.5592049725446433</v>
      </c>
    </row>
    <row r="195" spans="1:21" ht="14.25" customHeight="1" x14ac:dyDescent="0.2">
      <c r="A195" s="49" t="s">
        <v>25</v>
      </c>
      <c r="B195" s="50">
        <f>'3.deposits individuals'!B195+'4.deposits legal entities'!B195+'5.deposits non-residents'!B27</f>
        <v>37602964.600000009</v>
      </c>
      <c r="C195" s="51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3.6670336482725081</v>
      </c>
      <c r="D195" s="50">
        <f>'3.deposits individuals'!D195+'4.deposits legal entities'!D195+'5.deposits non-residents'!D27</f>
        <v>16923848.700000003</v>
      </c>
      <c r="E195" s="51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0.54325978776919648</v>
      </c>
      <c r="F195" s="50">
        <f>'3.deposits individuals'!F195+'4.deposits legal entities'!F195+'5.deposits non-residents'!F27</f>
        <v>7753652.0999999996</v>
      </c>
      <c r="G195" s="51">
        <f>('3.deposits individuals'!F195*'3.deposits individuals'!G195+'4.deposits legal entities'!F195*'4.deposits legal entities'!G195+'5.deposits non-residents'!F27*'5.deposits non-residents'!G27)/('3.deposits individuals'!F195+'4.deposits legal entities'!F195+'5.deposits non-residents'!F27)</f>
        <v>1.2595413045421535</v>
      </c>
      <c r="H195" s="50">
        <f t="shared" si="8"/>
        <v>12925463.799999999</v>
      </c>
      <c r="I195" s="51">
        <f t="shared" si="9"/>
        <v>9.2013135288035102</v>
      </c>
      <c r="J195" s="50">
        <f>'3.deposits individuals'!J195+'4.deposits legal entities'!J195+'5.deposits non-residents'!J27</f>
        <v>2630427.7000000002</v>
      </c>
      <c r="K195" s="51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6.3131788366583832</v>
      </c>
      <c r="L195" s="50">
        <f>'3.deposits individuals'!L195+'4.deposits legal entities'!L195+'5.deposits non-residents'!L27</f>
        <v>1794922.0000000002</v>
      </c>
      <c r="M195" s="51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8.0369928927273637</v>
      </c>
      <c r="N195" s="50">
        <f>'3.deposits individuals'!N195+'4.deposits legal entities'!N195+'5.deposits non-residents'!N27</f>
        <v>2008742.0000000002</v>
      </c>
      <c r="O195" s="51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10.00587885153991</v>
      </c>
      <c r="P195" s="50">
        <f>'3.deposits individuals'!P195+'4.deposits legal entities'!P195+'5.deposits non-residents'!P27</f>
        <v>3345442.8</v>
      </c>
      <c r="Q195" s="51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10.690223195865158</v>
      </c>
      <c r="R195" s="50">
        <f>'3.deposits individuals'!R195+'4.deposits legal entities'!R195+'5.deposits non-residents'!R27</f>
        <v>2169820.1</v>
      </c>
      <c r="S195" s="51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12.056708363979102</v>
      </c>
      <c r="T195" s="50">
        <f>'3.deposits individuals'!T195+'4.deposits legal entities'!T195+'5.deposits non-residents'!T27</f>
        <v>976109.2</v>
      </c>
      <c r="U195" s="51">
        <f>('3.deposits individuals'!T195*'3.deposits individuals'!U195+'4.deposits legal entities'!T195*'4.deposits legal entities'!U195+'5.deposits non-residents'!T27*'5.deposits non-residents'!U27)/('3.deposits individuals'!T195+'4.deposits legal entities'!T195+'5.deposits non-residents'!T27)</f>
        <v>6.0192667172894154</v>
      </c>
    </row>
    <row r="196" spans="1:21" ht="14.25" customHeight="1" x14ac:dyDescent="0.2">
      <c r="A196" s="49" t="s">
        <v>26</v>
      </c>
      <c r="B196" s="50">
        <f>'3.deposits individuals'!B196+'4.deposits legal entities'!B196+'5.deposits non-residents'!B28</f>
        <v>38146159.100000001</v>
      </c>
      <c r="C196" s="51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3.8718919492998145</v>
      </c>
      <c r="D196" s="50">
        <f>'3.deposits individuals'!D196+'4.deposits legal entities'!D196+'5.deposits non-residents'!D28</f>
        <v>17424961.200000003</v>
      </c>
      <c r="E196" s="51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0.9435367045178823</v>
      </c>
      <c r="F196" s="50">
        <f>'3.deposits individuals'!F196+'4.deposits legal entities'!F196+'5.deposits non-residents'!F28</f>
        <v>7834622.2999999998</v>
      </c>
      <c r="G196" s="51">
        <f>('3.deposits individuals'!F196*'3.deposits individuals'!G196+'4.deposits legal entities'!F196*'4.deposits legal entities'!G196+'5.deposits non-residents'!F28*'5.deposits non-residents'!G28)/('3.deposits individuals'!F196+'4.deposits legal entities'!F196+'5.deposits non-residents'!F28)</f>
        <v>1.230636234755055</v>
      </c>
      <c r="H196" s="50">
        <f t="shared" si="8"/>
        <v>12886575.6</v>
      </c>
      <c r="I196" s="51">
        <f t="shared" si="9"/>
        <v>9.4373516701364721</v>
      </c>
      <c r="J196" s="50">
        <f>'3.deposits individuals'!J196+'4.deposits legal entities'!J196+'5.deposits non-residents'!J28</f>
        <v>2514859.6</v>
      </c>
      <c r="K196" s="51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6.9044476144910849</v>
      </c>
      <c r="L196" s="50">
        <f>'3.deposits individuals'!L196+'4.deposits legal entities'!L196+'5.deposits non-residents'!L28</f>
        <v>1567748.1</v>
      </c>
      <c r="M196" s="51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8.3817957234328517</v>
      </c>
      <c r="N196" s="50">
        <f>'3.deposits individuals'!N196+'4.deposits legal entities'!N196+'5.deposits non-residents'!N28</f>
        <v>2151683.7000000002</v>
      </c>
      <c r="O196" s="51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9.9245376883228591</v>
      </c>
      <c r="P196" s="50">
        <f>'3.deposits individuals'!P196+'4.deposits legal entities'!P196+'5.deposits non-residents'!P28</f>
        <v>3417116.6999999997</v>
      </c>
      <c r="Q196" s="51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10.648223848778695</v>
      </c>
      <c r="R196" s="50">
        <f>'3.deposits individuals'!R196+'4.deposits legal entities'!R196+'5.deposits non-residents'!R28</f>
        <v>2260681.6</v>
      </c>
      <c r="S196" s="51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12.132143972419643</v>
      </c>
      <c r="T196" s="50">
        <f>'3.deposits individuals'!T196+'4.deposits legal entities'!T196+'5.deposits non-residents'!T28</f>
        <v>974485.9</v>
      </c>
      <c r="U196" s="51">
        <f>('3.deposits individuals'!T196*'3.deposits individuals'!U196+'4.deposits legal entities'!T196*'4.deposits legal entities'!U196+'5.deposits non-residents'!T28*'5.deposits non-residents'!U28)/('3.deposits individuals'!T196+'4.deposits legal entities'!T196+'5.deposits non-residents'!T28)</f>
        <v>6.0988885678079088</v>
      </c>
    </row>
    <row r="197" spans="1:21" ht="14.25" customHeight="1" x14ac:dyDescent="0.2">
      <c r="A197" s="49" t="s">
        <v>27</v>
      </c>
      <c r="B197" s="50">
        <f>'3.deposits individuals'!B197+'4.deposits legal entities'!B197+'5.deposits non-residents'!B29</f>
        <v>38384580.400000006</v>
      </c>
      <c r="C197" s="51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3.801701204606625</v>
      </c>
      <c r="D197" s="50">
        <f>'3.deposits individuals'!D197+'4.deposits legal entities'!D197+'5.deposits non-residents'!D29</f>
        <v>17432335.699999999</v>
      </c>
      <c r="E197" s="51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0.71861188521053809</v>
      </c>
      <c r="F197" s="50">
        <f>'3.deposits individuals'!F197+'4.deposits legal entities'!F197+'5.deposits non-residents'!F29</f>
        <v>8036472.2000000002</v>
      </c>
      <c r="G197" s="51">
        <f>('3.deposits individuals'!F197*'3.deposits individuals'!G197+'4.deposits legal entities'!F197*'4.deposits legal entities'!G197+'5.deposits non-residents'!F29*'5.deposits non-residents'!G29)/('3.deposits individuals'!F197+'4.deposits legal entities'!F197+'5.deposits non-residents'!F29)</f>
        <v>1.2098626056343464</v>
      </c>
      <c r="H197" s="50">
        <f t="shared" si="8"/>
        <v>12915772.500000002</v>
      </c>
      <c r="I197" s="51">
        <f t="shared" si="9"/>
        <v>9.5756250528568767</v>
      </c>
      <c r="J197" s="50">
        <f>'3.deposits individuals'!J197+'4.deposits legal entities'!J197+'5.deposits non-residents'!J29</f>
        <v>2354502</v>
      </c>
      <c r="K197" s="51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7.0902117849124764</v>
      </c>
      <c r="L197" s="50">
        <f>'3.deposits individuals'!L197+'4.deposits legal entities'!L197+'5.deposits non-residents'!L29</f>
        <v>1605378.2</v>
      </c>
      <c r="M197" s="51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8.4201075952071456</v>
      </c>
      <c r="N197" s="50">
        <f>'3.deposits individuals'!N197+'4.deposits legal entities'!N197+'5.deposits non-residents'!N29</f>
        <v>2399255.9</v>
      </c>
      <c r="O197" s="51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9.6680731742704182</v>
      </c>
      <c r="P197" s="50">
        <f>'3.deposits individuals'!P197+'4.deposits legal entities'!P197+'5.deposits non-residents'!P29</f>
        <v>3246070.7000000007</v>
      </c>
      <c r="Q197" s="51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11.230864249814363</v>
      </c>
      <c r="R197" s="50">
        <f>'3.deposits individuals'!R197+'4.deposits legal entities'!R197+'5.deposits non-residents'!R29</f>
        <v>2341010.9</v>
      </c>
      <c r="S197" s="51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11.893579778718678</v>
      </c>
      <c r="T197" s="50">
        <f>'3.deposits individuals'!T197+'4.deposits legal entities'!T197+'5.deposits non-residents'!T29</f>
        <v>969554.8</v>
      </c>
      <c r="U197" s="51">
        <f>('3.deposits individuals'!T197*'3.deposits individuals'!U197+'4.deposits legal entities'!T197*'4.deposits legal entities'!U197+'5.deposits non-residents'!T29*'5.deposits non-residents'!U29)/('3.deposits individuals'!T197+'4.deposits legal entities'!T197+'5.deposits non-residents'!T29)</f>
        <v>6.1573196698113417</v>
      </c>
    </row>
    <row r="198" spans="1:21" ht="14.25" customHeight="1" x14ac:dyDescent="0.2">
      <c r="A198" s="49" t="s">
        <v>28</v>
      </c>
      <c r="B198" s="50">
        <f>'3.deposits individuals'!B198+'4.deposits legal entities'!B198+'5.deposits non-residents'!B30</f>
        <v>37952440.299999997</v>
      </c>
      <c r="C198" s="51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3.9826897460662076</v>
      </c>
      <c r="D198" s="50">
        <f>'3.deposits individuals'!D198+'4.deposits legal entities'!D198+'5.deposits non-residents'!D30</f>
        <v>16984170.699999999</v>
      </c>
      <c r="E198" s="51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0.85496658132386694</v>
      </c>
      <c r="F198" s="50">
        <f>'3.deposits individuals'!F198+'4.deposits legal entities'!F198+'5.deposits non-residents'!F30</f>
        <v>7684055.2999999998</v>
      </c>
      <c r="G198" s="51">
        <f>('3.deposits individuals'!F198*'3.deposits individuals'!G198+'4.deposits legal entities'!F198*'4.deposits legal entities'!G198+'5.deposits non-residents'!F30*'5.deposits non-residents'!G30)/('3.deposits individuals'!F198+'4.deposits legal entities'!F198+'5.deposits non-residents'!F30)</f>
        <v>1.2334724206110281</v>
      </c>
      <c r="H198" s="50">
        <f t="shared" si="8"/>
        <v>13284214.300000001</v>
      </c>
      <c r="I198" s="51">
        <f t="shared" si="9"/>
        <v>9.5717987754834635</v>
      </c>
      <c r="J198" s="50">
        <f>'3.deposits individuals'!J198+'4.deposits legal entities'!J198+'5.deposits non-residents'!J30</f>
        <v>1147639.3</v>
      </c>
      <c r="K198" s="51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7.4652993871854942</v>
      </c>
      <c r="L198" s="50">
        <f>'3.deposits individuals'!L198+'4.deposits legal entities'!L198+'5.deposits non-residents'!L30</f>
        <v>1774015.1</v>
      </c>
      <c r="M198" s="51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8.9391331871977755</v>
      </c>
      <c r="N198" s="50">
        <f>'3.deposits individuals'!N198+'4.deposits legal entities'!N198+'5.deposits non-residents'!N30</f>
        <v>2234162.7999999998</v>
      </c>
      <c r="O198" s="51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9.2879889187126246</v>
      </c>
      <c r="P198" s="50">
        <f>'3.deposits individuals'!P198+'4.deposits legal entities'!P198+'5.deposits non-residents'!P30</f>
        <v>4237069.7</v>
      </c>
      <c r="Q198" s="51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10.654452597510957</v>
      </c>
      <c r="R198" s="50">
        <f>'3.deposits individuals'!R198+'4.deposits legal entities'!R198+'5.deposits non-residents'!R30</f>
        <v>2319419.5</v>
      </c>
      <c r="S198" s="51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12.248150839466518</v>
      </c>
      <c r="T198" s="50">
        <f>'3.deposits individuals'!T198+'4.deposits legal entities'!T198+'5.deposits non-residents'!T30</f>
        <v>1571907.9</v>
      </c>
      <c r="U198" s="51">
        <f>('3.deposits individuals'!T198*'3.deposits individuals'!U198+'4.deposits legal entities'!T198*'4.deposits legal entities'!U198+'5.deposits non-residents'!T30*'5.deposits non-residents'!U30)/('3.deposits individuals'!T198+'4.deposits legal entities'!T198+'5.deposits non-residents'!T30)</f>
        <v>5.3597672331820396</v>
      </c>
    </row>
    <row r="199" spans="1:21" ht="14.25" customHeight="1" x14ac:dyDescent="0.2">
      <c r="A199" s="49" t="s">
        <v>46</v>
      </c>
      <c r="B199" s="50">
        <f>'3.deposits individuals'!B199+'4.deposits legal entities'!B199+'5.deposits non-residents'!B31</f>
        <v>39225243.300000004</v>
      </c>
      <c r="C199" s="51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4.0175412850275389</v>
      </c>
      <c r="D199" s="50">
        <f>'3.deposits individuals'!D199+'4.deposits legal entities'!D199+'5.deposits non-residents'!D31</f>
        <v>17003577.899999999</v>
      </c>
      <c r="E199" s="51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0.84967124460317045</v>
      </c>
      <c r="F199" s="50">
        <f>'3.deposits individuals'!F199+'4.deposits legal entities'!F199+'5.deposits non-residents'!F31</f>
        <v>8394429.2999999989</v>
      </c>
      <c r="G199" s="51">
        <f>('3.deposits individuals'!F199*'3.deposits individuals'!G199+'4.deposits legal entities'!F199*'4.deposits legal entities'!G199+'5.deposits non-residents'!F31*'5.deposits non-residents'!G31)/('3.deposits individuals'!F199+'4.deposits legal entities'!F199+'5.deposits non-residents'!F31)</f>
        <v>1.2294588570779916</v>
      </c>
      <c r="H199" s="50">
        <f t="shared" si="8"/>
        <v>13827236.100000001</v>
      </c>
      <c r="I199" s="51">
        <f t="shared" si="9"/>
        <v>9.605750329453036</v>
      </c>
      <c r="J199" s="50">
        <f>'3.deposits individuals'!J199+'4.deposits legal entities'!J199+'5.deposits non-residents'!J31</f>
        <v>1206957.7</v>
      </c>
      <c r="K199" s="51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7.4113919825027867</v>
      </c>
      <c r="L199" s="50">
        <f>'3.deposits individuals'!L199+'4.deposits legal entities'!L199+'5.deposits non-residents'!L31</f>
        <v>1788332.0999999999</v>
      </c>
      <c r="M199" s="51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9.0330169810182301</v>
      </c>
      <c r="N199" s="50">
        <f>'3.deposits individuals'!N199+'4.deposits legal entities'!N199+'5.deposits non-residents'!N31</f>
        <v>2898465.6000000006</v>
      </c>
      <c r="O199" s="51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8.8435285310959113</v>
      </c>
      <c r="P199" s="50">
        <f>'3.deposits individuals'!P199+'4.deposits legal entities'!P199+'5.deposits non-residents'!P31</f>
        <v>3747931.7000000007</v>
      </c>
      <c r="Q199" s="51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11.185484126084768</v>
      </c>
      <c r="R199" s="50">
        <f>'3.deposits individuals'!R199+'4.deposits legal entities'!R199+'5.deposits non-residents'!R31</f>
        <v>2410453.7000000002</v>
      </c>
      <c r="S199" s="51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11.856879108277411</v>
      </c>
      <c r="T199" s="50">
        <f>'3.deposits individuals'!T199+'4.deposits legal entities'!T199+'5.deposits non-residents'!T31</f>
        <v>1775095.3</v>
      </c>
      <c r="U199" s="51">
        <f>('3.deposits individuals'!T199*'3.deposits individuals'!U199+'4.deposits legal entities'!T199*'4.deposits legal entities'!U199+'5.deposits non-residents'!T31*'5.deposits non-residents'!U31)/('3.deposits individuals'!T199+'4.deposits legal entities'!T199+'5.deposits non-residents'!T31)</f>
        <v>6.5270608242836277</v>
      </c>
    </row>
    <row r="200" spans="1:21" ht="14.25" customHeight="1" thickBot="1" x14ac:dyDescent="0.25">
      <c r="A200" s="52" t="s">
        <v>30</v>
      </c>
      <c r="B200" s="53">
        <f>'3.deposits individuals'!B200+'4.deposits legal entities'!B200+'5.deposits non-residents'!B32</f>
        <v>38675283.199999988</v>
      </c>
      <c r="C200" s="54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4.0515599459915546</v>
      </c>
      <c r="D200" s="53">
        <f>'3.deposits individuals'!D200+'4.deposits legal entities'!D200+'5.deposits non-residents'!D32</f>
        <v>15458631.499999996</v>
      </c>
      <c r="E200" s="54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0.75576439117524519</v>
      </c>
      <c r="F200" s="53">
        <f>'3.deposits individuals'!F200+'4.deposits legal entities'!F200+'5.deposits non-residents'!F32</f>
        <v>9443618</v>
      </c>
      <c r="G200" s="54">
        <f>('3.deposits individuals'!F200*'3.deposits individuals'!G200+'4.deposits legal entities'!F200*'4.deposits legal entities'!G200+'5.deposits non-residents'!F32*'5.deposits non-residents'!G32)/('3.deposits individuals'!F200+'4.deposits legal entities'!F200+'5.deposits non-residents'!F32)</f>
        <v>1.4045972100946891</v>
      </c>
      <c r="H200" s="53">
        <f t="shared" si="8"/>
        <v>13773033.700000003</v>
      </c>
      <c r="I200" s="54">
        <f t="shared" si="9"/>
        <v>9.565624281671516</v>
      </c>
      <c r="J200" s="53">
        <f>'3.deposits individuals'!J200+'4.deposits legal entities'!J200+'5.deposits non-residents'!J32</f>
        <v>1172362.6000000001</v>
      </c>
      <c r="K200" s="54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8.2117190167956693</v>
      </c>
      <c r="L200" s="53">
        <f>'3.deposits individuals'!L200+'4.deposits legal entities'!L200+'5.deposits non-residents'!L32</f>
        <v>2272387.6000000006</v>
      </c>
      <c r="M200" s="54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7.9527505496861517</v>
      </c>
      <c r="N200" s="53">
        <f>'3.deposits individuals'!N200+'4.deposits legal entities'!N200+'5.deposits non-residents'!N32</f>
        <v>2324202.4000000004</v>
      </c>
      <c r="O200" s="54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9.6962059401539147</v>
      </c>
      <c r="P200" s="53">
        <f>'3.deposits individuals'!P200+'4.deposits legal entities'!P200+'5.deposits non-residents'!P32</f>
        <v>3792830.3</v>
      </c>
      <c r="Q200" s="54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10.789678384239883</v>
      </c>
      <c r="R200" s="53">
        <f>'3.deposits individuals'!R200+'4.deposits legal entities'!R200+'5.deposits non-residents'!R32</f>
        <v>2430338</v>
      </c>
      <c r="S200" s="54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11.881439338067393</v>
      </c>
      <c r="T200" s="53">
        <f>'3.deposits individuals'!T200+'4.deposits legal entities'!T200+'5.deposits non-residents'!T32</f>
        <v>1780912.8</v>
      </c>
      <c r="U200" s="54">
        <f>('3.deposits individuals'!T200*'3.deposits individuals'!U200+'4.deposits legal entities'!T200*'4.deposits legal entities'!U200+'5.deposits non-residents'!T32*'5.deposits non-residents'!U32)/('3.deposits individuals'!T200+'4.deposits legal entities'!T200+'5.deposits non-residents'!T32)</f>
        <v>6.5772697366204556</v>
      </c>
    </row>
    <row r="201" spans="1:21" ht="14.25" customHeight="1" x14ac:dyDescent="0.2">
      <c r="A201" s="49" t="s">
        <v>47</v>
      </c>
      <c r="B201" s="50">
        <f>'3.deposits individuals'!B201+'4.deposits legal entities'!B201+'5.deposits non-residents'!B33</f>
        <v>40216565.399999999</v>
      </c>
      <c r="C201" s="51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3.9982503386278734</v>
      </c>
      <c r="D201" s="50">
        <f>'3.deposits individuals'!D201+'4.deposits legal entities'!D201+'5.deposits non-residents'!D33</f>
        <v>16241457.699999999</v>
      </c>
      <c r="E201" s="51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0.77946156310834092</v>
      </c>
      <c r="F201" s="50">
        <f>'3.deposits individuals'!F201+'4.deposits legal entities'!F201+'5.deposits non-residents'!F33</f>
        <v>9890999.5</v>
      </c>
      <c r="G201" s="51">
        <f>('3.deposits individuals'!F201*'3.deposits individuals'!G201+'4.deposits legal entities'!F201*'4.deposits legal entities'!G201+'5.deposits non-residents'!F33*'5.deposits non-residents'!G33)/('3.deposits individuals'!F201+'4.deposits legal entities'!F201+'5.deposits non-residents'!F33)</f>
        <v>1.458376946637193</v>
      </c>
      <c r="H201" s="50">
        <f t="shared" si="8"/>
        <v>14084108.200000001</v>
      </c>
      <c r="I201" s="51">
        <f t="shared" si="9"/>
        <v>9.4937852417947202</v>
      </c>
      <c r="J201" s="50">
        <f>'3.deposits individuals'!J201+'4.deposits legal entities'!J201+'5.deposits non-residents'!J33</f>
        <v>1158366.3</v>
      </c>
      <c r="K201" s="51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7.1240078272304697</v>
      </c>
      <c r="L201" s="50">
        <f>'3.deposits individuals'!L201+'4.deposits legal entities'!L201+'5.deposits non-residents'!L33</f>
        <v>2335265.0999999996</v>
      </c>
      <c r="M201" s="51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7.9262033321184839</v>
      </c>
      <c r="N201" s="50">
        <f>'3.deposits individuals'!N201+'4.deposits legal entities'!N201+'5.deposits non-residents'!N33</f>
        <v>2565183.5</v>
      </c>
      <c r="O201" s="51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9.8396787325351198</v>
      </c>
      <c r="P201" s="50">
        <f>'3.deposits individuals'!P201+'4.deposits legal entities'!P201+'5.deposits non-residents'!P33</f>
        <v>3832374.6</v>
      </c>
      <c r="Q201" s="51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10.804141607921105</v>
      </c>
      <c r="R201" s="50">
        <f>'3.deposits individuals'!R201+'4.deposits legal entities'!R201+'5.deposits non-residents'!R33</f>
        <v>2405631.4</v>
      </c>
      <c r="S201" s="51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11.846616522797298</v>
      </c>
      <c r="T201" s="50">
        <f>'3.deposits individuals'!T201+'4.deposits legal entities'!T201+'5.deposits non-residents'!T33</f>
        <v>1787287.3</v>
      </c>
      <c r="U201" s="51">
        <f>('3.deposits individuals'!T201*'3.deposits individuals'!U201+'4.deposits legal entities'!T201*'4.deposits legal entities'!U201+'5.deposits non-residents'!T33*'5.deposits non-residents'!U33)/('3.deposits individuals'!T201+'4.deposits legal entities'!T201+'5.deposits non-residents'!T33)</f>
        <v>6.6048753739815647</v>
      </c>
    </row>
    <row r="202" spans="1:21" ht="14.25" customHeight="1" x14ac:dyDescent="0.2">
      <c r="A202" s="49" t="s">
        <v>20</v>
      </c>
      <c r="B202" s="50">
        <f>'3.deposits individuals'!B202+'4.deposits legal entities'!B202+'5.deposits non-residents'!B34</f>
        <v>40008706.199999996</v>
      </c>
      <c r="C202" s="51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4.1045358053342893</v>
      </c>
      <c r="D202" s="50">
        <f>'3.deposits individuals'!D202+'4.deposits legal entities'!D202+'5.deposits non-residents'!D34</f>
        <v>15605135.6</v>
      </c>
      <c r="E202" s="51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0.76469740448778933</v>
      </c>
      <c r="F202" s="50">
        <f>'3.deposits individuals'!F202+'4.deposits legal entities'!F202+'5.deposits non-residents'!F34</f>
        <v>9806065.1000000015</v>
      </c>
      <c r="G202" s="51">
        <f>('3.deposits individuals'!F202*'3.deposits individuals'!G202+'4.deposits legal entities'!F202*'4.deposits legal entities'!G202+'5.deposits non-residents'!F34*'5.deposits non-residents'!G34)/('3.deposits individuals'!F202+'4.deposits legal entities'!F202+'5.deposits non-residents'!F34)</f>
        <v>1.4841155919921434</v>
      </c>
      <c r="H202" s="50">
        <f t="shared" si="8"/>
        <v>14597505.5</v>
      </c>
      <c r="I202" s="51">
        <f t="shared" si="9"/>
        <v>9.4352166075224275</v>
      </c>
      <c r="J202" s="50">
        <f>'3.deposits individuals'!J202+'4.deposits legal entities'!J202+'5.deposits non-residents'!J34</f>
        <v>1630002.5</v>
      </c>
      <c r="K202" s="51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7.2308167643914665</v>
      </c>
      <c r="L202" s="50">
        <f>'3.deposits individuals'!L202+'4.deposits legal entities'!L202+'5.deposits non-residents'!L34</f>
        <v>2098837.4000000004</v>
      </c>
      <c r="M202" s="51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7.8573163066371849</v>
      </c>
      <c r="N202" s="50">
        <f>'3.deposits individuals'!N202+'4.deposits legal entities'!N202+'5.deposits non-residents'!N34</f>
        <v>2512219.7999999998</v>
      </c>
      <c r="O202" s="51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10.029657566189075</v>
      </c>
      <c r="P202" s="50">
        <f>'3.deposits individuals'!P202+'4.deposits legal entities'!P202+'5.deposits non-residents'!P34</f>
        <v>4087864.8</v>
      </c>
      <c r="Q202" s="51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10.816063329932046</v>
      </c>
      <c r="R202" s="50">
        <f>'3.deposits individuals'!R202+'4.deposits legal entities'!R202+'5.deposits non-residents'!R34</f>
        <v>2479839.3000000003</v>
      </c>
      <c r="S202" s="51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11.478200393065782</v>
      </c>
      <c r="T202" s="50">
        <f>'3.deposits individuals'!T202+'4.deposits legal entities'!T202+'5.deposits non-residents'!T34</f>
        <v>1788741.7</v>
      </c>
      <c r="U202" s="51">
        <f>('3.deposits individuals'!T202*'3.deposits individuals'!U202+'4.deposits legal entities'!T202*'4.deposits legal entities'!U202+'5.deposits non-residents'!T34*'5.deposits non-residents'!U34)/('3.deposits individuals'!T202+'4.deposits legal entities'!T202+'5.deposits non-residents'!T34)</f>
        <v>6.4725646397129344</v>
      </c>
    </row>
    <row r="203" spans="1:21" ht="14.25" customHeight="1" x14ac:dyDescent="0.2">
      <c r="A203" s="49" t="s">
        <v>21</v>
      </c>
      <c r="B203" s="50">
        <f>'3.deposits individuals'!B203+'4.deposits legal entities'!B203+'5.deposits non-residents'!B35</f>
        <v>42242058.600000001</v>
      </c>
      <c r="C203" s="51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3.9968017895557786</v>
      </c>
      <c r="D203" s="50">
        <f>'3.deposits individuals'!D203+'4.deposits legal entities'!D203+'5.deposits non-residents'!D35</f>
        <v>17107446.899999999</v>
      </c>
      <c r="E203" s="51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0.71167703732577214</v>
      </c>
      <c r="F203" s="50">
        <f>'3.deposits individuals'!F203+'4.deposits legal entities'!F203+'5.deposits non-residents'!F35</f>
        <v>10208022.5</v>
      </c>
      <c r="G203" s="51">
        <f>('3.deposits individuals'!F203*'3.deposits individuals'!G203+'4.deposits legal entities'!F203*'4.deposits legal entities'!G203+'5.deposits non-residents'!F35*'5.deposits non-residents'!G35)/('3.deposits individuals'!F203+'4.deposits legal entities'!F203+'5.deposits non-residents'!F35)</f>
        <v>1.4255423981481223</v>
      </c>
      <c r="H203" s="50">
        <f t="shared" si="8"/>
        <v>14926589.200000001</v>
      </c>
      <c r="I203" s="51">
        <f t="shared" si="9"/>
        <v>9.5203390072529164</v>
      </c>
      <c r="J203" s="50">
        <f>'3.deposits individuals'!J203+'4.deposits legal entities'!J203+'5.deposits non-residents'!J35</f>
        <v>1388189.6999999997</v>
      </c>
      <c r="K203" s="51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7.460121026686787</v>
      </c>
      <c r="L203" s="50">
        <f>'3.deposits individuals'!L203+'4.deposits legal entities'!L203+'5.deposits non-residents'!L35</f>
        <v>2305388.7999999998</v>
      </c>
      <c r="M203" s="51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8.266025125566685</v>
      </c>
      <c r="N203" s="50">
        <f>'3.deposits individuals'!N203+'4.deposits legal entities'!N203+'5.deposits non-residents'!N35</f>
        <v>2589874</v>
      </c>
      <c r="O203" s="51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10.09922264403597</v>
      </c>
      <c r="P203" s="50">
        <f>'3.deposits individuals'!P203+'4.deposits legal entities'!P203+'5.deposits non-residents'!P35</f>
        <v>4277551.3</v>
      </c>
      <c r="Q203" s="51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10.517134696198729</v>
      </c>
      <c r="R203" s="50">
        <f>'3.deposits individuals'!R203+'4.deposits legal entities'!R203+'5.deposits non-residents'!R35</f>
        <v>2567692.1</v>
      </c>
      <c r="S203" s="51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11.602397110229861</v>
      </c>
      <c r="T203" s="50">
        <f>'3.deposits individuals'!T203+'4.deposits legal entities'!T203+'5.deposits non-residents'!T35</f>
        <v>1797893.3</v>
      </c>
      <c r="U203" s="51">
        <f>('3.deposits individuals'!T203*'3.deposits individuals'!U203+'4.deposits legal entities'!T203*'4.deposits legal entities'!U203+'5.deposits non-residents'!T35*'5.deposits non-residents'!U35)/('3.deposits individuals'!T203+'4.deposits legal entities'!T203+'5.deposits non-residents'!T35)</f>
        <v>6.5404569626017315</v>
      </c>
    </row>
    <row r="204" spans="1:21" ht="14.25" customHeight="1" x14ac:dyDescent="0.2">
      <c r="A204" s="49" t="s">
        <v>22</v>
      </c>
      <c r="B204" s="50">
        <f>'3.deposits individuals'!B204+'4.deposits legal entities'!B204+'5.deposits non-residents'!B36</f>
        <v>43849732.600000001</v>
      </c>
      <c r="C204" s="51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3.9784115444754153</v>
      </c>
      <c r="D204" s="50">
        <f>'3.deposits individuals'!D204+'4.deposits legal entities'!D204+'5.deposits non-residents'!D36</f>
        <v>18612641.100000001</v>
      </c>
      <c r="E204" s="51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0.7095338345077743</v>
      </c>
      <c r="F204" s="50">
        <f>'3.deposits individuals'!F204+'4.deposits legal entities'!F204+'5.deposits non-residents'!F36</f>
        <v>9915504</v>
      </c>
      <c r="G204" s="51">
        <f>('3.deposits individuals'!F204*'3.deposits individuals'!G204+'4.deposits legal entities'!F204*'4.deposits legal entities'!G204+'5.deposits non-residents'!F36*'5.deposits non-residents'!G36)/('3.deposits individuals'!F204+'4.deposits legal entities'!F204+'5.deposits non-residents'!F36)</f>
        <v>1.4847067504586755</v>
      </c>
      <c r="H204" s="50">
        <f t="shared" si="8"/>
        <v>15321587.500000002</v>
      </c>
      <c r="I204" s="51">
        <f t="shared" si="9"/>
        <v>9.5632628188821798</v>
      </c>
      <c r="J204" s="50">
        <f>'3.deposits individuals'!J204+'4.deposits legal entities'!J204+'5.deposits non-residents'!J36</f>
        <v>1577585.4</v>
      </c>
      <c r="K204" s="51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7.1709707106822878</v>
      </c>
      <c r="L204" s="50">
        <f>'3.deposits individuals'!L204+'4.deposits legal entities'!L204+'5.deposits non-residents'!L36</f>
        <v>2265015.1999999997</v>
      </c>
      <c r="M204" s="51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8.617263666045158</v>
      </c>
      <c r="N204" s="50">
        <f>'3.deposits individuals'!N204+'4.deposits legal entities'!N204+'5.deposits non-residents'!N36</f>
        <v>2637018.4000000004</v>
      </c>
      <c r="O204" s="51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9.9766841706527316</v>
      </c>
      <c r="P204" s="50">
        <f>'3.deposits individuals'!P204+'4.deposits legal entities'!P204+'5.deposits non-residents'!P36</f>
        <v>4374384.1000000006</v>
      </c>
      <c r="Q204" s="51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10.621659244783737</v>
      </c>
      <c r="R204" s="50">
        <f>'3.deposits individuals'!R204+'4.deposits legal entities'!R204+'5.deposits non-residents'!R36</f>
        <v>2666060.6</v>
      </c>
      <c r="S204" s="51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11.64951155573883</v>
      </c>
      <c r="T204" s="50">
        <f>'3.deposits individuals'!T204+'4.deposits legal entities'!T204+'5.deposits non-residents'!T36</f>
        <v>1801523.8</v>
      </c>
      <c r="U204" s="51">
        <f>('3.deposits individuals'!T204*'3.deposits individuals'!U204+'4.deposits legal entities'!T204*'4.deposits legal entities'!U204+'5.deposits non-residents'!T36*'5.deposits non-residents'!U36)/('3.deposits individuals'!T204+'4.deposits legal entities'!T204+'5.deposits non-residents'!T36)</f>
        <v>6.5850339412668317</v>
      </c>
    </row>
    <row r="205" spans="1:21" ht="14.25" customHeight="1" x14ac:dyDescent="0.2">
      <c r="A205" s="49" t="s">
        <v>23</v>
      </c>
      <c r="B205" s="50">
        <f>'3.deposits individuals'!B205+'4.deposits legal entities'!B205+'5.deposits non-residents'!B37</f>
        <v>45840247.600000001</v>
      </c>
      <c r="C205" s="51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3.9681741926498648</v>
      </c>
      <c r="D205" s="50">
        <f>'3.deposits individuals'!D205+'4.deposits legal entities'!D205+'5.deposits non-residents'!D37</f>
        <v>19310807.699999996</v>
      </c>
      <c r="E205" s="51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0.68532225247108569</v>
      </c>
      <c r="F205" s="50">
        <f>'3.deposits individuals'!F205+'4.deposits legal entities'!F205+'5.deposits non-residents'!F37</f>
        <v>10504003.100000001</v>
      </c>
      <c r="G205" s="51">
        <f>('3.deposits individuals'!F205*'3.deposits individuals'!G205+'4.deposits legal entities'!F205*'4.deposits legal entities'!G205+'5.deposits non-residents'!F37*'5.deposits non-residents'!G37)/('3.deposits individuals'!F205+'4.deposits legal entities'!F205+'5.deposits non-residents'!F37)</f>
        <v>1.6173544089110174</v>
      </c>
      <c r="H205" s="50">
        <f t="shared" si="8"/>
        <v>16025436.799999999</v>
      </c>
      <c r="I205" s="51">
        <f t="shared" si="9"/>
        <v>9.4649067884377409</v>
      </c>
      <c r="J205" s="50">
        <f>'3.deposits individuals'!J205+'4.deposits legal entities'!J205+'5.deposits non-residents'!J37</f>
        <v>2120695.1</v>
      </c>
      <c r="K205" s="51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7.4158010602278477</v>
      </c>
      <c r="L205" s="50">
        <f>'3.deposits individuals'!L205+'4.deposits legal entities'!L205+'5.deposits non-residents'!L37</f>
        <v>2371066.2000000002</v>
      </c>
      <c r="M205" s="51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8.2633752296751446</v>
      </c>
      <c r="N205" s="50">
        <f>'3.deposits individuals'!N205+'4.deposits legal entities'!N205+'5.deposits non-residents'!N37</f>
        <v>2570883.2999999998</v>
      </c>
      <c r="O205" s="51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9.9690503384576203</v>
      </c>
      <c r="P205" s="50">
        <f>'3.deposits individuals'!P205+'4.deposits legal entities'!P205+'5.deposits non-residents'!P37</f>
        <v>4499513.0999999996</v>
      </c>
      <c r="Q205" s="51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10.514548910636574</v>
      </c>
      <c r="R205" s="50">
        <f>'3.deposits individuals'!R205+'4.deposits legal entities'!R205+'5.deposits non-residents'!R37</f>
        <v>2658980.9</v>
      </c>
      <c r="S205" s="51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11.853780471683699</v>
      </c>
      <c r="T205" s="50">
        <f>'3.deposits individuals'!T205+'4.deposits legal entities'!T205+'5.deposits non-residents'!T37</f>
        <v>1804298.2</v>
      </c>
      <c r="U205" s="51">
        <f>('3.deposits individuals'!T205*'3.deposits individuals'!U205+'4.deposits legal entities'!T205*'4.deposits legal entities'!U205+'5.deposits non-residents'!T37*'5.deposits non-residents'!U37)/('3.deposits individuals'!T205+'4.deposits legal entities'!T205+'5.deposits non-residents'!T37)</f>
        <v>6.5959226789673657</v>
      </c>
    </row>
    <row r="206" spans="1:21" ht="14.25" customHeight="1" x14ac:dyDescent="0.2">
      <c r="A206" s="49" t="s">
        <v>24</v>
      </c>
      <c r="B206" s="50">
        <f>'3.deposits individuals'!B206+'4.deposits legal entities'!B206+'5.deposits non-residents'!B38</f>
        <v>46817583.300000004</v>
      </c>
      <c r="C206" s="51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3.9759247704910909</v>
      </c>
      <c r="D206" s="50">
        <f>'3.deposits individuals'!D206+'4.deposits legal entities'!D206+'5.deposits non-residents'!D38</f>
        <v>19317505.300000001</v>
      </c>
      <c r="E206" s="51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0.72000362137858531</v>
      </c>
      <c r="F206" s="50">
        <f>'3.deposits individuals'!F206+'4.deposits legal entities'!F206+'5.deposits non-residents'!F38</f>
        <v>11398616.199999999</v>
      </c>
      <c r="G206" s="51">
        <f>('3.deposits individuals'!F206*'3.deposits individuals'!G206+'4.deposits legal entities'!F206*'4.deposits legal entities'!G206+'5.deposits non-residents'!F38*'5.deposits non-residents'!G38)/('3.deposits individuals'!F206+'4.deposits legal entities'!F206+'5.deposits non-residents'!F38)</f>
        <v>1.700602905728152</v>
      </c>
      <c r="H206" s="50">
        <f t="shared" si="8"/>
        <v>16101461.799999999</v>
      </c>
      <c r="I206" s="51">
        <f t="shared" si="9"/>
        <v>9.4929266319161201</v>
      </c>
      <c r="J206" s="50">
        <f>'3.deposits individuals'!J206+'4.deposits legal entities'!J206+'5.deposits non-residents'!J38</f>
        <v>1876417.5999999999</v>
      </c>
      <c r="K206" s="51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6.8883759611932875</v>
      </c>
      <c r="L206" s="50">
        <f>'3.deposits individuals'!L206+'4.deposits legal entities'!L206+'5.deposits non-residents'!L38</f>
        <v>2489690.2999999998</v>
      </c>
      <c r="M206" s="51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8.4852102865966987</v>
      </c>
      <c r="N206" s="50">
        <f>'3.deposits individuals'!N206+'4.deposits legal entities'!N206+'5.deposits non-residents'!N38</f>
        <v>2483601.2999999998</v>
      </c>
      <c r="O206" s="51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9.9358141783868508</v>
      </c>
      <c r="P206" s="50">
        <f>'3.deposits individuals'!P206+'4.deposits legal entities'!P206+'5.deposits non-residents'!P38</f>
        <v>4696769.5</v>
      </c>
      <c r="Q206" s="51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10.536219393564023</v>
      </c>
      <c r="R206" s="50">
        <f>'3.deposits individuals'!R206+'4.deposits legal entities'!R206+'5.deposits non-residents'!R38</f>
        <v>2727568.4</v>
      </c>
      <c r="S206" s="51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11.872970472527848</v>
      </c>
      <c r="T206" s="50">
        <f>'3.deposits individuals'!T206+'4.deposits legal entities'!T206+'5.deposits non-residents'!T38</f>
        <v>1827414.7</v>
      </c>
      <c r="U206" s="51">
        <f>('3.deposits individuals'!T206*'3.deposits individuals'!U206+'4.deposits legal entities'!T206*'4.deposits legal entities'!U206+'5.deposits non-residents'!T38*'5.deposits non-residents'!U38)/('3.deposits individuals'!T206+'4.deposits legal entities'!T206+'5.deposits non-residents'!T38)</f>
        <v>6.7044693921965273</v>
      </c>
    </row>
    <row r="207" spans="1:21" ht="14.25" customHeight="1" x14ac:dyDescent="0.2">
      <c r="A207" s="49" t="s">
        <v>25</v>
      </c>
      <c r="B207" s="50">
        <f>'3.deposits individuals'!B207+'4.deposits legal entities'!B207+'5.deposits non-residents'!B39</f>
        <v>48640716.899999991</v>
      </c>
      <c r="C207" s="51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3.88304716719749</v>
      </c>
      <c r="D207" s="50">
        <f>'3.deposits individuals'!D207+'4.deposits legal entities'!D207+'5.deposits non-residents'!D39</f>
        <v>20132150.5</v>
      </c>
      <c r="E207" s="51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0.6381418128182591</v>
      </c>
      <c r="F207" s="50">
        <f>'3.deposits individuals'!F207+'4.deposits legal entities'!F207+'5.deposits non-residents'!F39</f>
        <v>11928170.4</v>
      </c>
      <c r="G207" s="51">
        <f>('3.deposits individuals'!F207*'3.deposits individuals'!G207+'4.deposits legal entities'!F207*'4.deposits legal entities'!G207+'5.deposits non-residents'!F39*'5.deposits non-residents'!G39)/('3.deposits individuals'!F207+'4.deposits legal entities'!F207+'5.deposits non-residents'!F39)</f>
        <v>1.6243397933852444</v>
      </c>
      <c r="H207" s="50">
        <f t="shared" si="8"/>
        <v>16580396</v>
      </c>
      <c r="I207" s="51">
        <f t="shared" si="9"/>
        <v>9.4480028770121081</v>
      </c>
      <c r="J207" s="50">
        <f>'3.deposits individuals'!J207+'4.deposits legal entities'!J207+'5.deposits non-residents'!J39</f>
        <v>2183753.1</v>
      </c>
      <c r="K207" s="51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6.3749677694790714</v>
      </c>
      <c r="L207" s="50">
        <f>'3.deposits individuals'!L207+'4.deposits legal entities'!L207+'5.deposits non-residents'!L39</f>
        <v>2353376.4</v>
      </c>
      <c r="M207" s="51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8.6567748520805967</v>
      </c>
      <c r="N207" s="50">
        <f>'3.deposits individuals'!N207+'4.deposits legal entities'!N207+'5.deposits non-residents'!N39</f>
        <v>2475770.2000000002</v>
      </c>
      <c r="O207" s="51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10.266463120446334</v>
      </c>
      <c r="P207" s="50">
        <f>'3.deposits individuals'!P207+'4.deposits legal entities'!P207+'5.deposits non-residents'!P39</f>
        <v>4961905.8000000007</v>
      </c>
      <c r="Q207" s="51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10.529668258917773</v>
      </c>
      <c r="R207" s="50">
        <f>'3.deposits individuals'!R207+'4.deposits legal entities'!R207+'5.deposits non-residents'!R39</f>
        <v>2779137.5999999996</v>
      </c>
      <c r="S207" s="51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11.757312216566758</v>
      </c>
      <c r="T207" s="50">
        <f>'3.deposits individuals'!T207+'4.deposits legal entities'!T207+'5.deposits non-residents'!T39</f>
        <v>1826452.9</v>
      </c>
      <c r="U207" s="51">
        <f>('3.deposits individuals'!T207*'3.deposits individuals'!U207+'4.deposits legal entities'!T207*'4.deposits legal entities'!U207+'5.deposits non-residents'!T39*'5.deposits non-residents'!U39)/('3.deposits individuals'!T207+'4.deposits legal entities'!T207+'5.deposits non-residents'!T39)</f>
        <v>6.5798630388990604</v>
      </c>
    </row>
    <row r="208" spans="1:21" ht="14.25" customHeight="1" x14ac:dyDescent="0.2">
      <c r="A208" s="49" t="s">
        <v>26</v>
      </c>
      <c r="B208" s="50">
        <f>'3.deposits individuals'!B208+'4.deposits legal entities'!B208+'5.deposits non-residents'!B40</f>
        <v>48627666.199999988</v>
      </c>
      <c r="C208" s="51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3.8870089602613924</v>
      </c>
      <c r="D208" s="50">
        <f>'3.deposits individuals'!D208+'4.deposits legal entities'!D208+'5.deposits non-residents'!D40</f>
        <v>19729125.300000001</v>
      </c>
      <c r="E208" s="51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0.59900813124239116</v>
      </c>
      <c r="F208" s="50">
        <f>'3.deposits individuals'!F208+'4.deposits legal entities'!F208+'5.deposits non-residents'!F40</f>
        <v>12693617.600000001</v>
      </c>
      <c r="G208" s="51">
        <f>('3.deposits individuals'!F208*'3.deposits individuals'!G208+'4.deposits legal entities'!F208*'4.deposits legal entities'!G208+'5.deposits non-residents'!F40*'5.deposits non-residents'!G40)/('3.deposits individuals'!F208+'4.deposits legal entities'!F208+'5.deposits non-residents'!F40)</f>
        <v>1.6824060505021055</v>
      </c>
      <c r="H208" s="50">
        <f t="shared" si="8"/>
        <v>16204923.300000001</v>
      </c>
      <c r="I208" s="51">
        <f t="shared" si="9"/>
        <v>9.6169815691753353</v>
      </c>
      <c r="J208" s="50">
        <f>'3.deposits individuals'!J208+'4.deposits legal entities'!J208+'5.deposits non-residents'!J40</f>
        <v>1670035</v>
      </c>
      <c r="K208" s="51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7.8277630157451785</v>
      </c>
      <c r="L208" s="50">
        <f>'3.deposits individuals'!L208+'4.deposits legal entities'!L208+'5.deposits non-residents'!L40</f>
        <v>2137711.4</v>
      </c>
      <c r="M208" s="51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8.2782303574748113</v>
      </c>
      <c r="N208" s="50">
        <f>'3.deposits individuals'!N208+'4.deposits legal entities'!N208+'5.deposits non-residents'!N40</f>
        <v>3055802.8000000003</v>
      </c>
      <c r="O208" s="51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9.7973913169396898</v>
      </c>
      <c r="P208" s="50">
        <f>'3.deposits individuals'!P208+'4.deposits legal entities'!P208+'5.deposits non-residents'!P40</f>
        <v>4892133.3</v>
      </c>
      <c r="Q208" s="51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10.608854832921246</v>
      </c>
      <c r="R208" s="50">
        <f>'3.deposits individuals'!R208+'4.deposits legal entities'!R208+'5.deposits non-residents'!R40</f>
        <v>2621364.9</v>
      </c>
      <c r="S208" s="51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11.884728044157468</v>
      </c>
      <c r="T208" s="50">
        <f>'3.deposits individuals'!T208+'4.deposits legal entities'!T208+'5.deposits non-residents'!T40</f>
        <v>1827875.9</v>
      </c>
      <c r="U208" s="51">
        <f>('3.deposits individuals'!T208*'3.deposits individuals'!U208+'4.deposits legal entities'!T208*'4.deposits legal entities'!U208+'5.deposits non-residents'!T40*'5.deposits non-residents'!U40)/('3.deposits individuals'!T208+'4.deposits legal entities'!T208+'5.deposits non-residents'!T40)</f>
        <v>6.608931343752606</v>
      </c>
    </row>
    <row r="209" spans="1:21" ht="14.25" customHeight="1" x14ac:dyDescent="0.2">
      <c r="A209" s="49" t="s">
        <v>27</v>
      </c>
      <c r="B209" s="50">
        <f>'3.deposits individuals'!B209+'4.deposits legal entities'!B209+'5.deposits non-residents'!B41</f>
        <v>50832769.299999997</v>
      </c>
      <c r="C209" s="51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3.8679697399842405</v>
      </c>
      <c r="D209" s="50">
        <f>'3.deposits individuals'!D209+'4.deposits legal entities'!D209+'5.deposits non-residents'!D41</f>
        <v>21428824.300000001</v>
      </c>
      <c r="E209" s="51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0.60599749795885871</v>
      </c>
      <c r="F209" s="50">
        <f>'3.deposits individuals'!F209+'4.deposits legal entities'!F209+'5.deposits non-residents'!F41</f>
        <v>12277356.1</v>
      </c>
      <c r="G209" s="51">
        <f>('3.deposits individuals'!F209*'3.deposits individuals'!G209+'4.deposits legal entities'!F209*'4.deposits legal entities'!G209+'5.deposits non-residents'!F41*'5.deposits non-residents'!G41)/('3.deposits individuals'!F209+'4.deposits legal entities'!F209+'5.deposits non-residents'!F41)</f>
        <v>1.6450917524498616</v>
      </c>
      <c r="H209" s="50">
        <f t="shared" si="8"/>
        <v>17126588.900000002</v>
      </c>
      <c r="I209" s="51">
        <f t="shared" si="9"/>
        <v>9.5428472788296954</v>
      </c>
      <c r="J209" s="50">
        <f>'3.deposits individuals'!J209+'4.deposits legal entities'!J209+'5.deposits non-residents'!J41</f>
        <v>1455784.9000000001</v>
      </c>
      <c r="K209" s="51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7.4398241278639476</v>
      </c>
      <c r="L209" s="50">
        <f>'3.deposits individuals'!L209+'4.deposits legal entities'!L209+'5.deposits non-residents'!L41</f>
        <v>2455504.5000000005</v>
      </c>
      <c r="M209" s="51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7.8577614176638537</v>
      </c>
      <c r="N209" s="50">
        <f>'3.deposits individuals'!N209+'4.deposits legal entities'!N209+'5.deposits non-residents'!N41</f>
        <v>3826586.3000000003</v>
      </c>
      <c r="O209" s="51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8.9276258410792853</v>
      </c>
      <c r="P209" s="50">
        <f>'3.deposits individuals'!P209+'4.deposits legal entities'!P209+'5.deposits non-residents'!P41</f>
        <v>4976825.7</v>
      </c>
      <c r="Q209" s="51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11.213197656088276</v>
      </c>
      <c r="R209" s="50">
        <f>'3.deposits individuals'!R209+'4.deposits legal entities'!R209+'5.deposits non-residents'!R41</f>
        <v>2578912.5</v>
      </c>
      <c r="S209" s="51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12.254822376486226</v>
      </c>
      <c r="T209" s="50">
        <f>'3.deposits individuals'!T209+'4.deposits legal entities'!T209+'5.deposits non-residents'!T41</f>
        <v>1832975</v>
      </c>
      <c r="U209" s="51">
        <f>('3.deposits individuals'!T209*'3.deposits individuals'!U209+'4.deposits legal entities'!T209*'4.deposits legal entities'!U209+'5.deposits non-residents'!T41*'5.deposits non-residents'!U41)/('3.deposits individuals'!T209+'4.deposits legal entities'!T209+'5.deposits non-residents'!T41)</f>
        <v>6.4039577812026929</v>
      </c>
    </row>
    <row r="210" spans="1:21" ht="14.25" customHeight="1" x14ac:dyDescent="0.2">
      <c r="A210" s="49" t="s">
        <v>28</v>
      </c>
      <c r="B210" s="50">
        <f>'3.deposits individuals'!B210+'4.deposits legal entities'!B210+'5.deposits non-residents'!B42</f>
        <v>51428636</v>
      </c>
      <c r="C210" s="51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3.8608698972883477</v>
      </c>
      <c r="D210" s="50">
        <f>'3.deposits individuals'!D210+'4.deposits legal entities'!D210+'5.deposits non-residents'!D42</f>
        <v>22163060.5</v>
      </c>
      <c r="E210" s="51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0.74910661607407303</v>
      </c>
      <c r="F210" s="50">
        <f>'3.deposits individuals'!F210+'4.deposits legal entities'!F210+'5.deposits non-residents'!F42</f>
        <v>12304000.800000001</v>
      </c>
      <c r="G210" s="51">
        <f>('3.deposits individuals'!F210*'3.deposits individuals'!G210+'4.deposits legal entities'!F210*'4.deposits legal entities'!G210+'5.deposits non-residents'!F42*'5.deposits non-residents'!G42)/('3.deposits individuals'!F210+'4.deposits legal entities'!F210+'5.deposits non-residents'!F42)</f>
        <v>1.6273874193018587</v>
      </c>
      <c r="H210" s="50">
        <f t="shared" si="8"/>
        <v>16961574.699999999</v>
      </c>
      <c r="I210" s="51">
        <f t="shared" si="9"/>
        <v>9.5470735526106463</v>
      </c>
      <c r="J210" s="50">
        <f>'3.deposits individuals'!J210+'4.deposits legal entities'!J210+'5.deposits non-residents'!J42</f>
        <v>1465159.5999999999</v>
      </c>
      <c r="K210" s="51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7.2434531432616742</v>
      </c>
      <c r="L210" s="50">
        <f>'3.deposits individuals'!L210+'4.deposits legal entities'!L210+'5.deposits non-residents'!L42</f>
        <v>2554848.3000000003</v>
      </c>
      <c r="M210" s="51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7.8900413973698544</v>
      </c>
      <c r="N210" s="50">
        <f>'3.deposits individuals'!N210+'4.deposits legal entities'!N210+'5.deposits non-residents'!N42</f>
        <v>3271155.1</v>
      </c>
      <c r="O210" s="51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9.6671362265885818</v>
      </c>
      <c r="P210" s="50">
        <f>'3.deposits individuals'!P210+'4.deposits legal entities'!P210+'5.deposits non-residents'!P42</f>
        <v>5230777.7</v>
      </c>
      <c r="Q210" s="51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10.814202421945769</v>
      </c>
      <c r="R210" s="50">
        <f>'3.deposits individuals'!R210+'4.deposits legal entities'!R210+'5.deposits non-residents'!R42</f>
        <v>2602577.8000000003</v>
      </c>
      <c r="S210" s="51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12.006093213044364</v>
      </c>
      <c r="T210" s="50">
        <f>'3.deposits individuals'!T210+'4.deposits legal entities'!T210+'5.deposits non-residents'!T42</f>
        <v>1837056.2</v>
      </c>
      <c r="U210" s="51">
        <f>('3.deposits individuals'!T210*'3.deposits individuals'!U210+'4.deposits legal entities'!T210*'4.deposits legal entities'!U210+'5.deposits non-residents'!T42*'5.deposits non-residents'!U42)/('3.deposits individuals'!T210+'4.deposits legal entities'!T210+'5.deposits non-residents'!T42)</f>
        <v>6.3833349055951585</v>
      </c>
    </row>
    <row r="211" spans="1:21" ht="14.25" customHeight="1" x14ac:dyDescent="0.2">
      <c r="A211" s="49" t="s">
        <v>46</v>
      </c>
      <c r="B211" s="50">
        <f>'3.deposits individuals'!B211+'4.deposits legal entities'!B211+'5.deposits non-residents'!B43</f>
        <v>51183308.100000001</v>
      </c>
      <c r="C211" s="51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3.9301121660012401</v>
      </c>
      <c r="D211" s="50">
        <f>'3.deposits individuals'!D211+'4.deposits legal entities'!D211+'5.deposits non-residents'!D43</f>
        <v>21284368.399999999</v>
      </c>
      <c r="E211" s="51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0.57006792454315702</v>
      </c>
      <c r="F211" s="50">
        <f>'3.deposits individuals'!F211+'4.deposits legal entities'!F211+'5.deposits non-residents'!F43</f>
        <v>12470370.6</v>
      </c>
      <c r="G211" s="51">
        <f>('3.deposits individuals'!F211*'3.deposits individuals'!G211+'4.deposits legal entities'!F211*'4.deposits legal entities'!G211+'5.deposits non-residents'!F43*'5.deposits non-residents'!G43)/('3.deposits individuals'!F211+'4.deposits legal entities'!F211+'5.deposits non-residents'!F43)</f>
        <v>1.7714960683686489</v>
      </c>
      <c r="H211" s="50">
        <f t="shared" si="8"/>
        <v>17428569.100000001</v>
      </c>
      <c r="I211" s="51">
        <f t="shared" si="9"/>
        <v>9.5780320629993589</v>
      </c>
      <c r="J211" s="50">
        <f>'3.deposits individuals'!J211+'4.deposits legal entities'!J211+'5.deposits non-residents'!J43</f>
        <v>1666447.5999999999</v>
      </c>
      <c r="K211" s="51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6.7609018297364933</v>
      </c>
      <c r="L211" s="50">
        <f>'3.deposits individuals'!L211+'4.deposits legal entities'!L211+'5.deposits non-residents'!L43</f>
        <v>2659626.7999999998</v>
      </c>
      <c r="M211" s="51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8.6508833810818935</v>
      </c>
      <c r="N211" s="50">
        <f>'3.deposits individuals'!N211+'4.deposits legal entities'!N211+'5.deposits non-residents'!N43</f>
        <v>3136710.8</v>
      </c>
      <c r="O211" s="51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9.6034520476034864</v>
      </c>
      <c r="P211" s="50">
        <f>'3.deposits individuals'!P211+'4.deposits legal entities'!P211+'5.deposits non-residents'!P43</f>
        <v>5437753.7999999998</v>
      </c>
      <c r="Q211" s="51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10.80907306855266</v>
      </c>
      <c r="R211" s="50">
        <f>'3.deposits individuals'!R211+'4.deposits legal entities'!R211+'5.deposits non-residents'!R43</f>
        <v>2681982.5</v>
      </c>
      <c r="S211" s="51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11.913033330381566</v>
      </c>
      <c r="T211" s="50">
        <f>'3.deposits individuals'!T211+'4.deposits legal entities'!T211+'5.deposits non-residents'!T43</f>
        <v>1846047.6</v>
      </c>
      <c r="U211" s="51">
        <f>('3.deposits individuals'!T211*'3.deposits individuals'!U211+'4.deposits legal entities'!T211*'4.deposits legal entities'!U211+'5.deposits non-residents'!T43*'5.deposits non-residents'!U43)/('3.deposits individuals'!T211+'4.deposits legal entities'!T211+'5.deposits non-residents'!T43)</f>
        <v>6.3951259534152802</v>
      </c>
    </row>
    <row r="212" spans="1:21" ht="14.25" customHeight="1" thickBot="1" x14ac:dyDescent="0.25">
      <c r="A212" s="52" t="s">
        <v>30</v>
      </c>
      <c r="B212" s="53">
        <f>'3.deposits individuals'!B212+'4.deposits legal entities'!B212+'5.deposits non-residents'!B44</f>
        <v>50651325.600000001</v>
      </c>
      <c r="C212" s="54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4.107956362863681</v>
      </c>
      <c r="D212" s="53">
        <f>'3.deposits individuals'!D212+'4.deposits legal entities'!D212+'5.deposits non-residents'!D44</f>
        <v>20547017.699999999</v>
      </c>
      <c r="E212" s="54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0.69581011798125603</v>
      </c>
      <c r="F212" s="53">
        <f>'3.deposits individuals'!F212+'4.deposits legal entities'!F212+'5.deposits non-residents'!F44</f>
        <v>12563178.699999999</v>
      </c>
      <c r="G212" s="54">
        <f>('3.deposits individuals'!F212*'3.deposits individuals'!G212+'4.deposits legal entities'!F212*'4.deposits legal entities'!G212+'5.deposits non-residents'!F44*'5.deposits non-residents'!G44)/('3.deposits individuals'!F212+'4.deposits legal entities'!F212+'5.deposits non-residents'!F44)</f>
        <v>1.8384731833831207</v>
      </c>
      <c r="H212" s="53">
        <f t="shared" si="8"/>
        <v>17541129.199999999</v>
      </c>
      <c r="I212" s="54">
        <f t="shared" si="9"/>
        <v>9.7302484573228067</v>
      </c>
      <c r="J212" s="53">
        <f>'3.deposits individuals'!J212+'4.deposits legal entities'!J212+'5.deposits non-residents'!J44</f>
        <v>1517127.5999999999</v>
      </c>
      <c r="K212" s="54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7.4762284886254751</v>
      </c>
      <c r="L212" s="53">
        <f>'3.deposits individuals'!L212+'4.deposits legal entities'!L212+'5.deposits non-residents'!L44</f>
        <v>2621778.6</v>
      </c>
      <c r="M212" s="54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8.2957822872610123</v>
      </c>
      <c r="N212" s="53">
        <f>'3.deposits individuals'!N212+'4.deposits legal entities'!N212+'5.deposits non-residents'!N44</f>
        <v>3555722.7</v>
      </c>
      <c r="O212" s="54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9.935180866606947</v>
      </c>
      <c r="P212" s="53">
        <f>'3.deposits individuals'!P212+'4.deposits legal entities'!P212+'5.deposits non-residents'!P44</f>
        <v>5203016.8</v>
      </c>
      <c r="Q212" s="54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10.963577410897472</v>
      </c>
      <c r="R212" s="53">
        <f>'3.deposits individuals'!R212+'4.deposits legal entities'!R212+'5.deposits non-residents'!R44</f>
        <v>3670144</v>
      </c>
      <c r="S212" s="54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10.647904087687037</v>
      </c>
      <c r="T212" s="53">
        <f>'3.deposits individuals'!T212+'4.deposits legal entities'!T212+'5.deposits non-residents'!T44</f>
        <v>973339.5</v>
      </c>
      <c r="U212" s="54">
        <f>('3.deposits individuals'!T212*'3.deposits individuals'!U212+'4.deposits legal entities'!T212*'4.deposits legal entities'!U212+'5.deposits non-residents'!T44*'5.deposits non-residents'!U44)/('3.deposits individuals'!T212+'4.deposits legal entities'!T212+'5.deposits non-residents'!T44)</f>
        <v>6.3057970934088257</v>
      </c>
    </row>
    <row r="213" spans="1:21" ht="14.25" customHeight="1" x14ac:dyDescent="0.2">
      <c r="A213" s="49" t="s">
        <v>48</v>
      </c>
      <c r="B213" s="50">
        <f>'3.deposits individuals'!B213+'4.deposits legal entities'!B213+'5.deposits non-residents'!B45</f>
        <v>53081595.599999994</v>
      </c>
      <c r="C213" s="51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3.9777181456090211</v>
      </c>
      <c r="D213" s="50">
        <f>'3.deposits individuals'!D213+'4.deposits legal entities'!D213+'5.deposits non-residents'!D45</f>
        <v>22231879</v>
      </c>
      <c r="E213" s="51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0.56021218984684296</v>
      </c>
      <c r="F213" s="50">
        <f>'3.deposits individuals'!F213+'4.deposits legal entities'!F213+'5.deposits non-residents'!F45</f>
        <v>12796827.9</v>
      </c>
      <c r="G213" s="51">
        <f>('3.deposits individuals'!F213*'3.deposits individuals'!G213+'4.deposits legal entities'!F213*'4.deposits legal entities'!G213+'5.deposits non-residents'!F45*'5.deposits non-residents'!G45)/('3.deposits individuals'!F213+'4.deposits legal entities'!F213+'5.deposits non-residents'!F45)</f>
        <v>1.8238852504220997</v>
      </c>
      <c r="H213" s="50">
        <f t="shared" si="8"/>
        <v>18052888.699999999</v>
      </c>
      <c r="I213" s="51">
        <f t="shared" si="9"/>
        <v>9.7130777047332</v>
      </c>
      <c r="J213" s="50">
        <f>'3.deposits individuals'!J213+'4.deposits legal entities'!J213+'5.deposits non-residents'!J45</f>
        <v>1525293.2000000002</v>
      </c>
      <c r="K213" s="51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7.7107432767680502</v>
      </c>
      <c r="L213" s="50">
        <f>'3.deposits individuals'!L213+'4.deposits legal entities'!L213+'5.deposits non-residents'!L45</f>
        <v>2818607.8</v>
      </c>
      <c r="M213" s="51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8.2951929498669568</v>
      </c>
      <c r="N213" s="50">
        <f>'3.deposits individuals'!N213+'4.deposits legal entities'!N213+'5.deposits non-residents'!N45</f>
        <v>3617589.5999999996</v>
      </c>
      <c r="O213" s="51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9.7641229908997751</v>
      </c>
      <c r="P213" s="50">
        <f>'3.deposits individuals'!P213+'4.deposits legal entities'!P213+'5.deposits non-residents'!P45</f>
        <v>5213768.6000000006</v>
      </c>
      <c r="Q213" s="51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10.926214905663427</v>
      </c>
      <c r="R213" s="50">
        <f>'3.deposits individuals'!R213+'4.deposits legal entities'!R213+'5.deposits non-residents'!R45</f>
        <v>3899648.6999999997</v>
      </c>
      <c r="S213" s="51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10.638839312884773</v>
      </c>
      <c r="T213" s="50">
        <f>'3.deposits individuals'!T213+'4.deposits legal entities'!T213+'5.deposits non-residents'!T45</f>
        <v>977980.8</v>
      </c>
      <c r="U213" s="51">
        <f>('3.deposits individuals'!T213*'3.deposits individuals'!U213+'4.deposits legal entities'!T213*'4.deposits legal entities'!U213+'5.deposits non-residents'!T45*'5.deposits non-residents'!U45)/('3.deposits individuals'!T213+'4.deposits legal entities'!T213+'5.deposits non-residents'!T45)</f>
        <v>6.5747599819955571</v>
      </c>
    </row>
    <row r="214" spans="1:21" ht="14.25" customHeight="1" x14ac:dyDescent="0.2">
      <c r="A214" s="49" t="s">
        <v>20</v>
      </c>
      <c r="B214" s="50">
        <f>'3.deposits individuals'!B214+'4.deposits legal entities'!B214+'5.deposits non-residents'!B46</f>
        <v>51840342.799999997</v>
      </c>
      <c r="C214" s="51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4.0689540051806921</v>
      </c>
      <c r="D214" s="50">
        <f>'3.deposits individuals'!D214+'4.deposits legal entities'!D214+'5.deposits non-residents'!D46</f>
        <v>20831596.900000002</v>
      </c>
      <c r="E214" s="51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0.5488377659611875</v>
      </c>
      <c r="F214" s="50">
        <f>'3.deposits individuals'!F214+'4.deposits legal entities'!F214+'5.deposits non-residents'!F46</f>
        <v>12775886</v>
      </c>
      <c r="G214" s="51">
        <f>('3.deposits individuals'!F214*'3.deposits individuals'!G214+'4.deposits legal entities'!F214*'4.deposits legal entities'!G214+'5.deposits non-residents'!F46*'5.deposits non-residents'!G46)/('3.deposits individuals'!F214+'4.deposits legal entities'!F214+'5.deposits non-residents'!F46)</f>
        <v>1.8488630502808177</v>
      </c>
      <c r="H214" s="50">
        <f t="shared" si="8"/>
        <v>18232859.900000002</v>
      </c>
      <c r="I214" s="51">
        <f t="shared" si="9"/>
        <v>9.6464263295304544</v>
      </c>
      <c r="J214" s="50">
        <f>'3.deposits individuals'!J214+'4.deposits legal entities'!J214+'5.deposits non-residents'!J46</f>
        <v>1882636.0999999999</v>
      </c>
      <c r="K214" s="51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6.9525262439193636</v>
      </c>
      <c r="L214" s="50">
        <f>'3.deposits individuals'!L214+'4.deposits legal entities'!L214+'5.deposits non-residents'!L46</f>
        <v>2576045.7999999998</v>
      </c>
      <c r="M214" s="51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8.6683127462252418</v>
      </c>
      <c r="N214" s="50">
        <f>'3.deposits individuals'!N214+'4.deposits legal entities'!N214+'5.deposits non-residents'!N46</f>
        <v>3790340.1999999997</v>
      </c>
      <c r="O214" s="51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9.8079862514715703</v>
      </c>
      <c r="P214" s="50">
        <f>'3.deposits individuals'!P214+'4.deposits legal entities'!P214+'5.deposits non-residents'!P46</f>
        <v>4981372.7000000011</v>
      </c>
      <c r="Q214" s="51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10.937876753530203</v>
      </c>
      <c r="R214" s="50">
        <f>'3.deposits individuals'!R214+'4.deposits legal entities'!R214+'5.deposits non-residents'!R46</f>
        <v>4030098.5</v>
      </c>
      <c r="S214" s="51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10.556917020266379</v>
      </c>
      <c r="T214" s="50">
        <f>'3.deposits individuals'!T214+'4.deposits legal entities'!T214+'5.deposits non-residents'!T46</f>
        <v>972366.6</v>
      </c>
      <c r="U214" s="51">
        <f>('3.deposits individuals'!T214*'3.deposits individuals'!U214+'4.deposits legal entities'!T214*'4.deposits legal entities'!U214+'5.deposits non-residents'!T46*'5.deposits non-residents'!U46)/('3.deposits individuals'!T214+'4.deposits legal entities'!T214+'5.deposits non-residents'!T46)</f>
        <v>6.4340255948733747</v>
      </c>
    </row>
    <row r="215" spans="1:21" ht="14.25" customHeight="1" x14ac:dyDescent="0.2">
      <c r="A215" s="49" t="s">
        <v>21</v>
      </c>
      <c r="B215" s="50">
        <f>'3.deposits individuals'!B215+'4.deposits legal entities'!B215+'5.deposits non-residents'!B47</f>
        <v>52003870.600000001</v>
      </c>
      <c r="C215" s="51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4.1375324811688134</v>
      </c>
      <c r="D215" s="50">
        <f>'3.deposits individuals'!D215+'4.deposits legal entities'!D215+'5.deposits non-residents'!D47</f>
        <v>20524971.100000001</v>
      </c>
      <c r="E215" s="51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0.53862759465712473</v>
      </c>
      <c r="F215" s="50">
        <f>'3.deposits individuals'!F215+'4.deposits legal entities'!F215+'5.deposits non-residents'!F47</f>
        <v>13040709.699999999</v>
      </c>
      <c r="G215" s="51">
        <f>('3.deposits individuals'!F215*'3.deposits individuals'!G215+'4.deposits legal entities'!F215*'4.deposits legal entities'!G215+'5.deposits non-residents'!F47*'5.deposits non-residents'!G47)/('3.deposits individuals'!F215+'4.deposits legal entities'!F215+'5.deposits non-residents'!F47)</f>
        <v>1.9140777174113464</v>
      </c>
      <c r="H215" s="50">
        <f t="shared" si="8"/>
        <v>18438189.799999997</v>
      </c>
      <c r="I215" s="51">
        <f t="shared" si="9"/>
        <v>9.7163256278010532</v>
      </c>
      <c r="J215" s="50">
        <f>'3.deposits individuals'!J215+'4.deposits legal entities'!J215+'5.deposits non-residents'!J47</f>
        <v>1675590.0999999999</v>
      </c>
      <c r="K215" s="51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7.4994126857159182</v>
      </c>
      <c r="L215" s="50">
        <f>'3.deposits individuals'!L215+'4.deposits legal entities'!L215+'5.deposits non-residents'!L47</f>
        <v>3045613.2</v>
      </c>
      <c r="M215" s="51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8.7079019305537528</v>
      </c>
      <c r="N215" s="50">
        <f>'3.deposits individuals'!N215+'4.deposits legal entities'!N215+'5.deposits non-residents'!N47</f>
        <v>3704774.1</v>
      </c>
      <c r="O215" s="51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9.6665729837616823</v>
      </c>
      <c r="P215" s="50">
        <f>'3.deposits individuals'!P215+'4.deposits legal entities'!P215+'5.deposits non-residents'!P47</f>
        <v>4895148.3</v>
      </c>
      <c r="Q215" s="51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10.982985369615871</v>
      </c>
      <c r="R215" s="50">
        <f>'3.deposits individuals'!R215+'4.deposits legal entities'!R215+'5.deposits non-residents'!R47</f>
        <v>4136314.3999999994</v>
      </c>
      <c r="S215" s="51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10.671927501932624</v>
      </c>
      <c r="T215" s="50">
        <f>'3.deposits individuals'!T215+'4.deposits legal entities'!T215+'5.deposits non-residents'!T47</f>
        <v>980749.7</v>
      </c>
      <c r="U215" s="51">
        <f>('3.deposits individuals'!T215*'3.deposits individuals'!U215+'4.deposits legal entities'!T215*'4.deposits legal entities'!U215+'5.deposits non-residents'!T47*'5.deposits non-residents'!U47)/('3.deposits individuals'!T215+'4.deposits legal entities'!T215+'5.deposits non-residents'!T47)</f>
        <v>6.4709217642381125</v>
      </c>
    </row>
    <row r="216" spans="1:21" ht="14.25" customHeight="1" x14ac:dyDescent="0.2">
      <c r="A216" s="49" t="s">
        <v>22</v>
      </c>
      <c r="B216" s="50">
        <f>'3.deposits individuals'!B216+'4.deposits legal entities'!B216+'5.deposits non-residents'!B48</f>
        <v>54521100.399999999</v>
      </c>
      <c r="C216" s="51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3.9526649990175202</v>
      </c>
      <c r="D216" s="50">
        <f>'3.deposits individuals'!D216+'4.deposits legal entities'!D216+'5.deposits non-residents'!D48</f>
        <v>22953632.099999998</v>
      </c>
      <c r="E216" s="51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0.5092393490527376</v>
      </c>
      <c r="F216" s="50">
        <f>'3.deposits individuals'!F216+'4.deposits legal entities'!F216+'5.deposits non-residents'!F48</f>
        <v>13069926.6</v>
      </c>
      <c r="G216" s="51">
        <f>('3.deposits individuals'!F216*'3.deposits individuals'!G216+'4.deposits legal entities'!F216*'4.deposits legal entities'!G216+'5.deposits non-residents'!F48*'5.deposits non-residents'!G48)/('3.deposits individuals'!F216+'4.deposits legal entities'!F216+'5.deposits non-residents'!F48)</f>
        <v>1.8602408722019907</v>
      </c>
      <c r="H216" s="50">
        <f t="shared" si="8"/>
        <v>18497541.699999999</v>
      </c>
      <c r="I216" s="51">
        <f t="shared" si="9"/>
        <v>9.7040754843655872</v>
      </c>
      <c r="J216" s="50">
        <f>'3.deposits individuals'!J216+'4.deposits legal entities'!J216+'5.deposits non-residents'!J48</f>
        <v>1672959.2</v>
      </c>
      <c r="K216" s="51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7.3865989720490433</v>
      </c>
      <c r="L216" s="50">
        <f>'3.deposits individuals'!L216+'4.deposits legal entities'!L216+'5.deposits non-residents'!L48</f>
        <v>3091925.5999999996</v>
      </c>
      <c r="M216" s="51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8.8113594466826886</v>
      </c>
      <c r="N216" s="50">
        <f>'3.deposits individuals'!N216+'4.deposits legal entities'!N216+'5.deposits non-residents'!N48</f>
        <v>3726691.1</v>
      </c>
      <c r="O216" s="51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9.68838879884626</v>
      </c>
      <c r="P216" s="50">
        <f>'3.deposits individuals'!P216+'4.deposits legal entities'!P216+'5.deposits non-residents'!P48</f>
        <v>4833631.5999999996</v>
      </c>
      <c r="Q216" s="51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10.95087005554997</v>
      </c>
      <c r="R216" s="50">
        <f>'3.deposits individuals'!R216+'4.deposits legal entities'!R216+'5.deposits non-residents'!R48</f>
        <v>4195876.2</v>
      </c>
      <c r="S216" s="51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10.683676525775466</v>
      </c>
      <c r="T216" s="50">
        <f>'3.deposits individuals'!T216+'4.deposits legal entities'!T216+'5.deposits non-residents'!T48</f>
        <v>976458</v>
      </c>
      <c r="U216" s="51">
        <f>('3.deposits individuals'!T216*'3.deposits individuals'!U216+'4.deposits legal entities'!T216*'4.deposits legal entities'!U216+'5.deposits non-residents'!T48*'5.deposits non-residents'!U48)/('3.deposits individuals'!T216+'4.deposits legal entities'!T216+'5.deposits non-residents'!T48)</f>
        <v>6.1799959240438405</v>
      </c>
    </row>
    <row r="217" spans="1:21" ht="14.25" customHeight="1" x14ac:dyDescent="0.2">
      <c r="A217" s="49" t="s">
        <v>23</v>
      </c>
      <c r="B217" s="50">
        <f>'3.deposits individuals'!B217+'4.deposits legal entities'!B217+'5.deposits non-residents'!B49</f>
        <v>55389694.709646001</v>
      </c>
      <c r="C217" s="51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3.9945277048705012</v>
      </c>
      <c r="D217" s="50">
        <f>'3.deposits individuals'!D217+'4.deposits legal entities'!D217+'5.deposits non-residents'!D49</f>
        <v>22090955.409645997</v>
      </c>
      <c r="E217" s="51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0.55794441709017661</v>
      </c>
      <c r="F217" s="50">
        <f>'3.deposits individuals'!F217+'4.deposits legal entities'!F217+'5.deposits non-residents'!F49</f>
        <v>13336257.300000001</v>
      </c>
      <c r="G217" s="51">
        <f>('3.deposits individuals'!F217*'3.deposits individuals'!G217+'4.deposits legal entities'!F217*'4.deposits legal entities'!G217+'5.deposits non-residents'!F49*'5.deposits non-residents'!G49)/('3.deposits individuals'!F217+'4.deposits legal entities'!F217+'5.deposits non-residents'!F49)</f>
        <v>1.9223920906954886</v>
      </c>
      <c r="H217" s="50">
        <f t="shared" si="8"/>
        <v>19962482</v>
      </c>
      <c r="I217" s="51">
        <f t="shared" si="9"/>
        <v>9.1818557076219296</v>
      </c>
      <c r="J217" s="50">
        <f>'3.deposits individuals'!J217+'4.deposits legal entities'!J217+'5.deposits non-residents'!J49</f>
        <v>2113089.6999999997</v>
      </c>
      <c r="K217" s="51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7.8804596293285609</v>
      </c>
      <c r="L217" s="50">
        <f>'3.deposits individuals'!L217+'4.deposits legal entities'!L217+'5.deposits non-residents'!L49</f>
        <v>3139026.9</v>
      </c>
      <c r="M217" s="51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8.2192647049313319</v>
      </c>
      <c r="N217" s="50">
        <f>'3.deposits individuals'!N217+'4.deposits legal entities'!N217+'5.deposits non-residents'!N49</f>
        <v>4727061.3999999994</v>
      </c>
      <c r="O217" s="51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7.8333730065363687</v>
      </c>
      <c r="P217" s="50">
        <f>'3.deposits individuals'!P217+'4.deposits legal entities'!P217+'5.deposits non-residents'!P49</f>
        <v>4906795.2000000011</v>
      </c>
      <c r="Q217" s="51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10.990481582357477</v>
      </c>
      <c r="R217" s="50">
        <f>'3.deposits individuals'!R217+'4.deposits legal entities'!R217+'5.deposits non-residents'!R49</f>
        <v>4111549.1</v>
      </c>
      <c r="S217" s="51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10.669723818207569</v>
      </c>
      <c r="T217" s="50">
        <f>'3.deposits individuals'!T217+'4.deposits legal entities'!T217+'5.deposits non-residents'!T49</f>
        <v>964959.7</v>
      </c>
      <c r="U217" s="51">
        <f>('3.deposits individuals'!T217*'3.deposits individuals'!U217+'4.deposits legal entities'!T217*'4.deposits legal entities'!U217+'5.deposits non-residents'!T49*'5.deposits non-residents'!U49)/('3.deposits individuals'!T217+'4.deposits legal entities'!T217+'5.deposits non-residents'!T49)</f>
        <v>6.2324337503421132</v>
      </c>
    </row>
    <row r="218" spans="1:21" ht="14.25" customHeight="1" x14ac:dyDescent="0.2">
      <c r="A218" s="49" t="s">
        <v>24</v>
      </c>
      <c r="B218" s="50">
        <f>'3.deposits individuals'!B218+'4.deposits legal entities'!B218+'5.deposits non-residents'!B50</f>
        <v>57504566.609724998</v>
      </c>
      <c r="C218" s="51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4.0211430983447185</v>
      </c>
      <c r="D218" s="50">
        <f>'3.deposits individuals'!D218+'4.deposits legal entities'!D218+'5.deposits non-residents'!D50</f>
        <v>20737180.909724999</v>
      </c>
      <c r="E218" s="51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0.53392050231898136</v>
      </c>
      <c r="F218" s="50">
        <f>'3.deposits individuals'!F218+'4.deposits legal entities'!F218+'5.deposits non-residents'!F50</f>
        <v>14709504.699999999</v>
      </c>
      <c r="G218" s="51">
        <f>('3.deposits individuals'!F218*'3.deposits individuals'!G218+'4.deposits legal entities'!F218*'4.deposits legal entities'!G218+'5.deposits non-residents'!F50*'5.deposits non-residents'!G50)/('3.deposits individuals'!F218+'4.deposits legal entities'!F218+'5.deposits non-residents'!F50)</f>
        <v>1.802812553029062</v>
      </c>
      <c r="H218" s="50">
        <f t="shared" si="8"/>
        <v>22057881.000000004</v>
      </c>
      <c r="I218" s="51">
        <f t="shared" si="9"/>
        <v>8.7788852145861078</v>
      </c>
      <c r="J218" s="50">
        <f>'3.deposits individuals'!J218+'4.deposits legal entities'!J218+'5.deposits non-residents'!J50</f>
        <v>1987075.2999999998</v>
      </c>
      <c r="K218" s="51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7.2875959642797552</v>
      </c>
      <c r="L218" s="50">
        <f>'3.deposits individuals'!L218+'4.deposits legal entities'!L218+'5.deposits non-residents'!L50</f>
        <v>4499202.1000000006</v>
      </c>
      <c r="M218" s="51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6.9706078855626386</v>
      </c>
      <c r="N218" s="50">
        <f>'3.deposits individuals'!N218+'4.deposits legal entities'!N218+'5.deposits non-residents'!N50</f>
        <v>5469360.0999999996</v>
      </c>
      <c r="O218" s="51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7.5369148968633422</v>
      </c>
      <c r="P218" s="50">
        <f>'3.deposits individuals'!P218+'4.deposits legal entities'!P218+'5.deposits non-residents'!P50</f>
        <v>4966179.2000000011</v>
      </c>
      <c r="Q218" s="51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11.162613200506348</v>
      </c>
      <c r="R218" s="50">
        <f>'3.deposits individuals'!R218+'4.deposits legal entities'!R218+'5.deposits non-residents'!R50</f>
        <v>4164159.3</v>
      </c>
      <c r="S218" s="51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10.791149065070556</v>
      </c>
      <c r="T218" s="50">
        <f>'3.deposits individuals'!T218+'4.deposits legal entities'!T218+'5.deposits non-residents'!T50</f>
        <v>971905</v>
      </c>
      <c r="U218" s="51">
        <f>('3.deposits individuals'!T218*'3.deposits individuals'!U218+'4.deposits legal entities'!T218*'4.deposits legal entities'!U218+'5.deposits non-residents'!T50*'5.deposits non-residents'!U50)/('3.deposits individuals'!T218+'4.deposits legal entities'!T218+'5.deposits non-residents'!T50)</f>
        <v>6.3861457210324053</v>
      </c>
    </row>
    <row r="219" spans="1:21" ht="14.25" customHeight="1" x14ac:dyDescent="0.2">
      <c r="A219" s="49" t="s">
        <v>25</v>
      </c>
      <c r="B219" s="50">
        <f>'3.deposits individuals'!B219+'4.deposits legal entities'!B219+'5.deposits non-residents'!B51</f>
        <v>58121945.609773993</v>
      </c>
      <c r="C219" s="51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4.0819416636511061</v>
      </c>
      <c r="D219" s="50">
        <f>'3.deposits individuals'!D219+'4.deposits legal entities'!D219+'5.deposits non-residents'!D51</f>
        <v>20621360.309774</v>
      </c>
      <c r="E219" s="51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0.45863378520753129</v>
      </c>
      <c r="F219" s="50">
        <f>'3.deposits individuals'!F219+'4.deposits legal entities'!F219+'5.deposits non-residents'!F51</f>
        <v>15616059.6</v>
      </c>
      <c r="G219" s="51">
        <f>('3.deposits individuals'!F219*'3.deposits individuals'!G219+'4.deposits legal entities'!F219*'4.deposits legal entities'!G219+'5.deposits non-residents'!F51*'5.deposits non-residents'!G51)/('3.deposits individuals'!F219+'4.deposits legal entities'!F219+'5.deposits non-residents'!F51)</f>
        <v>1.8111998448059201</v>
      </c>
      <c r="H219" s="50">
        <f t="shared" si="8"/>
        <v>21884525.699999999</v>
      </c>
      <c r="I219" s="51">
        <f t="shared" si="9"/>
        <v>9.1164385663610705</v>
      </c>
      <c r="J219" s="50">
        <f>'3.deposits individuals'!J219+'4.deposits legal entities'!J219+'5.deposits non-residents'!J51</f>
        <v>2391072.8000000003</v>
      </c>
      <c r="K219" s="51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7.9802662160683671</v>
      </c>
      <c r="L219" s="50">
        <f>'3.deposits individuals'!L219+'4.deposits legal entities'!L219+'5.deposits non-residents'!L51</f>
        <v>3594233.1</v>
      </c>
      <c r="M219" s="51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8.0502541601990139</v>
      </c>
      <c r="N219" s="50">
        <f>'3.deposits individuals'!N219+'4.deposits legal entities'!N219+'5.deposits non-residents'!N51</f>
        <v>5218246.7</v>
      </c>
      <c r="O219" s="51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7.4221932680952003</v>
      </c>
      <c r="P219" s="50">
        <f>'3.deposits individuals'!P219+'4.deposits legal entities'!P219+'5.deposits non-residents'!P51</f>
        <v>5476686.8999999994</v>
      </c>
      <c r="Q219" s="51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11.148307324634535</v>
      </c>
      <c r="R219" s="50">
        <f>'3.deposits individuals'!R219+'4.deposits legal entities'!R219+'5.deposits non-residents'!R51</f>
        <v>4236002.9000000004</v>
      </c>
      <c r="S219" s="51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10.794440254514461</v>
      </c>
      <c r="T219" s="50">
        <f>'3.deposits individuals'!T219+'4.deposits legal entities'!T219+'5.deposits non-residents'!T51</f>
        <v>968283.3</v>
      </c>
      <c r="U219" s="51">
        <f>('3.deposits individuals'!T219*'3.deposits individuals'!U219+'4.deposits legal entities'!T219*'4.deposits legal entities'!U219+'5.deposits non-residents'!T51*'5.deposits non-residents'!U51)/('3.deposits individuals'!T219+'4.deposits legal entities'!T219+'5.deposits non-residents'!T51)</f>
        <v>6.1770581130543087</v>
      </c>
    </row>
    <row r="220" spans="1:21" ht="14.25" customHeight="1" x14ac:dyDescent="0.2">
      <c r="A220" s="49" t="s">
        <v>26</v>
      </c>
      <c r="B220" s="50">
        <f>'3.deposits individuals'!B220+'4.deposits legal entities'!B220+'5.deposits non-residents'!B52</f>
        <v>59091157.40974199</v>
      </c>
      <c r="C220" s="51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4.119691002208496</v>
      </c>
      <c r="D220" s="50">
        <f>'3.deposits individuals'!D220+'4.deposits legal entities'!D220+'5.deposits non-residents'!D52</f>
        <v>20147516.009741999</v>
      </c>
      <c r="E220" s="51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0.47125119212755917</v>
      </c>
      <c r="F220" s="50">
        <f>'3.deposits individuals'!F220+'4.deposits legal entities'!F220+'5.deposits non-residents'!F52</f>
        <v>16041875.499999998</v>
      </c>
      <c r="G220" s="51">
        <f>('3.deposits individuals'!F220*'3.deposits individuals'!G220+'4.deposits legal entities'!F220*'4.deposits legal entities'!G220+'5.deposits non-residents'!F52*'5.deposits non-residents'!G52)/('3.deposits individuals'!F220+'4.deposits legal entities'!F220+'5.deposits non-residents'!F52)</f>
        <v>1.7779042530282698</v>
      </c>
      <c r="H220" s="50">
        <f t="shared" si="8"/>
        <v>22901765.899999999</v>
      </c>
      <c r="I220" s="51">
        <f t="shared" si="9"/>
        <v>8.9696947725328044</v>
      </c>
      <c r="J220" s="50">
        <f>'3.deposits individuals'!J220+'4.deposits legal entities'!J220+'5.deposits non-residents'!J52</f>
        <v>2041772.4000000001</v>
      </c>
      <c r="K220" s="51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7.5089054010133545</v>
      </c>
      <c r="L220" s="50">
        <f>'3.deposits individuals'!L220+'4.deposits legal entities'!L220+'5.deposits non-residents'!L52</f>
        <v>4670323.3999999994</v>
      </c>
      <c r="M220" s="51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6.3524999161728273</v>
      </c>
      <c r="N220" s="50">
        <f>'3.deposits individuals'!N220+'4.deposits legal entities'!N220+'5.deposits non-residents'!N52</f>
        <v>4463741.8999999994</v>
      </c>
      <c r="O220" s="51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8.5175019191857881</v>
      </c>
      <c r="P220" s="50">
        <f>'3.deposits individuals'!P220+'4.deposits legal entities'!P220+'5.deposits non-residents'!P52</f>
        <v>6158663.8999999994</v>
      </c>
      <c r="Q220" s="51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10.886462246624628</v>
      </c>
      <c r="R220" s="50">
        <f>'3.deposits individuals'!R220+'4.deposits legal entities'!R220+'5.deposits non-residents'!R52</f>
        <v>4591212</v>
      </c>
      <c r="S220" s="51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10.804659624735255</v>
      </c>
      <c r="T220" s="50">
        <f>'3.deposits individuals'!T220+'4.deposits legal entities'!T220+'5.deposits non-residents'!T52</f>
        <v>976052.3</v>
      </c>
      <c r="U220" s="51">
        <f>('3.deposits individuals'!T220*'3.deposits individuals'!U220+'4.deposits legal entities'!T220*'4.deposits legal entities'!U220+'5.deposits non-residents'!T52*'5.deposits non-residents'!U52)/('3.deposits individuals'!T220+'4.deposits legal entities'!T220+'5.deposits non-residents'!T52)</f>
        <v>5.8907395679514307</v>
      </c>
    </row>
    <row r="221" spans="1:21" ht="14.25" customHeight="1" x14ac:dyDescent="0.2">
      <c r="A221" s="49" t="s">
        <v>27</v>
      </c>
      <c r="B221" s="50">
        <f>'3.deposits individuals'!B221+'4.deposits legal entities'!B221+'5.deposits non-residents'!B53</f>
        <v>62177110.709723003</v>
      </c>
      <c r="C221" s="51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4.0407029622351409</v>
      </c>
      <c r="D221" s="50">
        <f>'3.deposits individuals'!D221+'4.deposits legal entities'!D221+'5.deposits non-residents'!D53</f>
        <v>22666931.909722999</v>
      </c>
      <c r="E221" s="51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0.57535315101051865</v>
      </c>
      <c r="F221" s="50">
        <f>'3.deposits individuals'!F221+'4.deposits legal entities'!F221+'5.deposits non-residents'!F53</f>
        <v>16499354.799999999</v>
      </c>
      <c r="G221" s="51">
        <f>('3.deposits individuals'!F221*'3.deposits individuals'!G221+'4.deposits legal entities'!F221*'4.deposits legal entities'!G221+'5.deposits non-residents'!F53*'5.deposits non-residents'!G53)/('3.deposits individuals'!F221+'4.deposits legal entities'!F221+'5.deposits non-residents'!F53)</f>
        <v>1.8153515697474423</v>
      </c>
      <c r="H221" s="50">
        <f t="shared" si="8"/>
        <v>23010824</v>
      </c>
      <c r="I221" s="51">
        <f t="shared" si="9"/>
        <v>9.0498982172042162</v>
      </c>
      <c r="J221" s="50">
        <f>'3.deposits individuals'!J221+'4.deposits legal entities'!J221+'5.deposits non-residents'!J53</f>
        <v>2229948.2000000002</v>
      </c>
      <c r="K221" s="51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7.0419547826267888</v>
      </c>
      <c r="L221" s="50">
        <f>'3.deposits individuals'!L221+'4.deposits legal entities'!L221+'5.deposits non-residents'!L53</f>
        <v>4441321.0999999996</v>
      </c>
      <c r="M221" s="51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6.6239233790144114</v>
      </c>
      <c r="N221" s="50">
        <f>'3.deposits individuals'!N221+'4.deposits legal entities'!N221+'5.deposits non-residents'!N53</f>
        <v>4231870.4000000004</v>
      </c>
      <c r="O221" s="51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8.6744192248893075</v>
      </c>
      <c r="P221" s="50">
        <f>'3.deposits individuals'!P221+'4.deposits legal entities'!P221+'5.deposits non-residents'!P53</f>
        <v>6473160.6999999993</v>
      </c>
      <c r="Q221" s="51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11.036156278647615</v>
      </c>
      <c r="R221" s="50">
        <f>'3.deposits individuals'!R221+'4.deposits legal entities'!R221+'5.deposits non-residents'!R53</f>
        <v>4649915.5</v>
      </c>
      <c r="S221" s="51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10.752692302257966</v>
      </c>
      <c r="T221" s="50">
        <f>'3.deposits individuals'!T221+'4.deposits legal entities'!T221+'5.deposits non-residents'!T53</f>
        <v>984608.09999999986</v>
      </c>
      <c r="U221" s="51">
        <f>('3.deposits individuals'!T221*'3.deposits individuals'!U221+'4.deposits legal entities'!T221*'4.deposits legal entities'!U221+'5.deposits non-residents'!T53*'5.deposits non-residents'!U53)/('3.deposits individuals'!T221+'4.deposits legal entities'!T221+'5.deposits non-residents'!T53)</f>
        <v>5.0543037112938656</v>
      </c>
    </row>
    <row r="222" spans="1:21" ht="14.25" customHeight="1" x14ac:dyDescent="0.2">
      <c r="A222" s="49" t="s">
        <v>28</v>
      </c>
      <c r="B222" s="50">
        <f>'3.deposits individuals'!B222+'4.deposits legal entities'!B222+'5.deposits non-residents'!B54</f>
        <v>63115503.0097</v>
      </c>
      <c r="C222" s="51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4.0435793324466935</v>
      </c>
      <c r="D222" s="50">
        <f>'3.deposits individuals'!D222+'4.deposits legal entities'!D222+'5.deposits non-residents'!D54</f>
        <v>23686006.0097</v>
      </c>
      <c r="E222" s="51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0.50757416303434744</v>
      </c>
      <c r="F222" s="50">
        <f>'3.deposits individuals'!F222+'4.deposits legal entities'!F222+'5.deposits non-residents'!F54</f>
        <v>15861376.500000002</v>
      </c>
      <c r="G222" s="51">
        <f>('3.deposits individuals'!F222*'3.deposits individuals'!G222+'4.deposits legal entities'!F222*'4.deposits legal entities'!G222+'5.deposits non-residents'!F54*'5.deposits non-residents'!G54)/('3.deposits individuals'!F222+'4.deposits legal entities'!F222+'5.deposits non-residents'!F54)</f>
        <v>1.8789975473440148</v>
      </c>
      <c r="H222" s="50">
        <f t="shared" si="8"/>
        <v>23568120.5</v>
      </c>
      <c r="I222" s="51">
        <f t="shared" si="9"/>
        <v>9.0540376908714482</v>
      </c>
      <c r="J222" s="50">
        <f>'3.deposits individuals'!J222+'4.deposits legal entities'!J222+'5.deposits non-residents'!J54</f>
        <v>3164754.8000000003</v>
      </c>
      <c r="K222" s="51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5.4361240276813865</v>
      </c>
      <c r="L222" s="50">
        <f>'3.deposits individuals'!L222+'4.deposits legal entities'!L222+'5.deposits non-residents'!L54</f>
        <v>3176494.3</v>
      </c>
      <c r="M222" s="51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8.1154076719105088</v>
      </c>
      <c r="N222" s="50">
        <f>'3.deposits individuals'!N222+'4.deposits legal entities'!N222+'5.deposits non-residents'!N54</f>
        <v>4629760.6999999993</v>
      </c>
      <c r="O222" s="51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8.6624164238121448</v>
      </c>
      <c r="P222" s="50">
        <f>'3.deposits individuals'!P222+'4.deposits legal entities'!P222+'5.deposits non-residents'!P54</f>
        <v>6771662.1999999993</v>
      </c>
      <c r="Q222" s="51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10.707096418808369</v>
      </c>
      <c r="R222" s="50">
        <f>'3.deposits individuals'!R222+'4.deposits legal entities'!R222+'5.deposits non-residents'!R54</f>
        <v>5434327.7999999998</v>
      </c>
      <c r="S222" s="51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10.049526893648192</v>
      </c>
      <c r="T222" s="50">
        <f>'3.deposits individuals'!T222+'4.deposits legal entities'!T222+'5.deposits non-residents'!T54</f>
        <v>391120.7</v>
      </c>
      <c r="U222" s="51">
        <f>('3.deposits individuals'!T222*'3.deposits individuals'!U222+'4.deposits legal entities'!T222*'4.deposits legal entities'!U222+'5.deposits non-residents'!T54*'5.deposits non-residents'!U54)/('3.deposits individuals'!T222+'4.deposits legal entities'!T222+'5.deposits non-residents'!T54)</f>
        <v>8.1354090847147695</v>
      </c>
    </row>
    <row r="223" spans="1:21" ht="14.25" customHeight="1" x14ac:dyDescent="0.2">
      <c r="A223" s="49" t="s">
        <v>46</v>
      </c>
      <c r="B223" s="50">
        <f>'3.deposits individuals'!B223+'4.deposits legal entities'!B223+'5.deposits non-residents'!B55</f>
        <v>64340921.200000003</v>
      </c>
      <c r="C223" s="51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4.0916951085089535</v>
      </c>
      <c r="D223" s="50">
        <f>'3.deposits individuals'!D223+'4.deposits legal entities'!D223+'5.deposits non-residents'!D55</f>
        <v>24562140.599999998</v>
      </c>
      <c r="E223" s="51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0.47407514233511067</v>
      </c>
      <c r="F223" s="50">
        <f>'3.deposits individuals'!F223+'4.deposits legal entities'!F223+'5.deposits non-residents'!F55</f>
        <v>16032076.9</v>
      </c>
      <c r="G223" s="51">
        <f>('3.deposits individuals'!F223*'3.deposits individuals'!G223+'4.deposits legal entities'!F223*'4.deposits legal entities'!G223+'5.deposits non-residents'!F55*'5.deposits non-residents'!G55)/('3.deposits individuals'!F223+'4.deposits legal entities'!F223+'5.deposits non-residents'!F55)</f>
        <v>1.9556402866306113</v>
      </c>
      <c r="H223" s="50">
        <f t="shared" si="8"/>
        <v>23746703.700000003</v>
      </c>
      <c r="I223" s="51">
        <f t="shared" si="9"/>
        <v>9.2756518786226305</v>
      </c>
      <c r="J223" s="50">
        <f>'3.deposits individuals'!J223+'4.deposits legal entities'!J223+'5.deposits non-residents'!J55</f>
        <v>2205029.1</v>
      </c>
      <c r="K223" s="51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7.2499722039949486</v>
      </c>
      <c r="L223" s="50">
        <f>'3.deposits individuals'!L223+'4.deposits legal entities'!L223+'5.deposits non-residents'!L55</f>
        <v>3810472.2000000007</v>
      </c>
      <c r="M223" s="51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7.0806586645613114</v>
      </c>
      <c r="N223" s="50">
        <f>'3.deposits individuals'!N223+'4.deposits legal entities'!N223+'5.deposits non-residents'!N55</f>
        <v>4431051.8</v>
      </c>
      <c r="O223" s="51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9.0784165930987317</v>
      </c>
      <c r="P223" s="50">
        <f>'3.deposits individuals'!P223+'4.deposits legal entities'!P223+'5.deposits non-residents'!P55</f>
        <v>7347386.4000000013</v>
      </c>
      <c r="Q223" s="51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10.453602564716071</v>
      </c>
      <c r="R223" s="50">
        <f>'3.deposits individuals'!R223+'4.deposits legal entities'!R223+'5.deposits non-residents'!R55</f>
        <v>5763315.8999999994</v>
      </c>
      <c r="S223" s="51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10.063500248355291</v>
      </c>
      <c r="T223" s="50">
        <f>'3.deposits individuals'!T223+'4.deposits legal entities'!T223+'5.deposits non-residents'!T55</f>
        <v>189448.30000000002</v>
      </c>
      <c r="U223" s="51">
        <f>('3.deposits individuals'!T223*'3.deposits individuals'!U223+'4.deposits legal entities'!T223*'4.deposits legal entities'!U223+'5.deposits non-residents'!T55*'5.deposits non-residents'!U55)/('3.deposits individuals'!T223+'4.deposits legal entities'!T223+'5.deposits non-residents'!T55)</f>
        <v>11.963061220396275</v>
      </c>
    </row>
    <row r="224" spans="1:21" ht="14.25" customHeight="1" thickBot="1" x14ac:dyDescent="0.25">
      <c r="A224" s="52" t="s">
        <v>30</v>
      </c>
      <c r="B224" s="53">
        <f>'3.deposits individuals'!B224+'4.deposits legal entities'!B224+'5.deposits non-residents'!B56</f>
        <v>67334183.400000006</v>
      </c>
      <c r="C224" s="54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4.2564338296556805</v>
      </c>
      <c r="D224" s="53">
        <f>'3.deposits individuals'!D224+'4.deposits legal entities'!D224+'5.deposits non-residents'!D56</f>
        <v>24036744.699999999</v>
      </c>
      <c r="E224" s="54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0.7669427335973662</v>
      </c>
      <c r="F224" s="53">
        <f>'3.deposits individuals'!F224+'4.deposits legal entities'!F224+'5.deposits non-residents'!F56</f>
        <v>17000247.899999999</v>
      </c>
      <c r="G224" s="54">
        <f>('3.deposits individuals'!F224*'3.deposits individuals'!G224+'4.deposits legal entities'!F224*'4.deposits legal entities'!G224+'5.deposits non-residents'!F56*'5.deposits non-residents'!G56)/('3.deposits individuals'!F224+'4.deposits legal entities'!F224+'5.deposits non-residents'!F56)</f>
        <v>1.9483873363399604</v>
      </c>
      <c r="H224" s="53">
        <f t="shared" si="8"/>
        <v>26297190.799999997</v>
      </c>
      <c r="I224" s="54">
        <f t="shared" si="9"/>
        <v>8.9380505885062078</v>
      </c>
      <c r="J224" s="53">
        <f>'3.deposits individuals'!J224+'4.deposits legal entities'!J224+'5.deposits non-residents'!J56</f>
        <v>1794502.2999999998</v>
      </c>
      <c r="K224" s="54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7.1044601330407913</v>
      </c>
      <c r="L224" s="53">
        <f>'3.deposits individuals'!L224+'4.deposits legal entities'!L224+'5.deposits non-residents'!L56</f>
        <v>4499538.5999999996</v>
      </c>
      <c r="M224" s="54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7.2163400578450432</v>
      </c>
      <c r="N224" s="53">
        <f>'3.deposits individuals'!N224+'4.deposits legal entities'!N224+'5.deposits non-residents'!N56</f>
        <v>5759470.1999999993</v>
      </c>
      <c r="O224" s="54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7.8604532215480525</v>
      </c>
      <c r="P224" s="53">
        <f>'3.deposits individuals'!P224+'4.deposits legal entities'!P224+'5.deposits non-residents'!P56</f>
        <v>8031507.9999999991</v>
      </c>
      <c r="Q224" s="54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10.189036285464699</v>
      </c>
      <c r="R224" s="53">
        <f>'3.deposits individuals'!R224+'4.deposits legal entities'!R224+'5.deposits non-residents'!R56</f>
        <v>6016160.2000000002</v>
      </c>
      <c r="S224" s="54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10.0357966471704</v>
      </c>
      <c r="T224" s="53">
        <f>'3.deposits individuals'!T224+'4.deposits legal entities'!T224+'5.deposits non-residents'!T56</f>
        <v>196011.5</v>
      </c>
      <c r="U224" s="54">
        <f>('3.deposits individuals'!T224*'3.deposits individuals'!U224+'4.deposits legal entities'!T224*'4.deposits legal entities'!U224+'5.deposits non-residents'!T56*'5.deposits non-residents'!U56)/('3.deposits individuals'!T224+'4.deposits legal entities'!T224+'5.deposits non-residents'!T56)</f>
        <v>11.959084671052464</v>
      </c>
    </row>
    <row r="225" spans="1:21" ht="14.25" customHeight="1" x14ac:dyDescent="0.2">
      <c r="A225" s="49" t="s">
        <v>49</v>
      </c>
      <c r="B225" s="50">
        <f>'3.deposits individuals'!B225+'4.deposits legal entities'!B225+'5.deposits non-residents'!B57</f>
        <v>70280486.400000006</v>
      </c>
      <c r="C225" s="51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4.2132523408659832</v>
      </c>
      <c r="D225" s="50">
        <f>'3.deposits individuals'!D225+'4.deposits legal entities'!D225+'5.deposits non-residents'!D57</f>
        <v>25537573.700000003</v>
      </c>
      <c r="E225" s="51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0.82548547202039124</v>
      </c>
      <c r="F225" s="50">
        <f>'3.deposits individuals'!F225+'4.deposits legal entities'!F225+'5.deposits non-residents'!F57</f>
        <v>17658865.300000001</v>
      </c>
      <c r="G225" s="51">
        <f>('3.deposits individuals'!F225*'3.deposits individuals'!G225+'4.deposits legal entities'!F225*'4.deposits legal entities'!G225+'5.deposits non-residents'!F57*'5.deposits non-residents'!G57)/('3.deposits individuals'!F225+'4.deposits legal entities'!F225+'5.deposits non-residents'!F57)</f>
        <v>1.8301773083347537</v>
      </c>
      <c r="H225" s="50">
        <f t="shared" si="8"/>
        <v>27084047.400000002</v>
      </c>
      <c r="I225" s="51">
        <f t="shared" si="9"/>
        <v>8.9613516626396041</v>
      </c>
      <c r="J225" s="50">
        <f>'3.deposits individuals'!J225+'4.deposits legal entities'!J225+'5.deposits non-residents'!J57</f>
        <v>2470541.1</v>
      </c>
      <c r="K225" s="51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6.2257293120927919</v>
      </c>
      <c r="L225" s="50">
        <f>'3.deposits individuals'!L225+'4.deposits legal entities'!L225+'5.deposits non-residents'!L57</f>
        <v>4048232.5999999996</v>
      </c>
      <c r="M225" s="51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7.9690592450147184</v>
      </c>
      <c r="N225" s="50">
        <f>'3.deposits individuals'!N225+'4.deposits legal entities'!N225+'5.deposits non-residents'!N57</f>
        <v>6326288.5999999996</v>
      </c>
      <c r="O225" s="51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8.0600985342338092</v>
      </c>
      <c r="P225" s="50">
        <f>'3.deposits individuals'!P225+'4.deposits legal entities'!P225+'5.deposits non-residents'!P57</f>
        <v>7869687.4000000004</v>
      </c>
      <c r="Q225" s="51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10.099293010037456</v>
      </c>
      <c r="R225" s="50">
        <f>'3.deposits individuals'!R225+'4.deposits legal entities'!R225+'5.deposits non-residents'!R57</f>
        <v>6179605.9000000004</v>
      </c>
      <c r="S225" s="51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10.096602052729612</v>
      </c>
      <c r="T225" s="50">
        <f>'3.deposits individuals'!T225+'4.deposits legal entities'!T225+'5.deposits non-residents'!T57</f>
        <v>189691.80000000002</v>
      </c>
      <c r="U225" s="51">
        <f>('3.deposits individuals'!T225*'3.deposits individuals'!U225+'4.deposits legal entities'!T225*'4.deposits legal entities'!U225+'5.deposits non-residents'!T57*'5.deposits non-residents'!U57)/('3.deposits individuals'!T225+'4.deposits legal entities'!T225+'5.deposits non-residents'!T57)</f>
        <v>11.631170098022166</v>
      </c>
    </row>
    <row r="226" spans="1:21" ht="14.25" customHeight="1" x14ac:dyDescent="0.2">
      <c r="A226" s="49" t="s">
        <v>20</v>
      </c>
      <c r="B226" s="50">
        <f>'3.deposits individuals'!B226+'4.deposits legal entities'!B226+'5.deposits non-residents'!B58</f>
        <v>70243804.299999997</v>
      </c>
      <c r="C226" s="51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4.1930465157337702</v>
      </c>
      <c r="D226" s="50">
        <f>'3.deposits individuals'!D226+'4.deposits legal entities'!D226+'5.deposits non-residents'!D58</f>
        <v>24966835.600000001</v>
      </c>
      <c r="E226" s="51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0.71749655671221679</v>
      </c>
      <c r="F226" s="50">
        <f>'3.deposits individuals'!F226+'4.deposits legal entities'!F226+'5.deposits non-residents'!F58</f>
        <v>17846345.600000001</v>
      </c>
      <c r="G226" s="51">
        <f>('3.deposits individuals'!F226*'3.deposits individuals'!G226+'4.deposits legal entities'!F226*'4.deposits legal entities'!G226+'5.deposits non-residents'!F58*'5.deposits non-residents'!G58)/('3.deposits individuals'!F226+'4.deposits legal entities'!F226+'5.deposits non-residents'!F58)</f>
        <v>1.8461914799520631</v>
      </c>
      <c r="H226" s="50">
        <f t="shared" si="8"/>
        <v>27430623.100000005</v>
      </c>
      <c r="I226" s="51">
        <f t="shared" si="9"/>
        <v>8.8832888780422845</v>
      </c>
      <c r="J226" s="50">
        <f>'3.deposits individuals'!J226+'4.deposits legal entities'!J226+'5.deposits non-residents'!J58</f>
        <v>2548841.0000000005</v>
      </c>
      <c r="K226" s="51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7.0852090212767376</v>
      </c>
      <c r="L226" s="50">
        <f>'3.deposits individuals'!L226+'4.deposits legal entities'!L226+'5.deposits non-residents'!L58</f>
        <v>4201489.8</v>
      </c>
      <c r="M226" s="51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7.4140788203270063</v>
      </c>
      <c r="N226" s="50">
        <f>'3.deposits individuals'!N226+'4.deposits legal entities'!N226+'5.deposits non-residents'!N58</f>
        <v>6340392.7999999998</v>
      </c>
      <c r="O226" s="51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7.992537177665068</v>
      </c>
      <c r="P226" s="50">
        <f>'3.deposits individuals'!P226+'4.deposits legal entities'!P226+'5.deposits non-residents'!P58</f>
        <v>7958042.5999999996</v>
      </c>
      <c r="Q226" s="51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10.0254934840384</v>
      </c>
      <c r="R226" s="50">
        <f>'3.deposits individuals'!R226+'4.deposits legal entities'!R226+'5.deposits non-residents'!R58</f>
        <v>6193657.3000000007</v>
      </c>
      <c r="S226" s="51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9.9877607109453628</v>
      </c>
      <c r="T226" s="50">
        <f>'3.deposits individuals'!T226+'4.deposits legal entities'!T226+'5.deposits non-residents'!T58</f>
        <v>188199.6</v>
      </c>
      <c r="U226" s="51">
        <f>('3.deposits individuals'!T226*'3.deposits individuals'!U226+'4.deposits legal entities'!T226*'4.deposits legal entities'!U226+'5.deposits non-residents'!T58*'5.deposits non-residents'!U58)/('3.deposits individuals'!T226+'4.deposits legal entities'!T226+'5.deposits non-residents'!T58)</f>
        <v>11.397499622740957</v>
      </c>
    </row>
    <row r="227" spans="1:21" ht="14.25" customHeight="1" x14ac:dyDescent="0.2">
      <c r="A227" s="49" t="s">
        <v>21</v>
      </c>
      <c r="B227" s="50">
        <f>'3.deposits individuals'!B227+'4.deposits legal entities'!B227+'5.deposits non-residents'!B59</f>
        <v>70735187.610896006</v>
      </c>
      <c r="C227" s="51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4.1132213719495718</v>
      </c>
      <c r="D227" s="50">
        <f>'3.deposits individuals'!D227+'4.deposits legal entities'!D227+'5.deposits non-residents'!D59</f>
        <v>25312660.510895997</v>
      </c>
      <c r="E227" s="51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0.51215093112869803</v>
      </c>
      <c r="F227" s="50">
        <f>'3.deposits individuals'!F227+'4.deposits legal entities'!F227+'5.deposits non-residents'!F59</f>
        <v>17938821.699999999</v>
      </c>
      <c r="G227" s="51">
        <f>('3.deposits individuals'!F227*'3.deposits individuals'!G227+'4.deposits legal entities'!F227*'4.deposits legal entities'!G227+'5.deposits non-residents'!F59*'5.deposits non-residents'!G59)/('3.deposits individuals'!F227+'4.deposits legal entities'!F227+'5.deposits non-residents'!F59)</f>
        <v>1.769761450218327</v>
      </c>
      <c r="H227" s="50">
        <f t="shared" si="8"/>
        <v>27483705.399999999</v>
      </c>
      <c r="I227" s="51">
        <f t="shared" si="9"/>
        <v>8.9594231960076254</v>
      </c>
      <c r="J227" s="50">
        <f>'3.deposits individuals'!J227+'4.deposits legal entities'!J227+'5.deposits non-residents'!J59</f>
        <v>2298133.2999999998</v>
      </c>
      <c r="K227" s="51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7.474703403410075</v>
      </c>
      <c r="L227" s="50">
        <f>'3.deposits individuals'!L227+'4.deposits legal entities'!L227+'5.deposits non-residents'!L59</f>
        <v>5932270</v>
      </c>
      <c r="M227" s="51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7.106626781990701</v>
      </c>
      <c r="N227" s="50">
        <f>'3.deposits individuals'!N227+'4.deposits legal entities'!N227+'5.deposits non-residents'!N59</f>
        <v>5363255.8</v>
      </c>
      <c r="O227" s="51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9.4631834153798806</v>
      </c>
      <c r="P227" s="50">
        <f>'3.deposits individuals'!P227+'4.deposits legal entities'!P227+'5.deposits non-residents'!P59</f>
        <v>7500318.8000000007</v>
      </c>
      <c r="Q227" s="51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9.6636753171078542</v>
      </c>
      <c r="R227" s="50">
        <f>'3.deposits individuals'!R227+'4.deposits legal entities'!R227+'5.deposits non-residents'!R59</f>
        <v>6193315.7999999998</v>
      </c>
      <c r="S227" s="51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9.9201491012294341</v>
      </c>
      <c r="T227" s="50">
        <f>'3.deposits individuals'!T227+'4.deposits legal entities'!T227+'5.deposits non-residents'!T59</f>
        <v>196411.7</v>
      </c>
      <c r="U227" s="51">
        <f>('3.deposits individuals'!T227*'3.deposits individuals'!U227+'4.deposits legal entities'!T227*'4.deposits legal entities'!U227+'5.deposits non-residents'!T59*'5.deposits non-residents'!U59)/('3.deposits individuals'!T227+'4.deposits legal entities'!T227+'5.deposits non-residents'!T59)</f>
        <v>11.349216212679799</v>
      </c>
    </row>
    <row r="228" spans="1:21" ht="14.25" customHeight="1" x14ac:dyDescent="0.2">
      <c r="A228" s="49" t="s">
        <v>22</v>
      </c>
      <c r="B228" s="50">
        <f>'3.deposits individuals'!B228+'4.deposits legal entities'!B228+'5.deposits non-residents'!B60</f>
        <v>73390768.099999994</v>
      </c>
      <c r="C228" s="51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4.0533929056262323</v>
      </c>
      <c r="D228" s="50">
        <f>'3.deposits individuals'!D228+'4.deposits legal entities'!D228+'5.deposits non-residents'!D60</f>
        <v>26169349.099999998</v>
      </c>
      <c r="E228" s="51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0.47477478104336951</v>
      </c>
      <c r="F228" s="50">
        <f>'3.deposits individuals'!F228+'4.deposits legal entities'!F228+'5.deposits non-residents'!F60</f>
        <v>17948596</v>
      </c>
      <c r="G228" s="51">
        <f>('3.deposits individuals'!F228*'3.deposits individuals'!G228+'4.deposits legal entities'!F228*'4.deposits legal entities'!G228+'5.deposits non-residents'!F60*'5.deposits non-residents'!G60)/('3.deposits individuals'!F228+'4.deposits legal entities'!F228+'5.deposits non-residents'!F60)</f>
        <v>1.3761476977363576</v>
      </c>
      <c r="H228" s="50">
        <f t="shared" si="8"/>
        <v>29272823.000000004</v>
      </c>
      <c r="I228" s="51">
        <f t="shared" si="9"/>
        <v>8.8941593608173708</v>
      </c>
      <c r="J228" s="50">
        <f>'3.deposits individuals'!J228+'4.deposits legal entities'!J228+'5.deposits non-residents'!J60</f>
        <v>3362234.4</v>
      </c>
      <c r="K228" s="51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6.380700196869082</v>
      </c>
      <c r="L228" s="50">
        <f>'3.deposits individuals'!L228+'4.deposits legal entities'!L228+'5.deposits non-residents'!L60</f>
        <v>5951986.7000000011</v>
      </c>
      <c r="M228" s="51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7.8345711177412412</v>
      </c>
      <c r="N228" s="50">
        <f>'3.deposits individuals'!N228+'4.deposits legal entities'!N228+'5.deposits non-residents'!N60</f>
        <v>5397014.5</v>
      </c>
      <c r="O228" s="51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8.8388374355859138</v>
      </c>
      <c r="P228" s="50">
        <f>'3.deposits individuals'!P228+'4.deposits legal entities'!P228+'5.deposits non-residents'!P60</f>
        <v>7508889.0000000009</v>
      </c>
      <c r="Q228" s="51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9.9446984121086341</v>
      </c>
      <c r="R228" s="50">
        <f>'3.deposits individuals'!R228+'4.deposits legal entities'!R228+'5.deposits non-residents'!R60</f>
        <v>6923365.0999999996</v>
      </c>
      <c r="S228" s="51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9.8470318201188043</v>
      </c>
      <c r="T228" s="50">
        <f>'3.deposits individuals'!T228+'4.deposits legal entities'!T228+'5.deposits non-residents'!T60</f>
        <v>129333.3</v>
      </c>
      <c r="U228" s="51">
        <f>('3.deposits individuals'!T228*'3.deposits individuals'!U228+'4.deposits legal entities'!T228*'4.deposits legal entities'!U228+'5.deposits non-residents'!T60*'5.deposits non-residents'!U60)/('3.deposits individuals'!T228+'4.deposits legal entities'!T228+'5.deposits non-residents'!T60)</f>
        <v>13.306032955163133</v>
      </c>
    </row>
    <row r="229" spans="1:21" ht="14.25" customHeight="1" x14ac:dyDescent="0.2">
      <c r="A229" s="49" t="s">
        <v>23</v>
      </c>
      <c r="B229" s="50">
        <f>'3.deposits individuals'!B229+'4.deposits legal entities'!B229+'5.deposits non-residents'!B61</f>
        <v>70960520.900000021</v>
      </c>
      <c r="C229" s="51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4.1570517422315021</v>
      </c>
      <c r="D229" s="50">
        <f>'3.deposits individuals'!D229+'4.deposits legal entities'!D229+'5.deposits non-residents'!D61</f>
        <v>24645048.800000001</v>
      </c>
      <c r="E229" s="51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0.49610192230578976</v>
      </c>
      <c r="F229" s="50">
        <f>'3.deposits individuals'!F229+'4.deposits legal entities'!F229+'5.deposits non-residents'!F61</f>
        <v>17535234.599999998</v>
      </c>
      <c r="G229" s="51">
        <f>('3.deposits individuals'!F229*'3.deposits individuals'!G229+'4.deposits legal entities'!F229*'4.deposits legal entities'!G229+'5.deposits non-residents'!F61*'5.deposits non-residents'!G61)/('3.deposits individuals'!F229+'4.deposits legal entities'!F229+'5.deposits non-residents'!F61)</f>
        <v>1.6672873538857589</v>
      </c>
      <c r="H229" s="50">
        <f t="shared" si="8"/>
        <v>28780237.499999993</v>
      </c>
      <c r="I229" s="51">
        <f t="shared" si="9"/>
        <v>8.8089553137287382</v>
      </c>
      <c r="J229" s="50">
        <f>'3.deposits individuals'!J229+'4.deposits legal entities'!J229+'5.deposits non-residents'!J61</f>
        <v>4278849.8</v>
      </c>
      <c r="K229" s="51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6.084097765478937</v>
      </c>
      <c r="L229" s="50">
        <f>'3.deposits individuals'!L229+'4.deposits legal entities'!L229+'5.deposits non-residents'!L61</f>
        <v>4827533.9000000004</v>
      </c>
      <c r="M229" s="51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7.9973521625606798</v>
      </c>
      <c r="N229" s="50">
        <f>'3.deposits individuals'!N229+'4.deposits legal entities'!N229+'5.deposits non-residents'!N61</f>
        <v>5697518.7000000002</v>
      </c>
      <c r="O229" s="51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8.5142241746393932</v>
      </c>
      <c r="P229" s="50">
        <f>'3.deposits individuals'!P229+'4.deposits legal entities'!P229+'5.deposits non-residents'!P61</f>
        <v>7271700.2999999989</v>
      </c>
      <c r="Q229" s="51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10.155792193745938</v>
      </c>
      <c r="R229" s="50">
        <f>'3.deposits individuals'!R229+'4.deposits legal entities'!R229+'5.deposits non-residents'!R61</f>
        <v>6583066.4000000004</v>
      </c>
      <c r="S229" s="51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9.8578141595229862</v>
      </c>
      <c r="T229" s="50">
        <f>'3.deposits individuals'!T229+'4.deposits legal entities'!T229+'5.deposits non-residents'!T61</f>
        <v>121568.40000000001</v>
      </c>
      <c r="U229" s="51">
        <f>('3.deposits individuals'!T229*'3.deposits individuals'!U229+'4.deposits legal entities'!T229*'4.deposits legal entities'!U229+'5.deposits non-residents'!T61*'5.deposits non-residents'!U61)/('3.deposits individuals'!T229+'4.deposits legal entities'!T229+'5.deposits non-residents'!T61)</f>
        <v>13.399231296948878</v>
      </c>
    </row>
    <row r="230" spans="1:21" ht="14.25" customHeight="1" x14ac:dyDescent="0.2">
      <c r="A230" s="49" t="s">
        <v>24</v>
      </c>
      <c r="B230" s="50">
        <f>'3.deposits individuals'!B230+'4.deposits legal entities'!B230+'5.deposits non-residents'!B62</f>
        <v>72616287.210411996</v>
      </c>
      <c r="C230" s="51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4.2265853440795693</v>
      </c>
      <c r="D230" s="50">
        <f>'3.deposits individuals'!D230+'4.deposits legal entities'!D230+'5.deposits non-residents'!D62</f>
        <v>26280785.210411999</v>
      </c>
      <c r="E230" s="51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0.62271070879253398</v>
      </c>
      <c r="F230" s="50">
        <f>'3.deposits individuals'!F230+'4.deposits legal entities'!F230+'5.deposits non-residents'!F62</f>
        <v>18017542.200000003</v>
      </c>
      <c r="G230" s="51">
        <f>('3.deposits individuals'!F230*'3.deposits individuals'!G230+'4.deposits legal entities'!F230*'4.deposits legal entities'!G230+'5.deposits non-residents'!F62*'5.deposits non-residents'!G62)/('3.deposits individuals'!F230+'4.deposits legal entities'!F230+'5.deposits non-residents'!F62)</f>
        <v>1.7241620476959394</v>
      </c>
      <c r="H230" s="50">
        <f t="shared" si="8"/>
        <v>28317959.799999997</v>
      </c>
      <c r="I230" s="51">
        <f t="shared" si="9"/>
        <v>9.1633877672571611</v>
      </c>
      <c r="J230" s="50">
        <f>'3.deposits individuals'!J230+'4.deposits legal entities'!J230+'5.deposits non-residents'!J62</f>
        <v>4612597.2000000011</v>
      </c>
      <c r="K230" s="51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7.5887790776528243</v>
      </c>
      <c r="L230" s="50">
        <f>'3.deposits individuals'!L230+'4.deposits legal entities'!L230+'5.deposits non-residents'!L62</f>
        <v>4292385.0999999996</v>
      </c>
      <c r="M230" s="51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8.4014257108477999</v>
      </c>
      <c r="N230" s="50">
        <f>'3.deposits individuals'!N230+'4.deposits legal entities'!N230+'5.deposits non-residents'!N62</f>
        <v>5665541.0999999996</v>
      </c>
      <c r="O230" s="51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8.7583698949779052</v>
      </c>
      <c r="P230" s="50">
        <f>'3.deposits individuals'!P230+'4.deposits legal entities'!P230+'5.deposits non-residents'!P62</f>
        <v>6890620.1000000006</v>
      </c>
      <c r="Q230" s="51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10.215597503916953</v>
      </c>
      <c r="R230" s="50">
        <f>'3.deposits individuals'!R230+'4.deposits legal entities'!R230+'5.deposits non-residents'!R62</f>
        <v>6718973.9000000004</v>
      </c>
      <c r="S230" s="51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9.9072042793617641</v>
      </c>
      <c r="T230" s="50">
        <f>'3.deposits individuals'!T230+'4.deposits legal entities'!T230+'5.deposits non-residents'!T62</f>
        <v>137842.4</v>
      </c>
      <c r="U230" s="51">
        <f>('3.deposits individuals'!T230*'3.deposits individuals'!U230+'4.deposits legal entities'!T230*'4.deposits legal entities'!U230+'5.deposits non-residents'!T62*'5.deposits non-residents'!U62)/('3.deposits individuals'!T230+'4.deposits legal entities'!T230+'5.deposits non-residents'!T62)</f>
        <v>13.37293664358717</v>
      </c>
    </row>
    <row r="231" spans="1:21" ht="14.25" customHeight="1" x14ac:dyDescent="0.2">
      <c r="A231" s="49" t="s">
        <v>25</v>
      </c>
      <c r="B231" s="50">
        <f>'3.deposits individuals'!B231+'4.deposits legal entities'!B231+'5.deposits non-residents'!B63</f>
        <v>70779657.900000006</v>
      </c>
      <c r="C231" s="51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4.4051677935278626</v>
      </c>
      <c r="D231" s="50">
        <f>'3.deposits individuals'!D231+'4.deposits legal entities'!D231+'5.deposits non-residents'!D63</f>
        <v>23544631.199999999</v>
      </c>
      <c r="E231" s="51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0.63424779870835246</v>
      </c>
      <c r="F231" s="50">
        <f>'3.deposits individuals'!F231+'4.deposits legal entities'!F231+'5.deposits non-residents'!F63</f>
        <v>18445169</v>
      </c>
      <c r="G231" s="51">
        <f>('3.deposits individuals'!F231*'3.deposits individuals'!G231+'4.deposits legal entities'!F231*'4.deposits legal entities'!G231+'5.deposits non-residents'!F63*'5.deposits non-residents'!G63)/('3.deposits individuals'!F231+'4.deposits legal entities'!F231+'5.deposits non-residents'!F63)</f>
        <v>1.6865898247394748</v>
      </c>
      <c r="H231" s="50">
        <f t="shared" si="8"/>
        <v>28789857.700000003</v>
      </c>
      <c r="I231" s="51">
        <f t="shared" si="9"/>
        <v>9.2308099375218493</v>
      </c>
      <c r="J231" s="50">
        <f>'3.deposits individuals'!J231+'4.deposits legal entities'!J231+'5.deposits non-residents'!J63</f>
        <v>3362723.6</v>
      </c>
      <c r="K231" s="51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7.4367296027541494</v>
      </c>
      <c r="L231" s="50">
        <f>'3.deposits individuals'!L231+'4.deposits legal entities'!L231+'5.deposits non-residents'!L63</f>
        <v>5415318.7000000002</v>
      </c>
      <c r="M231" s="51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8.1195914814764301</v>
      </c>
      <c r="N231" s="50">
        <f>'3.deposits individuals'!N231+'4.deposits legal entities'!N231+'5.deposits non-residents'!N63</f>
        <v>5759091.5999999996</v>
      </c>
      <c r="O231" s="51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8.7818584476065666</v>
      </c>
      <c r="P231" s="50">
        <f>'3.deposits individuals'!P231+'4.deposits legal entities'!P231+'5.deposits non-residents'!P63</f>
        <v>7407454.5999999996</v>
      </c>
      <c r="Q231" s="51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10.543732669249145</v>
      </c>
      <c r="R231" s="50">
        <f>'3.deposits individuals'!R231+'4.deposits legal entities'!R231+'5.deposits non-residents'!R63</f>
        <v>6701712.6000000006</v>
      </c>
      <c r="S231" s="51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9.8735022297136474</v>
      </c>
      <c r="T231" s="50">
        <f>'3.deposits individuals'!T231+'4.deposits legal entities'!T231+'5.deposits non-residents'!T63</f>
        <v>143556.59999999998</v>
      </c>
      <c r="U231" s="51">
        <f>('3.deposits individuals'!T231*'3.deposits individuals'!U231+'4.deposits legal entities'!T231*'4.deposits legal entities'!U231+'5.deposits non-residents'!T63*'5.deposits non-residents'!U63)/('3.deposits individuals'!T231+'4.deposits legal entities'!T231+'5.deposits non-residents'!T63)</f>
        <v>13.435399347713703</v>
      </c>
    </row>
    <row r="232" spans="1:21" ht="14.25" customHeight="1" x14ac:dyDescent="0.2">
      <c r="A232" s="49" t="s">
        <v>26</v>
      </c>
      <c r="B232" s="50">
        <f>'3.deposits individuals'!B232+'4.deposits legal entities'!B232+'5.deposits non-residents'!B64</f>
        <v>72552820.400000006</v>
      </c>
      <c r="C232" s="51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4.3397852040222009</v>
      </c>
      <c r="D232" s="50">
        <f>'3.deposits individuals'!D232+'4.deposits legal entities'!D232+'5.deposits non-residents'!D64</f>
        <v>24794601.300000001</v>
      </c>
      <c r="E232" s="51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0.42240966492169396</v>
      </c>
      <c r="F232" s="50">
        <f>'3.deposits individuals'!F232+'4.deposits legal entities'!F232+'5.deposits non-residents'!F64</f>
        <v>18426180.300000001</v>
      </c>
      <c r="G232" s="51">
        <f>('3.deposits individuals'!F232*'3.deposits individuals'!G232+'4.deposits legal entities'!F232*'4.deposits legal entities'!G232+'5.deposits non-residents'!F64*'5.deposits non-residents'!G64)/('3.deposits individuals'!F232+'4.deposits legal entities'!F232+'5.deposits non-residents'!F64)</f>
        <v>1.6570452694419791</v>
      </c>
      <c r="H232" s="50">
        <f t="shared" si="8"/>
        <v>29332038.800000001</v>
      </c>
      <c r="I232" s="51">
        <f t="shared" si="9"/>
        <v>9.3364516603257748</v>
      </c>
      <c r="J232" s="50">
        <f>'3.deposits individuals'!J232+'4.deposits legal entities'!J232+'5.deposits non-residents'!J64</f>
        <v>4436958.5999999996</v>
      </c>
      <c r="K232" s="51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7.8533900054870944</v>
      </c>
      <c r="L232" s="50">
        <f>'3.deposits individuals'!L232+'4.deposits legal entities'!L232+'5.deposits non-residents'!L64</f>
        <v>4677930.7</v>
      </c>
      <c r="M232" s="51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7.8912747164039896</v>
      </c>
      <c r="N232" s="50">
        <f>'3.deposits individuals'!N232+'4.deposits legal entities'!N232+'5.deposits non-residents'!N64</f>
        <v>5167470.7</v>
      </c>
      <c r="O232" s="51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9.0072773215724364</v>
      </c>
      <c r="P232" s="50">
        <f>'3.deposits individuals'!P232+'4.deposits legal entities'!P232+'5.deposits non-residents'!P64</f>
        <v>7795627.4000000004</v>
      </c>
      <c r="Q232" s="51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10.708558332072164</v>
      </c>
      <c r="R232" s="50">
        <f>'3.deposits individuals'!R232+'4.deposits legal entities'!R232+'5.deposits non-residents'!R64</f>
        <v>7089050.3000000007</v>
      </c>
      <c r="S232" s="51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9.8665467719984932</v>
      </c>
      <c r="T232" s="50">
        <f>'3.deposits individuals'!T232+'4.deposits legal entities'!T232+'5.deposits non-residents'!T64</f>
        <v>165001.09999999998</v>
      </c>
      <c r="U232" s="51">
        <f>('3.deposits individuals'!T232*'3.deposits individuals'!U232+'4.deposits legal entities'!T232*'4.deposits legal entities'!U232+'5.deposits non-residents'!T64*'5.deposits non-residents'!U64)/('3.deposits individuals'!T232+'4.deposits legal entities'!T232+'5.deposits non-residents'!T64)</f>
        <v>12.896526295885316</v>
      </c>
    </row>
    <row r="233" spans="1:21" ht="14.25" customHeight="1" x14ac:dyDescent="0.2">
      <c r="A233" s="49" t="s">
        <v>27</v>
      </c>
      <c r="B233" s="50">
        <f>'3.deposits individuals'!B233+'4.deposits legal entities'!B233+'5.deposits non-residents'!B65</f>
        <v>74629131.500000015</v>
      </c>
      <c r="C233" s="51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4.2846817248569993</v>
      </c>
      <c r="D233" s="50">
        <f>'3.deposits individuals'!D233+'4.deposits legal entities'!D233+'5.deposits non-residents'!D65</f>
        <v>26787104.599999998</v>
      </c>
      <c r="E233" s="51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0.4373416623758577</v>
      </c>
      <c r="F233" s="50">
        <f>'3.deposits individuals'!F233+'4.deposits legal entities'!F233+'5.deposits non-residents'!F65</f>
        <v>17547135.600000001</v>
      </c>
      <c r="G233" s="51">
        <f>('3.deposits individuals'!F233*'3.deposits individuals'!G233+'4.deposits legal entities'!F233*'4.deposits legal entities'!G233+'5.deposits non-residents'!F65*'5.deposits non-residents'!G65)/('3.deposits individuals'!F233+'4.deposits legal entities'!F233+'5.deposits non-residents'!F65)</f>
        <v>1.6493223089357092</v>
      </c>
      <c r="H233" s="50">
        <f t="shared" si="8"/>
        <v>30294891.299999997</v>
      </c>
      <c r="I233" s="51">
        <f t="shared" si="9"/>
        <v>9.2129750213363515</v>
      </c>
      <c r="J233" s="50">
        <f>'3.deposits individuals'!J233+'4.deposits legal entities'!J233+'5.deposits non-residents'!J65</f>
        <v>4687231.8</v>
      </c>
      <c r="K233" s="51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7.3747405033393081</v>
      </c>
      <c r="L233" s="50">
        <f>'3.deposits individuals'!L233+'4.deposits legal entities'!L233+'5.deposits non-residents'!L65</f>
        <v>4467158.3</v>
      </c>
      <c r="M233" s="51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8.2335773899035694</v>
      </c>
      <c r="N233" s="50">
        <f>'3.deposits individuals'!N233+'4.deposits legal entities'!N233+'5.deposits non-residents'!N65</f>
        <v>5086456.8999999994</v>
      </c>
      <c r="O233" s="51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7.7032692346218505</v>
      </c>
      <c r="P233" s="50">
        <f>'3.deposits individuals'!P233+'4.deposits legal entities'!P233+'5.deposits non-residents'!P65</f>
        <v>8571838.5</v>
      </c>
      <c r="Q233" s="51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10.880778789404388</v>
      </c>
      <c r="R233" s="50">
        <f>'3.deposits individuals'!R233+'4.deposits legal entities'!R233+'5.deposits non-residents'!R65</f>
        <v>7316124.4000000004</v>
      </c>
      <c r="S233" s="51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10.00124008511937</v>
      </c>
      <c r="T233" s="50">
        <f>'3.deposits individuals'!T233+'4.deposits legal entities'!T233+'5.deposits non-residents'!T65</f>
        <v>166081.4</v>
      </c>
      <c r="U233" s="51">
        <f>('3.deposits individuals'!T233*'3.deposits individuals'!U233+'4.deposits legal entities'!T233*'4.deposits legal entities'!U233+'5.deposits non-residents'!T65*'5.deposits non-residents'!U65)/('3.deposits individuals'!T233+'4.deposits legal entities'!T233+'5.deposits non-residents'!T65)</f>
        <v>12.869128848865683</v>
      </c>
    </row>
    <row r="234" spans="1:21" ht="14.25" customHeight="1" x14ac:dyDescent="0.2">
      <c r="A234" s="49" t="s">
        <v>28</v>
      </c>
      <c r="B234" s="50">
        <f>'3.deposits individuals'!B234+'4.deposits legal entities'!B234+'5.deposits non-residents'!B66</f>
        <v>79359842.469999999</v>
      </c>
      <c r="C234" s="51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4.2920859172416135</v>
      </c>
      <c r="D234" s="50">
        <f>'3.deposits individuals'!D234+'4.deposits legal entities'!D234+'5.deposits non-residents'!D66</f>
        <v>29214437.34</v>
      </c>
      <c r="E234" s="51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0.51703618102268067</v>
      </c>
      <c r="F234" s="50">
        <f>'3.deposits individuals'!F234+'4.deposits legal entities'!F234+'5.deposits non-residents'!F66</f>
        <v>18098404.399999999</v>
      </c>
      <c r="G234" s="51">
        <f>('3.deposits individuals'!F234*'3.deposits individuals'!G234+'4.deposits legal entities'!F234*'4.deposits legal entities'!G234+'5.deposits non-residents'!F66*'5.deposits non-residents'!G66)/('3.deposits individuals'!F234+'4.deposits legal entities'!F234+'5.deposits non-residents'!F66)</f>
        <v>1.572705389100489</v>
      </c>
      <c r="H234" s="50">
        <f t="shared" si="8"/>
        <v>32047000.73</v>
      </c>
      <c r="I234" s="51">
        <f t="shared" si="9"/>
        <v>9.2692257074442264</v>
      </c>
      <c r="J234" s="50">
        <f>'3.deposits individuals'!J234+'4.deposits legal entities'!J234+'5.deposits non-residents'!J66</f>
        <v>2983309.36</v>
      </c>
      <c r="K234" s="51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7.5010165747611195</v>
      </c>
      <c r="L234" s="50">
        <f>'3.deposits individuals'!L234+'4.deposits legal entities'!L234+'5.deposits non-residents'!L66</f>
        <v>5062118.22</v>
      </c>
      <c r="M234" s="51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7.8097787457441017</v>
      </c>
      <c r="N234" s="50">
        <f>'3.deposits individuals'!N234+'4.deposits legal entities'!N234+'5.deposits non-residents'!N66</f>
        <v>5474984.0800000001</v>
      </c>
      <c r="O234" s="51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8.3607332490362172</v>
      </c>
      <c r="P234" s="50">
        <f>'3.deposits individuals'!P234+'4.deposits legal entities'!P234+'5.deposits non-residents'!P66</f>
        <v>9218500.0800000001</v>
      </c>
      <c r="Q234" s="51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10.441417242076971</v>
      </c>
      <c r="R234" s="50">
        <f>'3.deposits individuals'!R234+'4.deposits legal entities'!R234+'5.deposits non-residents'!R66</f>
        <v>9129421.4899999984</v>
      </c>
      <c r="S234" s="51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9.9468065661628291</v>
      </c>
      <c r="T234" s="50">
        <f>'3.deposits individuals'!T234+'4.deposits legal entities'!T234+'5.deposits non-residents'!T66</f>
        <v>178667.5</v>
      </c>
      <c r="U234" s="51">
        <f>('3.deposits individuals'!T234*'3.deposits individuals'!U234+'4.deposits legal entities'!T234*'4.deposits legal entities'!U234+'5.deposits non-residents'!T66*'5.deposits non-residents'!U66)/('3.deposits individuals'!T234+'4.deposits legal entities'!T234+'5.deposits non-residents'!T66)</f>
        <v>12.880518471462358</v>
      </c>
    </row>
    <row r="235" spans="1:21" ht="14.25" customHeight="1" x14ac:dyDescent="0.2">
      <c r="A235" s="49" t="s">
        <v>46</v>
      </c>
      <c r="B235" s="50">
        <f>'3.deposits individuals'!B235+'4.deposits legal entities'!B235+'5.deposits non-residents'!B67</f>
        <v>80660335</v>
      </c>
      <c r="C235" s="51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4.682909629571955</v>
      </c>
      <c r="D235" s="50">
        <f>'3.deposits individuals'!D235+'4.deposits legal entities'!D235+'5.deposits non-residents'!D67</f>
        <v>26687799.099999998</v>
      </c>
      <c r="E235" s="51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0.48935099076791316</v>
      </c>
      <c r="F235" s="50">
        <f>'3.deposits individuals'!F235+'4.deposits legal entities'!F235+'5.deposits non-residents'!F67</f>
        <v>18378998.300000001</v>
      </c>
      <c r="G235" s="51">
        <f>('3.deposits individuals'!F235*'3.deposits individuals'!G235+'4.deposits legal entities'!F235*'4.deposits legal entities'!G235+'5.deposits non-residents'!F67*'5.deposits non-residents'!G67)/('3.deposits individuals'!F235+'4.deposits legal entities'!F235+'5.deposits non-residents'!F67)</f>
        <v>1.5633212928149633</v>
      </c>
      <c r="H235" s="50">
        <f t="shared" si="8"/>
        <v>35593537.600000001</v>
      </c>
      <c r="I235" s="51">
        <f t="shared" si="9"/>
        <v>9.4380357175286704</v>
      </c>
      <c r="J235" s="50">
        <f>'3.deposits individuals'!J235+'4.deposits legal entities'!J235+'5.deposits non-residents'!J67</f>
        <v>3408350.6999999997</v>
      </c>
      <c r="K235" s="51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7.7569730755699613</v>
      </c>
      <c r="L235" s="50">
        <f>'3.deposits individuals'!L235+'4.deposits legal entities'!L235+'5.deposits non-residents'!L67</f>
        <v>7240628.4000000004</v>
      </c>
      <c r="M235" s="51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9.3235001859783164</v>
      </c>
      <c r="N235" s="50">
        <f>'3.deposits individuals'!N235+'4.deposits legal entities'!N235+'5.deposits non-residents'!N67</f>
        <v>5680567</v>
      </c>
      <c r="O235" s="51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7.607973780786307</v>
      </c>
      <c r="P235" s="50">
        <f>'3.deposits individuals'!P235+'4.deposits legal entities'!P235+'5.deposits non-residents'!P67</f>
        <v>9684329.5</v>
      </c>
      <c r="Q235" s="51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10.648388911488398</v>
      </c>
      <c r="R235" s="50">
        <f>'3.deposits individuals'!R235+'4.deposits legal entities'!R235+'5.deposits non-residents'!R67</f>
        <v>9402056.5999999996</v>
      </c>
      <c r="S235" s="51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9.9317176235675877</v>
      </c>
      <c r="T235" s="50">
        <f>'3.deposits individuals'!T235+'4.deposits legal entities'!T235+'5.deposits non-residents'!T67</f>
        <v>177605.40000000002</v>
      </c>
      <c r="U235" s="51">
        <f>('3.deposits individuals'!T235*'3.deposits individuals'!U235+'4.deposits legal entities'!T235*'4.deposits legal entities'!U235+'5.deposits non-residents'!T67*'5.deposits non-residents'!U67)/('3.deposits individuals'!T235+'4.deposits legal entities'!T235+'5.deposits non-residents'!T67)</f>
        <v>12.769383391495976</v>
      </c>
    </row>
    <row r="236" spans="1:21" ht="14.25" customHeight="1" thickBot="1" x14ac:dyDescent="0.25">
      <c r="A236" s="52" t="s">
        <v>30</v>
      </c>
      <c r="B236" s="53">
        <f>'3.deposits individuals'!B236+'4.deposits legal entities'!B236+'5.deposits non-residents'!B68</f>
        <v>82534655.300000012</v>
      </c>
      <c r="C236" s="54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4.8415391907743262</v>
      </c>
      <c r="D236" s="53">
        <f>'3.deposits individuals'!D236+'4.deposits legal entities'!D236+'5.deposits non-residents'!D68</f>
        <v>27413865.899999999</v>
      </c>
      <c r="E236" s="54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0.65461252599181996</v>
      </c>
      <c r="F236" s="53">
        <f>'3.deposits individuals'!F236+'4.deposits legal entities'!F236+'5.deposits non-residents'!F68</f>
        <v>18048615.799999997</v>
      </c>
      <c r="G236" s="54">
        <f>('3.deposits individuals'!F236*'3.deposits individuals'!G236+'4.deposits legal entities'!F236*'4.deposits legal entities'!G236+'5.deposits non-residents'!F68*'5.deposits non-residents'!G68)/('3.deposits individuals'!F236+'4.deposits legal entities'!F236+'5.deposits non-residents'!F68)</f>
        <v>1.613972018120081</v>
      </c>
      <c r="H236" s="53">
        <f t="shared" si="8"/>
        <v>37072173.599999994</v>
      </c>
      <c r="I236" s="54">
        <f t="shared" si="9"/>
        <v>9.5090013109185492</v>
      </c>
      <c r="J236" s="53">
        <f>'3.deposits individuals'!J236+'4.deposits legal entities'!J236+'5.deposits non-residents'!J68</f>
        <v>2189581.4</v>
      </c>
      <c r="K236" s="54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6.7163261379549501</v>
      </c>
      <c r="L236" s="53">
        <f>'3.deposits individuals'!L236+'4.deposits legal entities'!L236+'5.deposits non-residents'!L68</f>
        <v>8339565.6999999993</v>
      </c>
      <c r="M236" s="54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8.6986503641310566</v>
      </c>
      <c r="N236" s="53">
        <f>'3.deposits individuals'!N236+'4.deposits legal entities'!N236+'5.deposits non-residents'!N68</f>
        <v>5914656</v>
      </c>
      <c r="O236" s="54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7.91228293851748</v>
      </c>
      <c r="P236" s="53">
        <f>'3.deposits individuals'!P236+'4.deposits legal entities'!P236+'5.deposits non-residents'!P68</f>
        <v>11523386.9</v>
      </c>
      <c r="Q236" s="54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10.851315287348388</v>
      </c>
      <c r="R236" s="53">
        <f>'3.deposits individuals'!R236+'4.deposits legal entities'!R236+'5.deposits non-residents'!R68</f>
        <v>8939917.2999999989</v>
      </c>
      <c r="S236" s="54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10.217697307557861</v>
      </c>
      <c r="T236" s="53">
        <f>'3.deposits individuals'!T236+'4.deposits legal entities'!T236+'5.deposits non-residents'!T68</f>
        <v>165066.29999999999</v>
      </c>
      <c r="U236" s="54">
        <f>('3.deposits individuals'!T236*'3.deposits individuals'!U236+'4.deposits legal entities'!T236*'4.deposits legal entities'!U236+'5.deposits non-residents'!T68*'5.deposits non-residents'!U68)/('3.deposits individuals'!T236+'4.deposits legal entities'!T236+'5.deposits non-residents'!T68)</f>
        <v>12.617555782131179</v>
      </c>
    </row>
    <row r="237" spans="1:21" ht="14.25" customHeight="1" x14ac:dyDescent="0.2">
      <c r="A237" s="49" t="s">
        <v>50</v>
      </c>
      <c r="B237" s="50">
        <f>'3.deposits individuals'!B237+'4.deposits legal entities'!B237+'5.deposits non-residents'!B69</f>
        <v>81915422.300000012</v>
      </c>
      <c r="C237" s="51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4.8630586376773142</v>
      </c>
      <c r="D237" s="50">
        <f>'3.deposits individuals'!D237+'4.deposits legal entities'!D237+'5.deposits non-residents'!D69</f>
        <v>26187015.600000001</v>
      </c>
      <c r="E237" s="51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0.56897564719058702</v>
      </c>
      <c r="F237" s="50">
        <f>'3.deposits individuals'!F237+'4.deposits legal entities'!F237+'5.deposits non-residents'!F69</f>
        <v>18040865</v>
      </c>
      <c r="G237" s="51">
        <f>('3.deposits individuals'!F237*'3.deposits individuals'!G237+'4.deposits legal entities'!F237*'4.deposits legal entities'!G237+'5.deposits non-residents'!F69*'5.deposits non-residents'!G69)/('3.deposits individuals'!F237+'4.deposits legal entities'!F237+'5.deposits non-residents'!F69)</f>
        <v>1.6401591840524277</v>
      </c>
      <c r="H237" s="50">
        <f t="shared" si="8"/>
        <v>37687541.700000003</v>
      </c>
      <c r="I237" s="51">
        <f t="shared" si="9"/>
        <v>9.3895707028298965</v>
      </c>
      <c r="J237" s="50">
        <f>'3.deposits individuals'!J237+'4.deposits legal entities'!J237+'5.deposits non-residents'!J69</f>
        <v>5753589.7000000002</v>
      </c>
      <c r="K237" s="51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9.5962858976544663</v>
      </c>
      <c r="L237" s="50">
        <f>'3.deposits individuals'!L237+'4.deposits legal entities'!L237+'5.deposits non-residents'!L69</f>
        <v>5147552.0000000009</v>
      </c>
      <c r="M237" s="51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6.2787147609193683</v>
      </c>
      <c r="N237" s="50">
        <f>'3.deposits individuals'!N237+'4.deposits legal entities'!N237+'5.deposits non-residents'!N69</f>
        <v>6213584.9000000004</v>
      </c>
      <c r="O237" s="51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8.8776011400439678</v>
      </c>
      <c r="P237" s="50">
        <f>'3.deposits individuals'!P237+'4.deposits legal entities'!P237+'5.deposits non-residents'!P69</f>
        <v>11603032.500000002</v>
      </c>
      <c r="Q237" s="51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10.348039648428115</v>
      </c>
      <c r="R237" s="50">
        <f>'3.deposits individuals'!R237+'4.deposits legal entities'!R237+'5.deposits non-residents'!R69</f>
        <v>8788831.4000000004</v>
      </c>
      <c r="S237" s="51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10.11672755868317</v>
      </c>
      <c r="T237" s="50">
        <f>'3.deposits individuals'!T237+'4.deposits legal entities'!T237+'5.deposits non-residents'!T69</f>
        <v>180951.2</v>
      </c>
      <c r="U237" s="51">
        <f>('3.deposits individuals'!T237*'3.deposits individuals'!U237+'4.deposits legal entities'!T237*'4.deposits legal entities'!U237+'5.deposits non-residents'!T69*'5.deposits non-residents'!U69)/('3.deposits individuals'!T237+'4.deposits legal entities'!T237+'5.deposits non-residents'!T69)</f>
        <v>12.114611049830001</v>
      </c>
    </row>
    <row r="238" spans="1:21" ht="14.25" customHeight="1" x14ac:dyDescent="0.2">
      <c r="A238" s="49" t="s">
        <v>20</v>
      </c>
      <c r="B238" s="50">
        <f>'3.deposits individuals'!B238+'4.deposits legal entities'!B238+'5.deposits non-residents'!B70</f>
        <v>83296726.412257999</v>
      </c>
      <c r="C238" s="51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5.012577901063298</v>
      </c>
      <c r="D238" s="50">
        <f>'3.deposits individuals'!D238+'4.deposits legal entities'!D238+'5.deposits non-residents'!D70</f>
        <v>26830002.512258001</v>
      </c>
      <c r="E238" s="51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0.54455939060478231</v>
      </c>
      <c r="F238" s="50">
        <f>'3.deposits individuals'!F238+'4.deposits legal entities'!F238+'5.deposits non-residents'!F70</f>
        <v>18029798</v>
      </c>
      <c r="G238" s="51">
        <f>('3.deposits individuals'!F238*'3.deposits individuals'!G238+'4.deposits legal entities'!F238*'4.deposits legal entities'!G238+'5.deposits non-residents'!F70*'5.deposits non-residents'!G70)/('3.deposits individuals'!F238+'4.deposits legal entities'!F238+'5.deposits non-residents'!F70)</f>
        <v>1.5982140920824515</v>
      </c>
      <c r="H238" s="50">
        <f t="shared" si="8"/>
        <v>38436925.900000006</v>
      </c>
      <c r="I238" s="51">
        <f t="shared" si="9"/>
        <v>9.7329667819767014</v>
      </c>
      <c r="J238" s="50">
        <f>'3.deposits individuals'!J238+'4.deposits legal entities'!J238+'5.deposits non-residents'!J70</f>
        <v>2410260.7000000002</v>
      </c>
      <c r="K238" s="51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6.9701539244281729</v>
      </c>
      <c r="L238" s="50">
        <f>'3.deposits individuals'!L238+'4.deposits legal entities'!L238+'5.deposits non-residents'!L70</f>
        <v>8014292.3999999994</v>
      </c>
      <c r="M238" s="51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9.1953061930957247</v>
      </c>
      <c r="N238" s="50">
        <f>'3.deposits individuals'!N238+'4.deposits legal entities'!N238+'5.deposits non-residents'!N70</f>
        <v>7046973</v>
      </c>
      <c r="O238" s="51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9.2135970447169324</v>
      </c>
      <c r="P238" s="50">
        <f>'3.deposits individuals'!P238+'4.deposits legal entities'!P238+'5.deposits non-residents'!P70</f>
        <v>11591963.1</v>
      </c>
      <c r="Q238" s="51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10.508756819110305</v>
      </c>
      <c r="R238" s="50">
        <f>'3.deposits individuals'!R238+'4.deposits legal entities'!R238+'5.deposits non-residents'!R70</f>
        <v>9175499.1000000015</v>
      </c>
      <c r="S238" s="51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10.2949001219999</v>
      </c>
      <c r="T238" s="50">
        <f>'3.deposits individuals'!T238+'4.deposits legal entities'!T238+'5.deposits non-residents'!T70</f>
        <v>197937.6</v>
      </c>
      <c r="U238" s="51">
        <f>('3.deposits individuals'!T238*'3.deposits individuals'!U238+'4.deposits legal entities'!T238*'4.deposits legal entities'!U238+'5.deposits non-residents'!T70*'5.deposits non-residents'!U70)/('3.deposits individuals'!T238+'4.deposits legal entities'!T238+'5.deposits non-residents'!T70)</f>
        <v>12.153449799330712</v>
      </c>
    </row>
    <row r="239" spans="1:21" ht="14.25" customHeight="1" x14ac:dyDescent="0.2">
      <c r="A239" s="49" t="s">
        <v>21</v>
      </c>
      <c r="B239" s="50">
        <f>'3.deposits individuals'!B239+'4.deposits legal entities'!B239+'5.deposits non-residents'!B71</f>
        <v>85258866.112774</v>
      </c>
      <c r="C239" s="51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4.9593977472408426</v>
      </c>
      <c r="D239" s="50">
        <f>'3.deposits individuals'!D239+'4.deposits legal entities'!D239+'5.deposits non-residents'!D71</f>
        <v>27125633.412773997</v>
      </c>
      <c r="E239" s="51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0.54070799530502378</v>
      </c>
      <c r="F239" s="50">
        <f>'3.deposits individuals'!F239+'4.deposits legal entities'!F239+'5.deposits non-residents'!F71</f>
        <v>18714743.899999999</v>
      </c>
      <c r="G239" s="51">
        <f>('3.deposits individuals'!F239*'3.deposits individuals'!G239+'4.deposits legal entities'!F239*'4.deposits legal entities'!G239+'5.deposits non-residents'!F71*'5.deposits non-residents'!G71)/('3.deposits individuals'!F239+'4.deposits legal entities'!F239+'5.deposits non-residents'!F71)</f>
        <v>1.5417962639071972</v>
      </c>
      <c r="H239" s="50">
        <f t="shared" si="8"/>
        <v>39418488.800000004</v>
      </c>
      <c r="I239" s="51">
        <f t="shared" si="9"/>
        <v>9.6226738008028327</v>
      </c>
      <c r="J239" s="50">
        <f>'3.deposits individuals'!J239+'4.deposits legal entities'!J239+'5.deposits non-residents'!J71</f>
        <v>2885639.3000000003</v>
      </c>
      <c r="K239" s="51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7.0391940791075287</v>
      </c>
      <c r="L239" s="50">
        <f>'3.deposits individuals'!L239+'4.deposits legal entities'!L239+'5.deposits non-residents'!L71</f>
        <v>8402116.9000000004</v>
      </c>
      <c r="M239" s="51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9.0536632709787686</v>
      </c>
      <c r="N239" s="50">
        <f>'3.deposits individuals'!N239+'4.deposits legal entities'!N239+'5.deposits non-residents'!N71</f>
        <v>7269997.9000000004</v>
      </c>
      <c r="O239" s="51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9.474304550761973</v>
      </c>
      <c r="P239" s="50">
        <f>'3.deposits individuals'!P239+'4.deposits legal entities'!P239+'5.deposits non-residents'!P71</f>
        <v>10942002</v>
      </c>
      <c r="Q239" s="51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10.176945939600449</v>
      </c>
      <c r="R239" s="50">
        <f>'3.deposits individuals'!R239+'4.deposits legal entities'!R239+'5.deposits non-residents'!R71</f>
        <v>9719919.5</v>
      </c>
      <c r="S239" s="51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10.315309307551367</v>
      </c>
      <c r="T239" s="50">
        <f>'3.deposits individuals'!T239+'4.deposits legal entities'!T239+'5.deposits non-residents'!T71</f>
        <v>198813.2</v>
      </c>
      <c r="U239" s="51">
        <f>('3.deposits individuals'!T239*'3.deposits individuals'!U239+'4.deposits legal entities'!T239*'4.deposits legal entities'!U239+'5.deposits non-residents'!T71*'5.deposits non-residents'!U71)/('3.deposits individuals'!T239+'4.deposits legal entities'!T239+'5.deposits non-residents'!T71)</f>
        <v>12.224711900417093</v>
      </c>
    </row>
    <row r="240" spans="1:21" ht="14.25" customHeight="1" x14ac:dyDescent="0.2">
      <c r="A240" s="49" t="s">
        <v>22</v>
      </c>
      <c r="B240" s="50">
        <f>'3.deposits individuals'!B240+'4.deposits legal entities'!B240+'5.deposits non-residents'!B72</f>
        <v>85412905.112013996</v>
      </c>
      <c r="C240" s="51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4.930599364518792</v>
      </c>
      <c r="D240" s="50">
        <f>'3.deposits individuals'!D240+'4.deposits legal entities'!D240+'5.deposits non-residents'!D72</f>
        <v>28201709.712013997</v>
      </c>
      <c r="E240" s="51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0.90827697673549035</v>
      </c>
      <c r="F240" s="50">
        <f>'3.deposits individuals'!F240+'4.deposits legal entities'!F240+'5.deposits non-residents'!F72</f>
        <v>18874615.699999999</v>
      </c>
      <c r="G240" s="51">
        <f>('3.deposits individuals'!F240*'3.deposits individuals'!G240+'4.deposits legal entities'!F240*'4.deposits legal entities'!G240+'5.deposits non-residents'!F72*'5.deposits non-residents'!G72)/('3.deposits individuals'!F240+'4.deposits legal entities'!F240+'5.deposits non-residents'!F72)</f>
        <v>1.58460971361658</v>
      </c>
      <c r="H240" s="50">
        <f t="shared" ref="H240:H252" si="10">J240+L240+N240+P240+R240+T240</f>
        <v>38336579.700000003</v>
      </c>
      <c r="I240" s="51">
        <f t="shared" ref="I240:I252" si="11">(J240*K240+L240*M240+N240*O240+P240*Q240+R240*S240+T240*U240)/(J240+L240+N240+P240+R240+T240)</f>
        <v>9.5369215384647372</v>
      </c>
      <c r="J240" s="50">
        <f>'3.deposits individuals'!J240+'4.deposits legal entities'!J240+'5.deposits non-residents'!J72</f>
        <v>5956383</v>
      </c>
      <c r="K240" s="51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9.224096576227554</v>
      </c>
      <c r="L240" s="50">
        <f>'3.deposits individuals'!L240+'4.deposits legal entities'!L240+'5.deposits non-residents'!L72</f>
        <v>4803890.2</v>
      </c>
      <c r="M240" s="51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8.3045119434661512</v>
      </c>
      <c r="N240" s="50">
        <f>'3.deposits individuals'!N240+'4.deposits legal entities'!N240+'5.deposits non-residents'!N72</f>
        <v>7390984.6000000006</v>
      </c>
      <c r="O240" s="51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9.0597841477034038</v>
      </c>
      <c r="P240" s="50">
        <f>'3.deposits individuals'!P240+'4.deposits legal entities'!P240+'5.deposits non-residents'!P72</f>
        <v>10045608.4</v>
      </c>
      <c r="Q240" s="51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9.8978010419956259</v>
      </c>
      <c r="R240" s="50">
        <f>'3.deposits individuals'!R240+'4.deposits legal entities'!R240+'5.deposits non-residents'!R72</f>
        <v>9762192.7000000011</v>
      </c>
      <c r="S240" s="51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10.22991314830325</v>
      </c>
      <c r="T240" s="50">
        <f>'3.deposits individuals'!T240+'4.deposits legal entities'!T240+'5.deposits non-residents'!T72</f>
        <v>377520.8</v>
      </c>
      <c r="U240" s="51">
        <f>('3.deposits individuals'!T240*'3.deposits individuals'!U240+'4.deposits legal entities'!T240*'4.deposits legal entities'!U240+'5.deposits non-residents'!T72*'5.deposits non-residents'!U72)/('3.deposits individuals'!T240+'4.deposits legal entities'!T240+'5.deposits non-residents'!T72)</f>
        <v>11.973367327045279</v>
      </c>
    </row>
    <row r="241" spans="1:21" ht="14.25" customHeight="1" x14ac:dyDescent="0.2">
      <c r="A241" s="49" t="s">
        <v>23</v>
      </c>
      <c r="B241" s="50">
        <f>'3.deposits individuals'!B241+'4.deposits legal entities'!B241+'5.deposits non-residents'!B73</f>
        <v>81199175.34804</v>
      </c>
      <c r="C241" s="51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5.0157043685891427</v>
      </c>
      <c r="D241" s="50">
        <f>'3.deposits individuals'!D241+'4.deposits legal entities'!D241+'5.deposits non-residents'!D73</f>
        <v>26593664.600890003</v>
      </c>
      <c r="E241" s="51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0.97268932030278732</v>
      </c>
      <c r="F241" s="50">
        <f>'3.deposits individuals'!F241+'4.deposits legal entities'!F241+'5.deposits non-residents'!F73</f>
        <v>18159776.047149997</v>
      </c>
      <c r="G241" s="51">
        <f>('3.deposits individuals'!F241*'3.deposits individuals'!G241+'4.deposits legal entities'!F241*'4.deposits legal entities'!G241+'5.deposits non-residents'!F73*'5.deposits non-residents'!G73)/('3.deposits individuals'!F241+'4.deposits legal entities'!F241+'5.deposits non-residents'!F73)</f>
        <v>1.6177571184095421</v>
      </c>
      <c r="H241" s="50">
        <f t="shared" si="10"/>
        <v>36445734.699999996</v>
      </c>
      <c r="I241" s="51">
        <f t="shared" si="11"/>
        <v>9.6588964635414527</v>
      </c>
      <c r="J241" s="50">
        <f>'3.deposits individuals'!J241+'4.deposits legal entities'!J241+'5.deposits non-residents'!J73</f>
        <v>2553591.3000000003</v>
      </c>
      <c r="K241" s="51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7.5421291578648466</v>
      </c>
      <c r="L241" s="50">
        <f>'3.deposits individuals'!L241+'4.deposits legal entities'!L241+'5.deposits non-residents'!L73</f>
        <v>6872313.7999999998</v>
      </c>
      <c r="M241" s="51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9.6021605119370435</v>
      </c>
      <c r="N241" s="50">
        <f>'3.deposits individuals'!N241+'4.deposits legal entities'!N241+'5.deposits non-residents'!N73</f>
        <v>7584328.0999999996</v>
      </c>
      <c r="O241" s="51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8.6641006833551941</v>
      </c>
      <c r="P241" s="50">
        <f>'3.deposits individuals'!P241+'4.deposits legal entities'!P241+'5.deposits non-residents'!P73</f>
        <v>9634582.5999999996</v>
      </c>
      <c r="Q241" s="51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10.170763005550443</v>
      </c>
      <c r="R241" s="50">
        <f>'3.deposits individuals'!R241+'4.deposits legal entities'!R241+'5.deposits non-residents'!R73</f>
        <v>9561644.6000000015</v>
      </c>
      <c r="S241" s="51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10.446938094519847</v>
      </c>
      <c r="T241" s="50">
        <f>'3.deposits individuals'!T241+'4.deposits legal entities'!T241+'5.deposits non-residents'!T73</f>
        <v>239274.29999999996</v>
      </c>
      <c r="U241" s="51">
        <f>('3.deposits individuals'!T241*'3.deposits individuals'!U241+'4.deposits legal entities'!T241*'4.deposits legal entities'!U241+'5.deposits non-residents'!T73*'5.deposits non-residents'!U73)/('3.deposits individuals'!T241+'4.deposits legal entities'!T241+'5.deposits non-residents'!T73)</f>
        <v>13.309639330258202</v>
      </c>
    </row>
    <row r="242" spans="1:21" ht="14.25" customHeight="1" x14ac:dyDescent="0.2">
      <c r="A242" s="49" t="s">
        <v>24</v>
      </c>
      <c r="B242" s="50">
        <f>'3.deposits individuals'!B242+'4.deposits legal entities'!B242+'5.deposits non-residents'!B74</f>
        <v>85054504.564384997</v>
      </c>
      <c r="C242" s="51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5.0822389127642271</v>
      </c>
      <c r="D242" s="50">
        <f>'3.deposits individuals'!D242+'4.deposits legal entities'!D242+'5.deposits non-residents'!D74</f>
        <v>26778692.513305005</v>
      </c>
      <c r="E242" s="51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1.1005528136729286</v>
      </c>
      <c r="F242" s="50">
        <f>'3.deposits individuals'!F242+'4.deposits legal entities'!F242+'5.deposits non-residents'!F74</f>
        <v>20122682.951080002</v>
      </c>
      <c r="G242" s="51">
        <f>('3.deposits individuals'!F242*'3.deposits individuals'!G242+'4.deposits legal entities'!F242*'4.deposits legal entities'!G242+'5.deposits non-residents'!F74*'5.deposits non-residents'!G74)/('3.deposits individuals'!F242+'4.deposits legal entities'!F242+'5.deposits non-residents'!F74)</f>
        <v>1.5556809013541539</v>
      </c>
      <c r="H242" s="50">
        <f t="shared" si="10"/>
        <v>38153129.100000001</v>
      </c>
      <c r="I242" s="51">
        <f t="shared" si="11"/>
        <v>9.7368546859240421</v>
      </c>
      <c r="J242" s="50">
        <f>'3.deposits individuals'!J242+'4.deposits legal entities'!J242+'5.deposits non-residents'!J74</f>
        <v>2868484.5</v>
      </c>
      <c r="K242" s="51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8.6160486145210111</v>
      </c>
      <c r="L242" s="50">
        <f>'3.deposits individuals'!L242+'4.deposits legal entities'!L242+'5.deposits non-residents'!L74</f>
        <v>6904483.1999999993</v>
      </c>
      <c r="M242" s="51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9.7287715303587081</v>
      </c>
      <c r="N242" s="50">
        <f>'3.deposits individuals'!N242+'4.deposits legal entities'!N242+'5.deposits non-residents'!N74</f>
        <v>9027511.8000000007</v>
      </c>
      <c r="O242" s="51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8.5586510309518502</v>
      </c>
      <c r="P242" s="50">
        <f>'3.deposits individuals'!P242+'4.deposits legal entities'!P242+'5.deposits non-residents'!P74</f>
        <v>8647541.9000000004</v>
      </c>
      <c r="Q242" s="51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10.416163132438824</v>
      </c>
      <c r="R242" s="50">
        <f>'3.deposits individuals'!R242+'4.deposits legal entities'!R242+'5.deposits non-residents'!R74</f>
        <v>10444013.5</v>
      </c>
      <c r="S242" s="51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10.418614530419749</v>
      </c>
      <c r="T242" s="50">
        <f>'3.deposits individuals'!T242+'4.deposits legal entities'!T242+'5.deposits non-residents'!T74</f>
        <v>261094.2</v>
      </c>
      <c r="U242" s="51">
        <f>('3.deposits individuals'!T242*'3.deposits individuals'!U242+'4.deposits legal entities'!T242*'4.deposits legal entities'!U242+'5.deposits non-residents'!T74*'5.deposits non-residents'!U74)/('3.deposits individuals'!T242+'4.deposits legal entities'!T242+'5.deposits non-residents'!T74)</f>
        <v>13.231436255573664</v>
      </c>
    </row>
    <row r="243" spans="1:21" ht="14.25" customHeight="1" x14ac:dyDescent="0.2">
      <c r="A243" s="49" t="s">
        <v>25</v>
      </c>
      <c r="B243" s="50">
        <f>'3.deposits individuals'!B243+'4.deposits legal entities'!B243+'5.deposits non-residents'!B75</f>
        <v>88026762.262623996</v>
      </c>
      <c r="C243" s="51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4.9445141524398224</v>
      </c>
      <c r="D243" s="50">
        <f>'3.deposits individuals'!D243+'4.deposits legal entities'!D243+'5.deposits non-residents'!D75</f>
        <v>28891874.713094</v>
      </c>
      <c r="E243" s="51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1.4364042217444526</v>
      </c>
      <c r="F243" s="50">
        <f>'3.deposits individuals'!F243+'4.deposits legal entities'!F243+'5.deposits non-residents'!F75</f>
        <v>20727941.84953</v>
      </c>
      <c r="G243" s="51">
        <f>('3.deposits individuals'!F243*'3.deposits individuals'!G243+'4.deposits legal entities'!F243*'4.deposits legal entities'!G243+'5.deposits non-residents'!F75*'5.deposits non-residents'!G75)/('3.deposits individuals'!F243+'4.deposits legal entities'!F243+'5.deposits non-residents'!F75)</f>
        <v>1.5559330503298998</v>
      </c>
      <c r="H243" s="50">
        <f t="shared" si="10"/>
        <v>38406945.699999996</v>
      </c>
      <c r="I243" s="51">
        <f t="shared" si="11"/>
        <v>9.4123045873965445</v>
      </c>
      <c r="J243" s="50">
        <f>'3.deposits individuals'!J243+'4.deposits legal entities'!J243+'5.deposits non-residents'!J75</f>
        <v>3440928</v>
      </c>
      <c r="K243" s="51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9.706785834228441</v>
      </c>
      <c r="L243" s="50">
        <f>'3.deposits individuals'!L243+'4.deposits legal entities'!L243+'5.deposits non-residents'!L75</f>
        <v>5185983.4000000004</v>
      </c>
      <c r="M243" s="51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7.8988658652474646</v>
      </c>
      <c r="N243" s="50">
        <f>'3.deposits individuals'!N243+'4.deposits legal entities'!N243+'5.deposits non-residents'!N75</f>
        <v>10051365.299999999</v>
      </c>
      <c r="O243" s="51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9.0485312246088618</v>
      </c>
      <c r="P243" s="50">
        <f>'3.deposits individuals'!P243+'4.deposits legal entities'!P243+'5.deposits non-residents'!P75</f>
        <v>8746803.4000000004</v>
      </c>
      <c r="Q243" s="51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9.6530022125568706</v>
      </c>
      <c r="R243" s="50">
        <f>'3.deposits individuals'!R243+'4.deposits legal entities'!R243+'5.deposits non-residents'!R75</f>
        <v>10711136.199999999</v>
      </c>
      <c r="S243" s="51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10.132128783312456</v>
      </c>
      <c r="T243" s="50">
        <f>'3.deposits individuals'!T243+'4.deposits legal entities'!T243+'5.deposits non-residents'!T75</f>
        <v>270729.40000000002</v>
      </c>
      <c r="U243" s="51">
        <f>('3.deposits individuals'!T243*'3.deposits individuals'!U243+'4.deposits legal entities'!T243*'4.deposits legal entities'!U243+'5.deposits non-residents'!T75*'5.deposits non-residents'!U75)/('3.deposits individuals'!T243+'4.deposits legal entities'!T243+'5.deposits non-residents'!T75)</f>
        <v>11.91047608054391</v>
      </c>
    </row>
    <row r="244" spans="1:21" ht="14.25" customHeight="1" x14ac:dyDescent="0.2">
      <c r="A244" s="49" t="s">
        <v>26</v>
      </c>
      <c r="B244" s="50">
        <f>'3.deposits individuals'!B244+'4.deposits legal entities'!B244+'5.deposits non-residents'!B76</f>
        <v>90754487.709999993</v>
      </c>
      <c r="C244" s="51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5.1331787288538493</v>
      </c>
      <c r="D244" s="50">
        <f>'3.deposits individuals'!D244+'4.deposits legal entities'!D244+'5.deposits non-residents'!D76</f>
        <v>28321911.300000001</v>
      </c>
      <c r="E244" s="51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1.2781822128296834</v>
      </c>
      <c r="F244" s="50">
        <f>'3.deposits individuals'!F244+'4.deposits legal entities'!F244+'5.deposits non-residents'!F76</f>
        <v>21990567.009999998</v>
      </c>
      <c r="G244" s="51">
        <f>('3.deposits individuals'!F244*'3.deposits individuals'!G244+'4.deposits legal entities'!F244*'4.deposits legal entities'!G244+'5.deposits non-residents'!F76*'5.deposits non-residents'!G76)/('3.deposits individuals'!F244+'4.deposits legal entities'!F244+'5.deposits non-residents'!F76)</f>
        <v>1.8405540092983714</v>
      </c>
      <c r="H244" s="50">
        <f t="shared" si="10"/>
        <v>40442009.399999999</v>
      </c>
      <c r="I244" s="51">
        <f t="shared" si="11"/>
        <v>9.6232512207219845</v>
      </c>
      <c r="J244" s="50">
        <f>'3.deposits individuals'!J244+'4.deposits legal entities'!J244+'5.deposits non-residents'!J76</f>
        <v>2896303.8</v>
      </c>
      <c r="K244" s="51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8.4838360910205655</v>
      </c>
      <c r="L244" s="50">
        <f>'3.deposits individuals'!L244+'4.deposits legal entities'!L244+'5.deposits non-residents'!L76</f>
        <v>7735109.2000000002</v>
      </c>
      <c r="M244" s="51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8.2153428159747257</v>
      </c>
      <c r="N244" s="50">
        <f>'3.deposits individuals'!N244+'4.deposits legal entities'!N244+'5.deposits non-residents'!N76</f>
        <v>8460599.1999999993</v>
      </c>
      <c r="O244" s="51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9.3334979044982997</v>
      </c>
      <c r="P244" s="50">
        <f>'3.deposits individuals'!P244+'4.deposits legal entities'!P244+'5.deposits non-residents'!P76</f>
        <v>9739120.7999999989</v>
      </c>
      <c r="Q244" s="51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10.383100670442447</v>
      </c>
      <c r="R244" s="50">
        <f>'3.deposits individuals'!R244+'4.deposits legal entities'!R244+'5.deposits non-residents'!R76</f>
        <v>11335968.9</v>
      </c>
      <c r="S244" s="51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10.351724302366428</v>
      </c>
      <c r="T244" s="50">
        <f>'3.deposits individuals'!T244+'4.deposits legal entities'!T244+'5.deposits non-residents'!T76</f>
        <v>274907.5</v>
      </c>
      <c r="U244" s="51">
        <f>('3.deposits individuals'!T244*'3.deposits individuals'!U244+'4.deposits legal entities'!T244*'4.deposits legal entities'!U244+'5.deposits non-residents'!T76*'5.deposits non-residents'!U76)/('3.deposits individuals'!T244+'4.deposits legal entities'!T244+'5.deposits non-residents'!T76)</f>
        <v>13.201511257422943</v>
      </c>
    </row>
    <row r="245" spans="1:21" ht="14.25" customHeight="1" x14ac:dyDescent="0.2">
      <c r="A245" s="49" t="s">
        <v>27</v>
      </c>
      <c r="B245" s="50">
        <f>'3.deposits individuals'!B245+'4.deposits legal entities'!B245+'5.deposits non-residents'!B77</f>
        <v>93376073.099999994</v>
      </c>
      <c r="C245" s="51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4.9332907979078433</v>
      </c>
      <c r="D245" s="50">
        <f>'3.deposits individuals'!D245+'4.deposits legal entities'!D245+'5.deposits non-residents'!D77</f>
        <v>29257120.5</v>
      </c>
      <c r="E245" s="51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0.89508294180898607</v>
      </c>
      <c r="F245" s="50">
        <f>'3.deposits individuals'!F245+'4.deposits legal entities'!F245+'5.deposits non-residents'!F77</f>
        <v>22035784.200000003</v>
      </c>
      <c r="G245" s="51">
        <f>('3.deposits individuals'!F245*'3.deposits individuals'!G245+'4.deposits legal entities'!F245*'4.deposits legal entities'!G245+'5.deposits non-residents'!F77*'5.deposits non-residents'!G77)/('3.deposits individuals'!F245+'4.deposits legal entities'!F245+'5.deposits non-residents'!F77)</f>
        <v>1.8183010895977101</v>
      </c>
      <c r="H245" s="50">
        <f t="shared" si="10"/>
        <v>42083168.399999999</v>
      </c>
      <c r="I245" s="51">
        <f t="shared" si="11"/>
        <v>9.3718248234845376</v>
      </c>
      <c r="J245" s="50">
        <f>'3.deposits individuals'!J245+'4.deposits legal entities'!J245+'5.deposits non-residents'!J77</f>
        <v>2705526.8000000003</v>
      </c>
      <c r="K245" s="51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7.3821431744826951</v>
      </c>
      <c r="L245" s="50">
        <f>'3.deposits individuals'!L245+'4.deposits legal entities'!L245+'5.deposits non-residents'!L77</f>
        <v>9920427.5</v>
      </c>
      <c r="M245" s="51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8.5033403379037864</v>
      </c>
      <c r="N245" s="50">
        <f>'3.deposits individuals'!N245+'4.deposits legal entities'!N245+'5.deposits non-residents'!N77</f>
        <v>6342304.0999999996</v>
      </c>
      <c r="O245" s="51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8.7000420128073053</v>
      </c>
      <c r="P245" s="50">
        <f>'3.deposits individuals'!P245+'4.deposits legal entities'!P245+'5.deposits non-residents'!P77</f>
        <v>11296079</v>
      </c>
      <c r="Q245" s="51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9.9750732983542356</v>
      </c>
      <c r="R245" s="50">
        <f>'3.deposits individuals'!R245+'4.deposits legal entities'!R245+'5.deposits non-residents'!R77</f>
        <v>11543284.499999998</v>
      </c>
      <c r="S245" s="51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10.342245054689593</v>
      </c>
      <c r="T245" s="50">
        <f>'3.deposits individuals'!T245+'4.deposits legal entities'!T245+'5.deposits non-residents'!T77</f>
        <v>275546.5</v>
      </c>
      <c r="U245" s="51">
        <f>('3.deposits individuals'!T245*'3.deposits individuals'!U245+'4.deposits legal entities'!T245*'4.deposits legal entities'!U245+'5.deposits non-residents'!T77*'5.deposits non-residents'!U77)/('3.deposits individuals'!T245+'4.deposits legal entities'!T245+'5.deposits non-residents'!T77)</f>
        <v>10.254964443387957</v>
      </c>
    </row>
    <row r="246" spans="1:21" ht="14.25" customHeight="1" x14ac:dyDescent="0.2">
      <c r="A246" s="49" t="s">
        <v>28</v>
      </c>
      <c r="B246" s="50">
        <f>'3.deposits individuals'!B246+'4.deposits legal entities'!B246+'5.deposits non-residents'!B78</f>
        <v>97868978.671599999</v>
      </c>
      <c r="C246" s="51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4.8846537403963337</v>
      </c>
      <c r="D246" s="50">
        <f>'3.deposits individuals'!D246+'4.deposits legal entities'!D246+'5.deposits non-residents'!D78</f>
        <v>30210546.014829997</v>
      </c>
      <c r="E246" s="51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0.93528570970315195</v>
      </c>
      <c r="F246" s="50">
        <f>'3.deposits individuals'!F246+'4.deposits legal entities'!F246+'5.deposits non-residents'!F78</f>
        <v>23528661.956769999</v>
      </c>
      <c r="G246" s="51">
        <f>('3.deposits individuals'!F246*'3.deposits individuals'!G246+'4.deposits legal entities'!F246*'4.deposits legal entities'!G246+'5.deposits non-residents'!F78*'5.deposits non-residents'!G78)/('3.deposits individuals'!F246+'4.deposits legal entities'!F246+'5.deposits non-residents'!F78)</f>
        <v>1.7247680348148025</v>
      </c>
      <c r="H246" s="50">
        <f t="shared" si="10"/>
        <v>44129770.699999996</v>
      </c>
      <c r="I246" s="51">
        <f t="shared" si="11"/>
        <v>9.2730845918943334</v>
      </c>
      <c r="J246" s="50">
        <f>'3.deposits individuals'!J246+'4.deposits legal entities'!J246+'5.deposits non-residents'!J78</f>
        <v>6125294.2999999998</v>
      </c>
      <c r="K246" s="51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8.1387808931890824</v>
      </c>
      <c r="L246" s="50">
        <f>'3.deposits individuals'!L246+'4.deposits legal entities'!L246+'5.deposits non-residents'!L78</f>
        <v>7155773.1999999993</v>
      </c>
      <c r="M246" s="51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8.5731377934113411</v>
      </c>
      <c r="N246" s="50">
        <f>'3.deposits individuals'!N246+'4.deposits legal entities'!N246+'5.deposits non-residents'!N78</f>
        <v>6831238</v>
      </c>
      <c r="O246" s="51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7.5896063171858437</v>
      </c>
      <c r="P246" s="50">
        <f>'3.deposits individuals'!P246+'4.deposits legal entities'!P246+'5.deposits non-residents'!P78</f>
        <v>12273162.9</v>
      </c>
      <c r="Q246" s="51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9.8715474785232438</v>
      </c>
      <c r="R246" s="50">
        <f>'3.deposits individuals'!R246+'4.deposits legal entities'!R246+'5.deposits non-residents'!R78</f>
        <v>11471557.899999999</v>
      </c>
      <c r="S246" s="51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10.653576293329783</v>
      </c>
      <c r="T246" s="50">
        <f>'3.deposits individuals'!T246+'4.deposits legal entities'!T246+'5.deposits non-residents'!T78</f>
        <v>272744.40000000002</v>
      </c>
      <c r="U246" s="51">
        <f>('3.deposits individuals'!T246*'3.deposits individuals'!U246+'4.deposits legal entities'!T246*'4.deposits legal entities'!U246+'5.deposits non-residents'!T78*'5.deposits non-residents'!U78)/('3.deposits individuals'!T246+'4.deposits legal entities'!T246+'5.deposits non-residents'!T78)</f>
        <v>10.282902956027693</v>
      </c>
    </row>
    <row r="247" spans="1:21" ht="14.25" customHeight="1" x14ac:dyDescent="0.2">
      <c r="A247" s="49" t="s">
        <v>46</v>
      </c>
      <c r="B247" s="50">
        <f>'3.deposits individuals'!B247+'4.deposits legal entities'!B247+'5.deposits non-residents'!B79</f>
        <v>103023232.81999999</v>
      </c>
      <c r="C247" s="51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4.8201571148289277</v>
      </c>
      <c r="D247" s="50">
        <f>'3.deposits individuals'!D247+'4.deposits legal entities'!D247+'5.deposits non-residents'!D79</f>
        <v>32529715.719999999</v>
      </c>
      <c r="E247" s="51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0.692478768547935</v>
      </c>
      <c r="F247" s="50">
        <f>'3.deposits individuals'!F247+'4.deposits legal entities'!F247+'5.deposits non-residents'!F79</f>
        <v>23745496.399999999</v>
      </c>
      <c r="G247" s="51">
        <f>('3.deposits individuals'!F247*'3.deposits individuals'!G247+'4.deposits legal entities'!F247*'4.deposits legal entities'!G247+'5.deposits non-residents'!F79*'5.deposits non-residents'!G79)/('3.deposits individuals'!F247+'4.deposits legal entities'!F247+'5.deposits non-residents'!F79)</f>
        <v>1.7360376079145685</v>
      </c>
      <c r="H247" s="50">
        <f t="shared" si="10"/>
        <v>46748020.699999996</v>
      </c>
      <c r="I247" s="51">
        <f t="shared" si="11"/>
        <v>9.2589793094277475</v>
      </c>
      <c r="J247" s="50">
        <f>'3.deposits individuals'!J247+'4.deposits legal entities'!J247+'5.deposits non-residents'!J79</f>
        <v>4812867.9000000004</v>
      </c>
      <c r="K247" s="51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9.1468984798024469</v>
      </c>
      <c r="L247" s="50">
        <f>'3.deposits individuals'!L247+'4.deposits legal entities'!L247+'5.deposits non-residents'!L79</f>
        <v>6003807.0999999996</v>
      </c>
      <c r="M247" s="51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7.4883956200058437</v>
      </c>
      <c r="N247" s="50">
        <f>'3.deposits individuals'!N247+'4.deposits legal entities'!N247+'5.deposits non-residents'!N79</f>
        <v>10175072</v>
      </c>
      <c r="O247" s="51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7.7484771316605912</v>
      </c>
      <c r="P247" s="50">
        <f>'3.deposits individuals'!P247+'4.deposits legal entities'!P247+'5.deposits non-residents'!P79</f>
        <v>13565251</v>
      </c>
      <c r="Q247" s="51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9.9201593456693153</v>
      </c>
      <c r="R247" s="50">
        <f>'3.deposits individuals'!R247+'4.deposits legal entities'!R247+'5.deposits non-residents'!R79</f>
        <v>11874742.399999999</v>
      </c>
      <c r="S247" s="51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10.725374339236195</v>
      </c>
      <c r="T247" s="50">
        <f>'3.deposits individuals'!T247+'4.deposits legal entities'!T247+'5.deposits non-residents'!T79</f>
        <v>316280.29999999993</v>
      </c>
      <c r="U247" s="51">
        <f>('3.deposits individuals'!T247*'3.deposits individuals'!U247+'4.deposits legal entities'!T247*'4.deposits legal entities'!U247+'5.deposits non-residents'!T79*'5.deposits non-residents'!U79)/('3.deposits individuals'!T247+'4.deposits legal entities'!T247+'5.deposits non-residents'!T79)</f>
        <v>9.7553908289577347</v>
      </c>
    </row>
    <row r="248" spans="1:21" ht="14.25" customHeight="1" thickBot="1" x14ac:dyDescent="0.25">
      <c r="A248" s="52" t="s">
        <v>30</v>
      </c>
      <c r="B248" s="53">
        <f>'3.deposits individuals'!B248+'4.deposits legal entities'!B248+'5.deposits non-residents'!B80</f>
        <v>102877687.1204</v>
      </c>
      <c r="C248" s="54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4.7824868393006206</v>
      </c>
      <c r="D248" s="53">
        <f>'3.deposits individuals'!D248+'4.deposits legal entities'!D248+'5.deposits non-residents'!D80</f>
        <v>32460162.515180003</v>
      </c>
      <c r="E248" s="54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0.53969638124292851</v>
      </c>
      <c r="F248" s="53">
        <f>'3.deposits individuals'!F248+'4.deposits legal entities'!F248+'5.deposits non-residents'!F80</f>
        <v>25108861.705220003</v>
      </c>
      <c r="G248" s="54">
        <f>('3.deposits individuals'!F248*'3.deposits individuals'!G248+'4.deposits legal entities'!F248*'4.deposits legal entities'!G248+'5.deposits non-residents'!F80*'5.deposits non-residents'!G80)/('3.deposits individuals'!F248+'4.deposits legal entities'!F248+'5.deposits non-residents'!F80)</f>
        <v>1.8681801956497315</v>
      </c>
      <c r="H248" s="53">
        <f t="shared" si="10"/>
        <v>45308662.899999991</v>
      </c>
      <c r="I248" s="54">
        <f t="shared" si="11"/>
        <v>9.4371505784162117</v>
      </c>
      <c r="J248" s="53">
        <f>'3.deposits individuals'!J248+'4.deposits legal entities'!J248+'5.deposits non-residents'!J80</f>
        <v>2896001.7</v>
      </c>
      <c r="K248" s="54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7.1374173482011418</v>
      </c>
      <c r="L248" s="53">
        <f>'3.deposits individuals'!L248+'4.deposits legal entities'!L248+'5.deposits non-residents'!L80</f>
        <v>5524611</v>
      </c>
      <c r="M248" s="54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7.5600458441327367</v>
      </c>
      <c r="N248" s="53">
        <f>'3.deposits individuals'!N248+'4.deposits legal entities'!N248+'5.deposits non-residents'!N80</f>
        <v>10468211.1</v>
      </c>
      <c r="O248" s="54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8.3458969450854887</v>
      </c>
      <c r="P248" s="53">
        <f>'3.deposits individuals'!P248+'4.deposits legal entities'!P248+'5.deposits non-residents'!P80</f>
        <v>14105574</v>
      </c>
      <c r="Q248" s="54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10.348259055250072</v>
      </c>
      <c r="R248" s="53">
        <f>'3.deposits individuals'!R248+'4.deposits legal entities'!R248+'5.deposits non-residents'!R80</f>
        <v>12011614.299999999</v>
      </c>
      <c r="S248" s="54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10.696980461985033</v>
      </c>
      <c r="T248" s="53">
        <f>'3.deposits individuals'!T248+'4.deposits legal entities'!T248+'5.deposits non-residents'!T80</f>
        <v>302650.79999999993</v>
      </c>
      <c r="U248" s="54">
        <f>('3.deposits individuals'!T248*'3.deposits individuals'!U248+'4.deposits legal entities'!T248*'4.deposits legal entities'!U248+'5.deposits non-residents'!T80*'5.deposits non-residents'!U80)/('3.deposits individuals'!T248+'4.deposits legal entities'!T248+'5.deposits non-residents'!T80)</f>
        <v>10.988375679165564</v>
      </c>
    </row>
    <row r="249" spans="1:21" ht="14.25" customHeight="1" x14ac:dyDescent="0.2">
      <c r="A249" s="49" t="s">
        <v>51</v>
      </c>
      <c r="B249" s="50">
        <f>'3.deposits individuals'!B249+'4.deposits legal entities'!B249+'5.deposits non-residents'!B81</f>
        <v>99428714.515179992</v>
      </c>
      <c r="C249" s="51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4.8149802222748095</v>
      </c>
      <c r="D249" s="50">
        <f>'3.deposits individuals'!D249+'4.deposits legal entities'!D249+'5.deposits non-residents'!D81</f>
        <v>29235468.315179996</v>
      </c>
      <c r="E249" s="51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0.46553016388429991</v>
      </c>
      <c r="F249" s="50">
        <f>'3.deposits individuals'!F249+'4.deposits legal entities'!F249+'5.deposits non-residents'!F81</f>
        <v>25224421.200000003</v>
      </c>
      <c r="G249" s="51">
        <f>('3.deposits individuals'!F249*'3.deposits individuals'!G249+'4.deposits legal entities'!F249*'4.deposits legal entities'!G249+'5.deposits non-residents'!F81*'5.deposits non-residents'!G81)/('3.deposits individuals'!F249+'4.deposits legal entities'!F249+'5.deposits non-residents'!F81)</f>
        <v>1.7079414265013939</v>
      </c>
      <c r="H249" s="50">
        <f t="shared" si="10"/>
        <v>44968824.999999993</v>
      </c>
      <c r="I249" s="51">
        <f t="shared" si="11"/>
        <v>9.3855124663319547</v>
      </c>
      <c r="J249" s="50">
        <f>'3.deposits individuals'!J249+'4.deposits legal entities'!J249+'5.deposits non-residents'!J81</f>
        <v>3406855.8000000003</v>
      </c>
      <c r="K249" s="51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7.8933586962500737</v>
      </c>
      <c r="L249" s="50">
        <f>'3.deposits individuals'!L249+'4.deposits legal entities'!L249+'5.deposits non-residents'!L81</f>
        <v>5457594.3999999994</v>
      </c>
      <c r="M249" s="51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6.6780917268238191</v>
      </c>
      <c r="N249" s="50">
        <f>'3.deposits individuals'!N249+'4.deposits legal entities'!N249+'5.deposits non-residents'!N81</f>
        <v>11113094.399999999</v>
      </c>
      <c r="O249" s="51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8.7022952390290147</v>
      </c>
      <c r="P249" s="50">
        <f>'3.deposits individuals'!P249+'4.deposits legal entities'!P249+'5.deposits non-residents'!P81</f>
        <v>12617435.1</v>
      </c>
      <c r="Q249" s="51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10.576925671525744</v>
      </c>
      <c r="R249" s="50">
        <f>'3.deposits individuals'!R249+'4.deposits legal entities'!R249+'5.deposits non-residents'!R81</f>
        <v>12067909.299999999</v>
      </c>
      <c r="S249" s="51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10.384064176965602</v>
      </c>
      <c r="T249" s="50">
        <f>'3.deposits individuals'!T249+'4.deposits legal entities'!T249+'5.deposits non-residents'!T81</f>
        <v>305936</v>
      </c>
      <c r="U249" s="51">
        <f>('3.deposits individuals'!T249*'3.deposits individuals'!U249+'4.deposits legal entities'!T249*'4.deposits legal entities'!U249+'5.deposits non-residents'!T81*'5.deposits non-residents'!U81)/('3.deposits individuals'!T249+'4.deposits legal entities'!T249+'5.deposits non-residents'!T81)</f>
        <v>10.592314758642331</v>
      </c>
    </row>
    <row r="250" spans="1:21" ht="14.25" customHeight="1" x14ac:dyDescent="0.2">
      <c r="A250" s="49" t="s">
        <v>20</v>
      </c>
      <c r="B250" s="50">
        <f>'3.deposits individuals'!B250+'4.deposits legal entities'!B250+'5.deposits non-residents'!B82</f>
        <v>96279087.920929998</v>
      </c>
      <c r="C250" s="51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4.8867156477779758</v>
      </c>
      <c r="D250" s="50">
        <f>'3.deposits individuals'!D250+'4.deposits legal entities'!D250+'5.deposits non-residents'!D82</f>
        <v>29112517.214850001</v>
      </c>
      <c r="E250" s="51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0.44827238272419662</v>
      </c>
      <c r="F250" s="50">
        <f>'3.deposits individuals'!F250+'4.deposits legal entities'!F250+'5.deposits non-residents'!F82</f>
        <v>24279597.406079996</v>
      </c>
      <c r="G250" s="51">
        <f>('3.deposits individuals'!F250*'3.deposits individuals'!G250+'4.deposits legal entities'!F250*'4.deposits legal entities'!G250+'5.deposits non-residents'!F82*'5.deposits non-residents'!G82)/('3.deposits individuals'!F250+'4.deposits legal entities'!F250+'5.deposits non-residents'!F82)</f>
        <v>1.9533462102680363</v>
      </c>
      <c r="H250" s="50">
        <f t="shared" si="10"/>
        <v>42886973.299999997</v>
      </c>
      <c r="I250" s="51">
        <f t="shared" si="11"/>
        <v>9.5602859541967273</v>
      </c>
      <c r="J250" s="50">
        <f>'3.deposits individuals'!J250+'4.deposits legal entities'!J250+'5.deposits non-residents'!J82</f>
        <v>2234174.3999999994</v>
      </c>
      <c r="K250" s="51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7.2801012257592816</v>
      </c>
      <c r="L250" s="50">
        <f>'3.deposits individuals'!L250+'4.deposits legal entities'!L250+'5.deposits non-residents'!L82</f>
        <v>8530228.5999999996</v>
      </c>
      <c r="M250" s="51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8.0092104896227507</v>
      </c>
      <c r="N250" s="50">
        <f>'3.deposits individuals'!N250+'4.deposits legal entities'!N250+'5.deposits non-residents'!N82</f>
        <v>8213129.0999999996</v>
      </c>
      <c r="O250" s="51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9.5019287605012828</v>
      </c>
      <c r="P250" s="50">
        <f>'3.deposits individuals'!P250+'4.deposits legal entities'!P250+'5.deposits non-residents'!P82</f>
        <v>11567492.800000001</v>
      </c>
      <c r="Q250" s="51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10.363347562403497</v>
      </c>
      <c r="R250" s="50">
        <f>'3.deposits individuals'!R250+'4.deposits legal entities'!R250+'5.deposits non-residents'!R82</f>
        <v>12062302.499999998</v>
      </c>
      <c r="S250" s="51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10.330246069852754</v>
      </c>
      <c r="T250" s="50">
        <f>'3.deposits individuals'!T250+'4.deposits legal entities'!T250+'5.deposits non-residents'!T82</f>
        <v>279645.90000000002</v>
      </c>
      <c r="U250" s="51">
        <f>('3.deposits individuals'!T250*'3.deposits individuals'!U250+'4.deposits legal entities'!T250*'4.deposits legal entities'!U250+'5.deposits non-residents'!T82*'5.deposits non-residents'!U82)/('3.deposits individuals'!T250+'4.deposits legal entities'!T250+'5.deposits non-residents'!T82)</f>
        <v>10.374718073821212</v>
      </c>
    </row>
    <row r="251" spans="1:21" ht="14.25" customHeight="1" x14ac:dyDescent="0.2">
      <c r="A251" s="49" t="s">
        <v>21</v>
      </c>
      <c r="B251" s="50">
        <f>'3.deposits individuals'!B251+'4.deposits legal entities'!B251+'5.deposits non-residents'!B83</f>
        <v>95761708.92084001</v>
      </c>
      <c r="C251" s="51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5.0793094240629939</v>
      </c>
      <c r="D251" s="50">
        <f>'3.deposits individuals'!D251+'4.deposits legal entities'!D251+'5.deposits non-residents'!D83</f>
        <v>30615912.713999998</v>
      </c>
      <c r="E251" s="51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1.0041024828550207</v>
      </c>
      <c r="F251" s="50">
        <f>'3.deposits individuals'!F251+'4.deposits legal entities'!F251+'5.deposits non-residents'!F83</f>
        <v>23746222.10684</v>
      </c>
      <c r="G251" s="51">
        <f>('3.deposits individuals'!F251*'3.deposits individuals'!G251+'4.deposits legal entities'!F251*'4.deposits legal entities'!G251+'5.deposits non-residents'!F83*'5.deposits non-residents'!G83)/('3.deposits individuals'!F251+'4.deposits legal entities'!F251+'5.deposits non-residents'!F83)</f>
        <v>2.0822466208533208</v>
      </c>
      <c r="H251" s="50">
        <f t="shared" si="10"/>
        <v>41399574.099999994</v>
      </c>
      <c r="I251" s="51">
        <f t="shared" si="11"/>
        <v>9.8120899720801731</v>
      </c>
      <c r="J251" s="50">
        <f>'3.deposits individuals'!J251+'4.deposits legal entities'!J251+'5.deposits non-residents'!J83</f>
        <v>3140626.5999999996</v>
      </c>
      <c r="K251" s="51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7.3205636588571217</v>
      </c>
      <c r="L251" s="50">
        <f>'3.deposits individuals'!L251+'4.deposits legal entities'!L251+'5.deposits non-residents'!L83</f>
        <v>8447715.6999999993</v>
      </c>
      <c r="M251" s="51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9.1937297775065971</v>
      </c>
      <c r="N251" s="50">
        <f>'3.deposits individuals'!N251+'4.deposits legal entities'!N251+'5.deposits non-residents'!N83</f>
        <v>6956164.3999999994</v>
      </c>
      <c r="O251" s="51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9.435907589533107</v>
      </c>
      <c r="P251" s="50">
        <f>'3.deposits individuals'!P251+'4.deposits legal entities'!P251+'5.deposits non-residents'!P83</f>
        <v>11087705.400000002</v>
      </c>
      <c r="Q251" s="51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10.442669482271775</v>
      </c>
      <c r="R251" s="50">
        <f>'3.deposits individuals'!R251+'4.deposits legal entities'!R251+'5.deposits non-residents'!R83</f>
        <v>11500693.199999999</v>
      </c>
      <c r="S251" s="51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10.542458080961589</v>
      </c>
      <c r="T251" s="50">
        <f>'3.deposits individuals'!T251+'4.deposits legal entities'!T251+'5.deposits non-residents'!T83</f>
        <v>266668.80000000005</v>
      </c>
      <c r="U251" s="51">
        <f>('3.deposits individuals'!T251*'3.deposits individuals'!U251+'4.deposits legal entities'!T251*'4.deposits legal entities'!U251+'5.deposits non-residents'!T83*'5.deposits non-residents'!U83)/('3.deposits individuals'!T251+'4.deposits legal entities'!T251+'5.deposits non-residents'!T83)</f>
        <v>10.839776944284443</v>
      </c>
    </row>
    <row r="252" spans="1:21" ht="14.25" customHeight="1" x14ac:dyDescent="0.2">
      <c r="A252" s="49" t="s">
        <v>22</v>
      </c>
      <c r="B252" s="50">
        <f>'3.deposits individuals'!B252+'4.deposits legal entities'!B252+'5.deposits non-residents'!B84</f>
        <v>98643929.113680005</v>
      </c>
      <c r="C252" s="51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4.924906136799728</v>
      </c>
      <c r="D252" s="50">
        <f>'3.deposits individuals'!D252+'4.deposits legal entities'!D252+'5.deposits non-residents'!D84</f>
        <v>33335436.313680001</v>
      </c>
      <c r="E252" s="51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0.98308199507655569</v>
      </c>
      <c r="F252" s="50">
        <f>'3.deposits individuals'!F252+'4.deposits legal entities'!F252+'5.deposits non-residents'!F84</f>
        <v>24695778.400000002</v>
      </c>
      <c r="G252" s="51">
        <f>('3.deposits individuals'!F252*'3.deposits individuals'!G252+'4.deposits legal entities'!F252*'4.deposits legal entities'!G252+'5.deposits non-residents'!F84*'5.deposits non-residents'!G84)/('3.deposits individuals'!F252+'4.deposits legal entities'!F252+'5.deposits non-residents'!F84)</f>
        <v>2.0308418283345144</v>
      </c>
      <c r="H252" s="50">
        <f t="shared" si="10"/>
        <v>40612714.400000006</v>
      </c>
      <c r="I252" s="51">
        <f t="shared" si="11"/>
        <v>9.9202284507730418</v>
      </c>
      <c r="J252" s="50">
        <f>'3.deposits individuals'!J252+'4.deposits legal entities'!J252+'5.deposits non-residents'!J84</f>
        <v>5253807.3000000007</v>
      </c>
      <c r="K252" s="51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8.5973920868776439</v>
      </c>
      <c r="L252" s="50">
        <f>'3.deposits individuals'!L252+'4.deposits legal entities'!L252+'5.deposits non-residents'!L84</f>
        <v>6335679.2999999998</v>
      </c>
      <c r="M252" s="51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8.9182324659330554</v>
      </c>
      <c r="N252" s="50">
        <f>'3.deposits individuals'!N252+'4.deposits legal entities'!N252+'5.deposits non-residents'!N84</f>
        <v>6761066.3000000007</v>
      </c>
      <c r="O252" s="51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9.4662479572194105</v>
      </c>
      <c r="P252" s="50">
        <f>'3.deposits individuals'!P252+'4.deposits legal entities'!P252+'5.deposits non-residents'!P84</f>
        <v>10859272.699999999</v>
      </c>
      <c r="Q252" s="51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10.776928296312148</v>
      </c>
      <c r="R252" s="50">
        <f>'3.deposits individuals'!R252+'4.deposits legal entities'!R252+'5.deposits non-residents'!R84</f>
        <v>11142099.700000001</v>
      </c>
      <c r="S252" s="51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10.536589419766186</v>
      </c>
      <c r="T252" s="50">
        <f>'3.deposits individuals'!T252+'4.deposits legal entities'!T252+'5.deposits non-residents'!T84</f>
        <v>260789.09999999998</v>
      </c>
      <c r="U252" s="51">
        <f>('3.deposits individuals'!T252*'3.deposits individuals'!U252+'4.deposits legal entities'!T252*'4.deposits legal entities'!U252+'5.deposits non-residents'!T84*'5.deposits non-residents'!U84)/('3.deposits individuals'!T252+'4.deposits legal entities'!T252+'5.deposits non-residents'!T84)</f>
        <v>10.675444709920775</v>
      </c>
    </row>
    <row r="253" spans="1:21" ht="14.25" customHeight="1" x14ac:dyDescent="0.2">
      <c r="A253" s="49" t="s">
        <v>23</v>
      </c>
      <c r="B253" s="50">
        <f>'3.deposits individuals'!B253+'4.deposits legal entities'!B253+'5.deposits non-residents'!B85</f>
        <v>96760022.44434002</v>
      </c>
      <c r="C253" s="51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4.9769889421741205</v>
      </c>
      <c r="D253" s="50">
        <f>'3.deposits individuals'!D253+'4.deposits legal entities'!D253+'5.deposits non-residents'!D85</f>
        <v>31612430.936199997</v>
      </c>
      <c r="E253" s="51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0.99558923306210168</v>
      </c>
      <c r="F253" s="50">
        <f>'3.deposits individuals'!F253+'4.deposits legal entities'!F253+'5.deposits non-residents'!F85</f>
        <v>24851331.208140001</v>
      </c>
      <c r="G253" s="51">
        <f>('3.deposits individuals'!F253*'3.deposits individuals'!G253+'4.deposits legal entities'!F253*'4.deposits legal entities'!G253+'5.deposits non-residents'!F85*'5.deposits non-residents'!G85)/('3.deposits individuals'!F253+'4.deposits legal entities'!F253+'5.deposits non-residents'!F85)</f>
        <v>1.99883832471435</v>
      </c>
      <c r="H253" s="50">
        <f t="shared" ref="H253:H284" si="12">J253+L253+N253+P253+R253+T253</f>
        <v>40296260.299999997</v>
      </c>
      <c r="I253" s="51">
        <f t="shared" ref="I253:I284" si="13">(J253*K253+L253*M253+N253*O253+P253*Q253+R253*S253+T253*U253)/(J253+L253+N253+P253+R253+T253)</f>
        <v>9.9370703300722933</v>
      </c>
      <c r="J253" s="50">
        <f>'3.deposits individuals'!J253+'4.deposits legal entities'!J253+'5.deposits non-residents'!J85</f>
        <v>3404639.6999999997</v>
      </c>
      <c r="K253" s="51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9.7315864251362658</v>
      </c>
      <c r="L253" s="50">
        <f>'3.deposits individuals'!L253+'4.deposits legal entities'!L253+'5.deposits non-residents'!L85</f>
        <v>5606357.6999999993</v>
      </c>
      <c r="M253" s="51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8.6206355796741274</v>
      </c>
      <c r="N253" s="50">
        <f>'3.deposits individuals'!N253+'4.deposits legal entities'!N253+'5.deposits non-residents'!N85</f>
        <v>8848034.2999999989</v>
      </c>
      <c r="O253" s="51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9.1605836366389308</v>
      </c>
      <c r="P253" s="50">
        <f>'3.deposits individuals'!P253+'4.deposits legal entities'!P253+'5.deposits non-residents'!P85</f>
        <v>11387977.699999999</v>
      </c>
      <c r="Q253" s="51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10.499987752346932</v>
      </c>
      <c r="R253" s="50">
        <f>'3.deposits individuals'!R253+'4.deposits legal entities'!R253+'5.deposits non-residents'!R85</f>
        <v>10782183.699999999</v>
      </c>
      <c r="S253" s="51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10.707334761324832</v>
      </c>
      <c r="T253" s="50">
        <f>'3.deposits individuals'!T253+'4.deposits legal entities'!T253+'5.deposits non-residents'!T85</f>
        <v>267067.2</v>
      </c>
      <c r="U253" s="51">
        <f>('3.deposits individuals'!T253*'3.deposits individuals'!U253+'4.deposits legal entities'!T253*'4.deposits legal entities'!U253+'5.deposits non-residents'!T85*'5.deposits non-residents'!U85)/('3.deposits individuals'!T253+'4.deposits legal entities'!T253+'5.deposits non-residents'!T85)</f>
        <v>10.81610006395394</v>
      </c>
    </row>
    <row r="254" spans="1:21" ht="14.25" customHeight="1" x14ac:dyDescent="0.2">
      <c r="A254" s="49" t="s">
        <v>24</v>
      </c>
      <c r="B254" s="50">
        <f>'3.deposits individuals'!B254+'4.deposits legal entities'!B254+'5.deposits non-residents'!B86</f>
        <v>99440490.878790006</v>
      </c>
      <c r="C254" s="51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4.8032417847695559</v>
      </c>
      <c r="D254" s="50">
        <f>'3.deposits individuals'!D254+'4.deposits legal entities'!D254+'5.deposits non-residents'!D86</f>
        <v>33569465.723549999</v>
      </c>
      <c r="E254" s="51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0.98441057245713426</v>
      </c>
      <c r="F254" s="50">
        <f>'3.deposits individuals'!F254+'4.deposits legal entities'!F254+'5.deposits non-residents'!F86</f>
        <v>26335565.655240003</v>
      </c>
      <c r="G254" s="51">
        <f>('3.deposits individuals'!F254*'3.deposits individuals'!G254+'4.deposits legal entities'!F254*'4.deposits legal entities'!G254+'5.deposits non-residents'!F86*'5.deposits non-residents'!G86)/('3.deposits individuals'!F254+'4.deposits legal entities'!F254+'5.deposits non-residents'!F86)</f>
        <v>1.9704848313244663</v>
      </c>
      <c r="H254" s="50">
        <f t="shared" si="12"/>
        <v>39535459.5</v>
      </c>
      <c r="I254" s="51">
        <f t="shared" si="13"/>
        <v>9.9327731670603203</v>
      </c>
      <c r="J254" s="50">
        <f>'3.deposits individuals'!J254+'4.deposits legal entities'!J254+'5.deposits non-residents'!J86</f>
        <v>2732854.0999999996</v>
      </c>
      <c r="K254" s="51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8.3270984766438882</v>
      </c>
      <c r="L254" s="50">
        <f>'3.deposits individuals'!L254+'4.deposits legal entities'!L254+'5.deposits non-residents'!L86</f>
        <v>5065065.0999999996</v>
      </c>
      <c r="M254" s="51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9.4586667671852815</v>
      </c>
      <c r="N254" s="50">
        <f>'3.deposits individuals'!N254+'4.deposits legal entities'!N254+'5.deposits non-residents'!N86</f>
        <v>10326600.6</v>
      </c>
      <c r="O254" s="51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9.3768731846760893</v>
      </c>
      <c r="P254" s="50">
        <f>'3.deposits individuals'!P254+'4.deposits legal entities'!P254+'5.deposits non-residents'!P86</f>
        <v>10152642.300000001</v>
      </c>
      <c r="Q254" s="51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10.19274297539272</v>
      </c>
      <c r="R254" s="50">
        <f>'3.deposits individuals'!R254+'4.deposits legal entities'!R254+'5.deposits non-residents'!R86</f>
        <v>10990574.799999999</v>
      </c>
      <c r="S254" s="51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10.810262617929684</v>
      </c>
      <c r="T254" s="50">
        <f>'3.deposits individuals'!T254+'4.deposits legal entities'!T254+'5.deposits non-residents'!T86</f>
        <v>267722.59999999998</v>
      </c>
      <c r="U254" s="51">
        <f>('3.deposits individuals'!T254*'3.deposits individuals'!U254+'4.deposits legal entities'!T254*'4.deposits legal entities'!U254+'5.deposits non-residents'!T86*'5.deposits non-residents'!U86)/('3.deposits individuals'!T254+'4.deposits legal entities'!T254+'5.deposits non-residents'!T86)</f>
        <v>10.853568099966157</v>
      </c>
    </row>
    <row r="255" spans="1:21" ht="14.25" customHeight="1" x14ac:dyDescent="0.2">
      <c r="A255" s="49" t="s">
        <v>25</v>
      </c>
      <c r="B255" s="50">
        <f>'3.deposits individuals'!B255+'4.deposits legal entities'!B255+'5.deposits non-residents'!B87</f>
        <v>101225057.91359</v>
      </c>
      <c r="C255" s="51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4.6935077699295169</v>
      </c>
      <c r="D255" s="50">
        <f>'3.deposits individuals'!D255+'4.deposits legal entities'!D255+'5.deposits non-residents'!D87</f>
        <v>35181874.513590001</v>
      </c>
      <c r="E255" s="51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0.98689157542154693</v>
      </c>
      <c r="F255" s="50">
        <f>'3.deposits individuals'!F255+'4.deposits legal entities'!F255+'5.deposits non-residents'!F87</f>
        <v>26738418.999999996</v>
      </c>
      <c r="G255" s="51">
        <f>('3.deposits individuals'!F255*'3.deposits individuals'!G255+'4.deposits legal entities'!F255*'4.deposits legal entities'!G255+'5.deposits non-residents'!F87*'5.deposits non-residents'!G87)/('3.deposits individuals'!F255+'4.deposits legal entities'!F255+'5.deposits non-residents'!F87)</f>
        <v>1.7758262587253195</v>
      </c>
      <c r="H255" s="50">
        <f t="shared" si="12"/>
        <v>39304764.400000006</v>
      </c>
      <c r="I255" s="51">
        <f t="shared" si="13"/>
        <v>9.9961701764328588</v>
      </c>
      <c r="J255" s="50">
        <f>'3.deposits individuals'!J255+'4.deposits legal entities'!J255+'5.deposits non-residents'!J87</f>
        <v>2755310.9000000004</v>
      </c>
      <c r="K255" s="51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9.2878547364654906</v>
      </c>
      <c r="L255" s="50">
        <f>'3.deposits individuals'!L255+'4.deposits legal entities'!L255+'5.deposits non-residents'!L87</f>
        <v>4647628</v>
      </c>
      <c r="M255" s="51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8.8690064172519847</v>
      </c>
      <c r="N255" s="50">
        <f>'3.deposits individuals'!N255+'4.deposits legal entities'!N255+'5.deposits non-residents'!N87</f>
        <v>10281372.6</v>
      </c>
      <c r="O255" s="51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9.3144657596593667</v>
      </c>
      <c r="P255" s="50">
        <f>'3.deposits individuals'!P255+'4.deposits legal entities'!P255+'5.deposits non-residents'!P87</f>
        <v>10434427.6</v>
      </c>
      <c r="Q255" s="51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10.551583570909054</v>
      </c>
      <c r="R255" s="50">
        <f>'3.deposits individuals'!R255+'4.deposits legal entities'!R255+'5.deposits non-residents'!R87</f>
        <v>10918326.100000001</v>
      </c>
      <c r="S255" s="51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10.74513434655519</v>
      </c>
      <c r="T255" s="50">
        <f>'3.deposits individuals'!T255+'4.deposits legal entities'!T255+'5.deposits non-residents'!T87</f>
        <v>267699.20000000001</v>
      </c>
      <c r="U255" s="51">
        <f>('3.deposits individuals'!T255*'3.deposits individuals'!U255+'4.deposits legal entities'!T255*'4.deposits legal entities'!U255+'5.deposits non-residents'!T87*'5.deposits non-residents'!U87)/('3.deposits individuals'!T255+'4.deposits legal entities'!T255+'5.deposits non-residents'!T87)</f>
        <v>10.84140360524051</v>
      </c>
    </row>
    <row r="256" spans="1:21" ht="14.25" customHeight="1" x14ac:dyDescent="0.2">
      <c r="A256" s="49" t="s">
        <v>26</v>
      </c>
      <c r="B256" s="50">
        <f>'3.deposits individuals'!B256+'4.deposits legal entities'!B256+'5.deposits non-residents'!B88</f>
        <v>101473462.77075</v>
      </c>
      <c r="C256" s="51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4.5904809325406362</v>
      </c>
      <c r="D256" s="50">
        <f>'3.deposits individuals'!D256+'4.deposits legal entities'!D256+'5.deposits non-residents'!D88</f>
        <v>34256797.613780007</v>
      </c>
      <c r="E256" s="51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0.88917667983498672</v>
      </c>
      <c r="F256" s="50">
        <f>'3.deposits individuals'!F256+'4.deposits legal entities'!F256+'5.deposits non-residents'!F88</f>
        <v>27394975.656970002</v>
      </c>
      <c r="G256" s="51">
        <f>('3.deposits individuals'!F256*'3.deposits individuals'!G256+'4.deposits legal entities'!F256*'4.deposits legal entities'!G256+'5.deposits non-residents'!F88*'5.deposits non-residents'!G88)/('3.deposits individuals'!F256+'4.deposits legal entities'!F256+'5.deposits non-residents'!F88)</f>
        <v>1.5115721964682354</v>
      </c>
      <c r="H256" s="50">
        <f t="shared" si="12"/>
        <v>39821689.5</v>
      </c>
      <c r="I256" s="51">
        <f t="shared" si="13"/>
        <v>9.8926532717302216</v>
      </c>
      <c r="J256" s="50">
        <f>'3.deposits individuals'!J256+'4.deposits legal entities'!J256+'5.deposits non-residents'!J88</f>
        <v>2582473</v>
      </c>
      <c r="K256" s="51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9.4177809026464168</v>
      </c>
      <c r="L256" s="50">
        <f>'3.deposits individuals'!L256+'4.deposits legal entities'!L256+'5.deposits non-residents'!L88</f>
        <v>7708085.3999999994</v>
      </c>
      <c r="M256" s="51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8.3459955282799552</v>
      </c>
      <c r="N256" s="50">
        <f>'3.deposits individuals'!N256+'4.deposits legal entities'!N256+'5.deposits non-residents'!N88</f>
        <v>7044270.2999999998</v>
      </c>
      <c r="O256" s="51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9.5305675325945405</v>
      </c>
      <c r="P256" s="50">
        <f>'3.deposits individuals'!P256+'4.deposits legal entities'!P256+'5.deposits non-residents'!P88</f>
        <v>11057384.199999999</v>
      </c>
      <c r="Q256" s="51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10.380243264767811</v>
      </c>
      <c r="R256" s="50">
        <f>'3.deposits individuals'!R256+'4.deposits legal entities'!R256+'5.deposits non-residents'!R88</f>
        <v>11124375.000000002</v>
      </c>
      <c r="S256" s="51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10.814634253429965</v>
      </c>
      <c r="T256" s="50">
        <f>'3.deposits individuals'!T256+'4.deposits legal entities'!T256+'5.deposits non-residents'!T88</f>
        <v>305101.59999999998</v>
      </c>
      <c r="U256" s="51">
        <f>('3.deposits individuals'!T256*'3.deposits individuals'!U256+'4.deposits legal entities'!T256*'4.deposits legal entities'!U256+'5.deposits non-residents'!T88*'5.deposits non-residents'!U88)/('3.deposits individuals'!T256+'4.deposits legal entities'!T256+'5.deposits non-residents'!T88)</f>
        <v>10.05919711335503</v>
      </c>
    </row>
    <row r="257" spans="1:21" ht="14.25" customHeight="1" x14ac:dyDescent="0.2">
      <c r="A257" s="49" t="s">
        <v>27</v>
      </c>
      <c r="B257" s="50">
        <f>'3.deposits individuals'!B257+'4.deposits legal entities'!B257+'5.deposits non-residents'!B89</f>
        <v>104576331.71359001</v>
      </c>
      <c r="C257" s="51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4.4500398654022009</v>
      </c>
      <c r="D257" s="50">
        <f>'3.deposits individuals'!D257+'4.deposits legal entities'!D257+'5.deposits non-residents'!D89</f>
        <v>38677236.913590007</v>
      </c>
      <c r="E257" s="51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1.0008197657831872</v>
      </c>
      <c r="F257" s="50">
        <f>'3.deposits individuals'!F257+'4.deposits legal entities'!F257+'5.deposits non-residents'!F89</f>
        <v>27693802.300000001</v>
      </c>
      <c r="G257" s="51">
        <f>('3.deposits individuals'!F257*'3.deposits individuals'!G257+'4.deposits legal entities'!F257*'4.deposits legal entities'!G257+'5.deposits non-residents'!F89*'5.deposits non-residents'!G89)/('3.deposits individuals'!F257+'4.deposits legal entities'!F257+'5.deposits non-residents'!F89)</f>
        <v>1.7155478834338322</v>
      </c>
      <c r="H257" s="50">
        <f t="shared" si="12"/>
        <v>38205292.5</v>
      </c>
      <c r="I257" s="51">
        <f t="shared" si="13"/>
        <v>9.9240140091585474</v>
      </c>
      <c r="J257" s="50">
        <f>'3.deposits individuals'!J257+'4.deposits legal entities'!J257+'5.deposits non-residents'!J89</f>
        <v>2061708.8000000003</v>
      </c>
      <c r="K257" s="51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8.6110437977468006</v>
      </c>
      <c r="L257" s="50">
        <f>'3.deposits individuals'!L257+'4.deposits legal entities'!L257+'5.deposits non-residents'!L89</f>
        <v>8672147.1000000015</v>
      </c>
      <c r="M257" s="51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9.3199905197641293</v>
      </c>
      <c r="N257" s="50">
        <f>'3.deposits individuals'!N257+'4.deposits legal entities'!N257+'5.deposits non-residents'!N89</f>
        <v>6405104.1999999993</v>
      </c>
      <c r="O257" s="51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9.0652438286640216</v>
      </c>
      <c r="P257" s="50">
        <f>'3.deposits individuals'!P257+'4.deposits legal entities'!P257+'5.deposits non-residents'!P89</f>
        <v>11268858.800000001</v>
      </c>
      <c r="Q257" s="51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10.166470947794643</v>
      </c>
      <c r="R257" s="50">
        <f>'3.deposits individuals'!R257+'4.deposits legal entities'!R257+'5.deposits non-residents'!R89</f>
        <v>9477819.6000000015</v>
      </c>
      <c r="S257" s="51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11.055335820593166</v>
      </c>
      <c r="T257" s="50">
        <f>'3.deposits individuals'!T257+'4.deposits legal entities'!T257+'5.deposits non-residents'!T89</f>
        <v>319654</v>
      </c>
      <c r="U257" s="51">
        <f>('3.deposits individuals'!T257*'3.deposits individuals'!U257+'4.deposits legal entities'!T257*'4.deposits legal entities'!U257+'5.deposits non-residents'!T89*'5.deposits non-residents'!U89)/('3.deposits individuals'!T257+'4.deposits legal entities'!T257+'5.deposits non-residents'!T89)</f>
        <v>9.8957904797061822</v>
      </c>
    </row>
    <row r="258" spans="1:21" ht="14.25" customHeight="1" x14ac:dyDescent="0.2">
      <c r="A258" s="49" t="s">
        <v>28</v>
      </c>
      <c r="B258" s="50">
        <f>'3.deposits individuals'!B258+'4.deposits legal entities'!B258+'5.deposits non-residents'!B90</f>
        <v>105661331.61372998</v>
      </c>
      <c r="C258" s="51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4.4908247097497407</v>
      </c>
      <c r="D258" s="50">
        <f>'3.deposits individuals'!D258+'4.deposits legal entities'!D258+'5.deposits non-residents'!D90</f>
        <v>39243192.713730007</v>
      </c>
      <c r="E258" s="51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1.0901316985361513</v>
      </c>
      <c r="F258" s="50">
        <f>'3.deposits individuals'!F258+'4.deposits legal entities'!F258+'5.deposits non-residents'!F90</f>
        <v>27480370.799999997</v>
      </c>
      <c r="G258" s="51">
        <f>('3.deposits individuals'!F258*'3.deposits individuals'!G258+'4.deposits legal entities'!F258*'4.deposits legal entities'!G258+'5.deposits non-residents'!F90*'5.deposits non-residents'!G90)/('3.deposits individuals'!F258+'4.deposits legal entities'!F258+'5.deposits non-residents'!F90)</f>
        <v>1.7079249972129202</v>
      </c>
      <c r="H258" s="50">
        <f t="shared" si="12"/>
        <v>38937768.100000001</v>
      </c>
      <c r="I258" s="51">
        <f t="shared" si="13"/>
        <v>9.8822268738356378</v>
      </c>
      <c r="J258" s="50">
        <f>'3.deposits individuals'!J258+'4.deposits legal entities'!J258+'5.deposits non-residents'!J90</f>
        <v>5336284.3999999994</v>
      </c>
      <c r="K258" s="51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8.634696034566673</v>
      </c>
      <c r="L258" s="50">
        <f>'3.deposits individuals'!L258+'4.deposits legal entities'!L258+'5.deposits non-residents'!L90</f>
        <v>5515399.0999999996</v>
      </c>
      <c r="M258" s="51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9.2298420868582305</v>
      </c>
      <c r="N258" s="50">
        <f>'3.deposits individuals'!N258+'4.deposits legal entities'!N258+'5.deposits non-residents'!N90</f>
        <v>6791451</v>
      </c>
      <c r="O258" s="51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9.4423310183641185</v>
      </c>
      <c r="P258" s="50">
        <f>'3.deposits individuals'!P258+'4.deposits legal entities'!P258+'5.deposits non-residents'!P90</f>
        <v>11487717.200000001</v>
      </c>
      <c r="Q258" s="51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10.117213004512333</v>
      </c>
      <c r="R258" s="50">
        <f>'3.deposits individuals'!R258+'4.deposits legal entities'!R258+'5.deposits non-residents'!R90</f>
        <v>9492123.5999999996</v>
      </c>
      <c r="S258" s="51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10.99675580973261</v>
      </c>
      <c r="T258" s="50">
        <f>'3.deposits individuals'!T258+'4.deposits legal entities'!T258+'5.deposits non-residents'!T90</f>
        <v>314792.8</v>
      </c>
      <c r="U258" s="51">
        <f>('3.deposits individuals'!T258*'3.deposits individuals'!U258+'4.deposits legal entities'!T258*'4.deposits legal entities'!U258+'5.deposits non-residents'!T90*'5.deposits non-residents'!U90)/('3.deposits individuals'!T258+'4.deposits legal entities'!T258+'5.deposits non-residents'!T90)</f>
        <v>9.7684134071681434</v>
      </c>
    </row>
    <row r="259" spans="1:21" ht="14.25" customHeight="1" x14ac:dyDescent="0.2">
      <c r="A259" s="49" t="s">
        <v>46</v>
      </c>
      <c r="B259" s="50">
        <f>'3.deposits individuals'!B259+'4.deposits legal entities'!B259+'5.deposits non-residents'!B91</f>
        <v>106444575.90000001</v>
      </c>
      <c r="C259" s="51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4.5848564042143929</v>
      </c>
      <c r="D259" s="50">
        <f>'3.deposits individuals'!D259+'4.deposits legal entities'!D259+'5.deposits non-residents'!D91</f>
        <v>39948406.799999997</v>
      </c>
      <c r="E259" s="51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1.4006118867799255</v>
      </c>
      <c r="F259" s="50">
        <f>'3.deposits individuals'!F259+'4.deposits legal entities'!F259+'5.deposits non-residents'!F91</f>
        <v>27526821</v>
      </c>
      <c r="G259" s="51">
        <f>('3.deposits individuals'!F259*'3.deposits individuals'!G259+'4.deposits legal entities'!F259*'4.deposits legal entities'!G259+'5.deposits non-residents'!F91*'5.deposits non-residents'!G91)/('3.deposits individuals'!F259+'4.deposits legal entities'!F259+'5.deposits non-residents'!F91)</f>
        <v>1.6194756463886621</v>
      </c>
      <c r="H259" s="50">
        <f t="shared" si="12"/>
        <v>38969348.100000001</v>
      </c>
      <c r="I259" s="51">
        <f t="shared" si="13"/>
        <v>9.9437605386834811</v>
      </c>
      <c r="J259" s="50">
        <f>'3.deposits individuals'!J259+'4.deposits legal entities'!J259+'5.deposits non-residents'!J91</f>
        <v>3398365.1999999997</v>
      </c>
      <c r="K259" s="51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10.602323752609049</v>
      </c>
      <c r="L259" s="50">
        <f>'3.deposits individuals'!L259+'4.deposits legal entities'!L259+'5.deposits non-residents'!L91</f>
        <v>4665734.6000000006</v>
      </c>
      <c r="M259" s="51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8.0150746956331389</v>
      </c>
      <c r="N259" s="50">
        <f>'3.deposits individuals'!N259+'4.deposits legal entities'!N259+'5.deposits non-residents'!N91</f>
        <v>8716264.3999999985</v>
      </c>
      <c r="O259" s="51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9.2218724773883647</v>
      </c>
      <c r="P259" s="50">
        <f>'3.deposits individuals'!P259+'4.deposits legal entities'!P259+'5.deposits non-residents'!P91</f>
        <v>12108026.800000001</v>
      </c>
      <c r="Q259" s="51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10.256870191681442</v>
      </c>
      <c r="R259" s="50">
        <f>'3.deposits individuals'!R259+'4.deposits legal entities'!R259+'5.deposits non-residents'!R91</f>
        <v>9762420.8999999985</v>
      </c>
      <c r="S259" s="51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10.897083939292152</v>
      </c>
      <c r="T259" s="50">
        <f>'3.deposits individuals'!T259+'4.deposits legal entities'!T259+'5.deposits non-residents'!T91</f>
        <v>318536.19999999995</v>
      </c>
      <c r="U259" s="51">
        <f>('3.deposits individuals'!T259*'3.deposits individuals'!U259+'4.deposits legal entities'!T259*'4.deposits legal entities'!U259+'5.deposits non-residents'!T91*'5.deposits non-residents'!U91)/('3.deposits individuals'!T259+'4.deposits legal entities'!T259+'5.deposits non-residents'!T91)</f>
        <v>9.8024290708559985</v>
      </c>
    </row>
    <row r="260" spans="1:21" ht="14.25" customHeight="1" thickBot="1" x14ac:dyDescent="0.25">
      <c r="A260" s="52" t="s">
        <v>30</v>
      </c>
      <c r="B260" s="53">
        <f>'3.deposits individuals'!B260+'4.deposits legal entities'!B260+'5.deposits non-residents'!B92</f>
        <v>107079356.16774999</v>
      </c>
      <c r="C260" s="54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4.5276623075925553</v>
      </c>
      <c r="D260" s="53">
        <f>'3.deposits individuals'!D260+'4.deposits legal entities'!D260+'5.deposits non-residents'!D92</f>
        <v>38205273.613850005</v>
      </c>
      <c r="E260" s="54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1.2634484859048682</v>
      </c>
      <c r="F260" s="53">
        <f>'3.deposits individuals'!F260+'4.deposits legal entities'!F260+'5.deposits non-residents'!F92</f>
        <v>28909124.653899997</v>
      </c>
      <c r="G260" s="54">
        <f>('3.deposits individuals'!F260*'3.deposits individuals'!G260+'4.deposits legal entities'!F260*'4.deposits legal entities'!G260+'5.deposits non-residents'!F92*'5.deposits non-residents'!G92)/('3.deposits individuals'!F260+'4.deposits legal entities'!F260+'5.deposits non-residents'!F92)</f>
        <v>1.6603031978183684</v>
      </c>
      <c r="H260" s="53">
        <f t="shared" si="12"/>
        <v>39964957.899999999</v>
      </c>
      <c r="I260" s="54">
        <f t="shared" si="13"/>
        <v>9.7222886761004208</v>
      </c>
      <c r="J260" s="53">
        <f>'3.deposits individuals'!J260+'4.deposits legal entities'!J260+'5.deposits non-residents'!J92</f>
        <v>2444038.1</v>
      </c>
      <c r="K260" s="54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7.3854378395328615</v>
      </c>
      <c r="L260" s="53">
        <f>'3.deposits individuals'!L260+'4.deposits legal entities'!L260+'5.deposits non-residents'!L92</f>
        <v>4895290.6999999993</v>
      </c>
      <c r="M260" s="54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9.0126045319433228</v>
      </c>
      <c r="N260" s="53">
        <f>'3.deposits individuals'!N260+'4.deposits legal entities'!N260+'5.deposits non-residents'!N92</f>
        <v>9178366.8000000007</v>
      </c>
      <c r="O260" s="54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8.7696235580822499</v>
      </c>
      <c r="P260" s="53">
        <f>'3.deposits individuals'!P260+'4.deposits legal entities'!P260+'5.deposits non-residents'!P92</f>
        <v>13211680.100000001</v>
      </c>
      <c r="Q260" s="54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10.34784657721163</v>
      </c>
      <c r="R260" s="53">
        <f>'3.deposits individuals'!R260+'4.deposits legal entities'!R260+'5.deposits non-residents'!R92</f>
        <v>9916982.7999999989</v>
      </c>
      <c r="S260" s="54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10.687908465970116</v>
      </c>
      <c r="T260" s="53">
        <f>'3.deposits individuals'!T260+'4.deposits legal entities'!T260+'5.deposits non-residents'!T92</f>
        <v>318599.40000000002</v>
      </c>
      <c r="U260" s="54">
        <f>('3.deposits individuals'!T260*'3.deposits individuals'!U260+'4.deposits legal entities'!T260*'4.deposits legal entities'!U260+'5.deposits non-residents'!T92*'5.deposits non-residents'!U92)/('3.deposits individuals'!T260+'4.deposits legal entities'!T260+'5.deposits non-residents'!T92)</f>
        <v>10.000590641413638</v>
      </c>
    </row>
    <row r="261" spans="1:21" ht="14.25" customHeight="1" x14ac:dyDescent="0.2">
      <c r="A261" s="49" t="s">
        <v>52</v>
      </c>
      <c r="B261" s="50">
        <f>'3.deposits individuals'!B261+'4.deposits legal entities'!B261+'5.deposits non-residents'!B93</f>
        <v>106074385.56854001</v>
      </c>
      <c r="C261" s="51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4.7853966145201827</v>
      </c>
      <c r="D261" s="50">
        <f>'3.deposits individuals'!D261+'4.deposits legal entities'!D261+'5.deposits non-residents'!D93</f>
        <v>35707419.613829993</v>
      </c>
      <c r="E261" s="51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1.1086383576333119</v>
      </c>
      <c r="F261" s="50">
        <f>'3.deposits individuals'!F261+'4.deposits legal entities'!F261+'5.deposits non-residents'!F93</f>
        <v>29053881.054710001</v>
      </c>
      <c r="G261" s="51">
        <f>('3.deposits individuals'!F261*'3.deposits individuals'!G261+'4.deposits legal entities'!F261*'4.deposits legal entities'!G261+'5.deposits non-residents'!F93*'5.deposits non-residents'!G93)/('3.deposits individuals'!F261+'4.deposits legal entities'!F261+'5.deposits non-residents'!F93)</f>
        <v>2.3066786265078187</v>
      </c>
      <c r="H261" s="50">
        <f t="shared" si="12"/>
        <v>41313084.900000006</v>
      </c>
      <c r="I261" s="51">
        <f t="shared" si="13"/>
        <v>9.7064507546615069</v>
      </c>
      <c r="J261" s="50">
        <f>'3.deposits individuals'!J261+'4.deposits legal entities'!J261+'5.deposits non-residents'!J93</f>
        <v>2734485.3000000003</v>
      </c>
      <c r="K261" s="51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8.2438383420821442</v>
      </c>
      <c r="L261" s="50">
        <f>'3.deposits individuals'!L261+'4.deposits legal entities'!L261+'5.deposits non-residents'!L93</f>
        <v>5249953.4000000004</v>
      </c>
      <c r="M261" s="51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9.0982454935695234</v>
      </c>
      <c r="N261" s="50">
        <f>'3.deposits individuals'!N261+'4.deposits legal entities'!N261+'5.deposits non-residents'!N93</f>
        <v>9199664.1000000015</v>
      </c>
      <c r="O261" s="51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8.9739574636208701</v>
      </c>
      <c r="P261" s="50">
        <f>'3.deposits individuals'!P261+'4.deposits legal entities'!P261+'5.deposits non-residents'!P93</f>
        <v>13456662</v>
      </c>
      <c r="Q261" s="51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10.018958750691663</v>
      </c>
      <c r="R261" s="50">
        <f>'3.deposits individuals'!R261+'4.deposits legal entities'!R261+'5.deposits non-residents'!R93</f>
        <v>10329922.700000001</v>
      </c>
      <c r="S261" s="51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10.64209050131614</v>
      </c>
      <c r="T261" s="50">
        <f>'3.deposits individuals'!T261+'4.deposits legal entities'!T261+'5.deposits non-residents'!T93</f>
        <v>342397.4</v>
      </c>
      <c r="U261" s="51">
        <f>('3.deposits individuals'!T261*'3.deposits individuals'!U261+'4.deposits legal entities'!T261*'4.deposits legal entities'!U261+'5.deposits non-residents'!T93*'5.deposits non-residents'!U93)/('3.deposits individuals'!T261+'4.deposits legal entities'!T261+'5.deposits non-residents'!T93)</f>
        <v>9.8841183431883533</v>
      </c>
    </row>
    <row r="262" spans="1:21" ht="14.25" customHeight="1" x14ac:dyDescent="0.2">
      <c r="A262" s="49" t="s">
        <v>20</v>
      </c>
      <c r="B262" s="50">
        <f>'3.deposits individuals'!B262+'4.deposits legal entities'!B262+'5.deposits non-residents'!B94</f>
        <v>105917431.71382999</v>
      </c>
      <c r="C262" s="51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4.8869195025847096</v>
      </c>
      <c r="D262" s="50">
        <f>'3.deposits individuals'!D262+'4.deposits legal entities'!D262+'5.deposits non-residents'!D94</f>
        <v>33828991.513829999</v>
      </c>
      <c r="E262" s="51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1.0938454565774485</v>
      </c>
      <c r="F262" s="50">
        <f>'3.deposits individuals'!F262+'4.deposits legal entities'!F262+'5.deposits non-residents'!F94</f>
        <v>29104019.299999997</v>
      </c>
      <c r="G262" s="51">
        <f>('3.deposits individuals'!F262*'3.deposits individuals'!G262+'4.deposits legal entities'!F262*'4.deposits legal entities'!G262+'5.deposits non-residents'!F94*'5.deposits non-residents'!G94)/('3.deposits individuals'!F262+'4.deposits legal entities'!F262+'5.deposits non-residents'!F94)</f>
        <v>2.227052569333611</v>
      </c>
      <c r="H262" s="50">
        <f t="shared" si="12"/>
        <v>42984420.899999999</v>
      </c>
      <c r="I262" s="51">
        <f t="shared" si="13"/>
        <v>9.6730416363013045</v>
      </c>
      <c r="J262" s="50">
        <f>'3.deposits individuals'!J262+'4.deposits legal entities'!J262+'5.deposits non-residents'!J94</f>
        <v>2812179.4</v>
      </c>
      <c r="K262" s="51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9.1989901309283457</v>
      </c>
      <c r="L262" s="50">
        <f>'3.deposits individuals'!L262+'4.deposits legal entities'!L262+'5.deposits non-residents'!L94</f>
        <v>6994777.4000000004</v>
      </c>
      <c r="M262" s="51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8.5728650981802517</v>
      </c>
      <c r="N262" s="50">
        <f>'3.deposits individuals'!N262+'4.deposits legal entities'!N262+'5.deposits non-residents'!N94</f>
        <v>8738281.4000000004</v>
      </c>
      <c r="O262" s="51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8.8788396513529548</v>
      </c>
      <c r="P262" s="50">
        <f>'3.deposits individuals'!P262+'4.deposits legal entities'!P262+'5.deposits non-residents'!P94</f>
        <v>13509764.199999999</v>
      </c>
      <c r="Q262" s="51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10.090219798210839</v>
      </c>
      <c r="R262" s="50">
        <f>'3.deposits individuals'!R262+'4.deposits legal entities'!R262+'5.deposits non-residents'!R94</f>
        <v>10585766.6</v>
      </c>
      <c r="S262" s="51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10.638358187776404</v>
      </c>
      <c r="T262" s="50">
        <f>'3.deposits individuals'!T262+'4.deposits legal entities'!T262+'5.deposits non-residents'!T94</f>
        <v>343651.89999999997</v>
      </c>
      <c r="U262" s="51">
        <f>('3.deposits individuals'!T262*'3.deposits individuals'!U262+'4.deposits legal entities'!T262*'4.deposits legal entities'!U262+'5.deposits non-residents'!T94*'5.deposits non-residents'!U94)/('3.deposits individuals'!T262+'4.deposits legal entities'!T262+'5.deposits non-residents'!T94)</f>
        <v>10.004696982615259</v>
      </c>
    </row>
    <row r="263" spans="1:21" ht="14.25" customHeight="1" x14ac:dyDescent="0.2">
      <c r="A263" s="49" t="s">
        <v>21</v>
      </c>
      <c r="B263" s="50">
        <f>'3.deposits individuals'!B263+'4.deposits legal entities'!B263+'5.deposits non-residents'!B95</f>
        <v>109695638.41371998</v>
      </c>
      <c r="C263" s="51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4.8725134644108987</v>
      </c>
      <c r="D263" s="50">
        <f>'3.deposits individuals'!D263+'4.deposits legal entities'!D263+'5.deposits non-residents'!D95</f>
        <v>36654249.813719995</v>
      </c>
      <c r="E263" s="51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1.5216806414933788</v>
      </c>
      <c r="F263" s="50">
        <f>'3.deposits individuals'!F263+'4.deposits legal entities'!F263+'5.deposits non-residents'!F95</f>
        <v>29761968.699999999</v>
      </c>
      <c r="G263" s="51">
        <f>('3.deposits individuals'!F263*'3.deposits individuals'!G263+'4.deposits legal entities'!F263*'4.deposits legal entities'!G263+'5.deposits non-residents'!F95*'5.deposits non-residents'!G95)/('3.deposits individuals'!F263+'4.deposits legal entities'!F263+'5.deposits non-residents'!F95)</f>
        <v>2.0163300927065357</v>
      </c>
      <c r="H263" s="50">
        <f t="shared" si="12"/>
        <v>43279419.899999999</v>
      </c>
      <c r="I263" s="51">
        <f t="shared" si="13"/>
        <v>9.6745164479434251</v>
      </c>
      <c r="J263" s="50">
        <f>'3.deposits individuals'!J263+'4.deposits legal entities'!J263+'5.deposits non-residents'!J95</f>
        <v>3198607.3</v>
      </c>
      <c r="K263" s="51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8.4461827098937707</v>
      </c>
      <c r="L263" s="50">
        <f>'3.deposits individuals'!L263+'4.deposits legal entities'!L263+'5.deposits non-residents'!L95</f>
        <v>6757982.0999999996</v>
      </c>
      <c r="M263" s="51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8.5413497694822258</v>
      </c>
      <c r="N263" s="50">
        <f>'3.deposits individuals'!N263+'4.deposits legal entities'!N263+'5.deposits non-residents'!N95</f>
        <v>8566218.8000000007</v>
      </c>
      <c r="O263" s="51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9.3476229277496383</v>
      </c>
      <c r="P263" s="50">
        <f>'3.deposits individuals'!P263+'4.deposits legal entities'!P263+'5.deposits non-residents'!P95</f>
        <v>13305921.9</v>
      </c>
      <c r="Q263" s="51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10.034210490368203</v>
      </c>
      <c r="R263" s="50">
        <f>'3.deposits individuals'!R263+'4.deposits legal entities'!R263+'5.deposits non-residents'!R95</f>
        <v>11104327.5</v>
      </c>
      <c r="S263" s="51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10.523791343600053</v>
      </c>
      <c r="T263" s="50">
        <f>'3.deposits individuals'!T263+'4.deposits legal entities'!T263+'5.deposits non-residents'!T95</f>
        <v>346362.30000000005</v>
      </c>
      <c r="U263" s="51">
        <f>('3.deposits individuals'!T263*'3.deposits individuals'!U263+'4.deposits legal entities'!T263*'4.deposits legal entities'!U263+'5.deposits non-residents'!T95*'5.deposits non-residents'!U95)/('3.deposits individuals'!T263+'4.deposits legal entities'!T263+'5.deposits non-residents'!T95)</f>
        <v>10.166577488369834</v>
      </c>
    </row>
    <row r="264" spans="1:21" ht="14.25" customHeight="1" x14ac:dyDescent="0.2">
      <c r="A264" s="49" t="s">
        <v>22</v>
      </c>
      <c r="B264" s="50">
        <f>'3.deposits individuals'!B264+'4.deposits legal entities'!B264+'5.deposits non-residents'!B96</f>
        <v>111482079.8135</v>
      </c>
      <c r="C264" s="51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4.7912718582356231</v>
      </c>
      <c r="D264" s="50">
        <f>'3.deposits individuals'!D264+'4.deposits legal entities'!D264+'5.deposits non-residents'!D96</f>
        <v>38096571.713500008</v>
      </c>
      <c r="E264" s="51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1.5316167640702196</v>
      </c>
      <c r="F264" s="50">
        <f>'3.deposits individuals'!F264+'4.deposits legal entities'!F264+'5.deposits non-residents'!F96</f>
        <v>30515504.200000003</v>
      </c>
      <c r="G264" s="51">
        <f>('3.deposits individuals'!F264*'3.deposits individuals'!G264+'4.deposits legal entities'!F264*'4.deposits legal entities'!G264+'5.deposits non-residents'!F96*'5.deposits non-residents'!G96)/('3.deposits individuals'!F264+'4.deposits legal entities'!F264+'5.deposits non-residents'!F96)</f>
        <v>1.9022977333600801</v>
      </c>
      <c r="H264" s="50">
        <f t="shared" si="12"/>
        <v>42870003.899999999</v>
      </c>
      <c r="I264" s="51">
        <f t="shared" si="13"/>
        <v>9.7443898143895478</v>
      </c>
      <c r="J264" s="50">
        <f>'3.deposits individuals'!J264+'4.deposits legal entities'!J264+'5.deposits non-residents'!J96</f>
        <v>4431419</v>
      </c>
      <c r="K264" s="51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8.5360659066542723</v>
      </c>
      <c r="L264" s="50">
        <f>'3.deposits individuals'!L264+'4.deposits legal entities'!L264+'5.deposits non-residents'!L96</f>
        <v>5617741.5999999996</v>
      </c>
      <c r="M264" s="51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8.8133617569736433</v>
      </c>
      <c r="N264" s="50">
        <f>'3.deposits individuals'!N264+'4.deposits legal entities'!N264+'5.deposits non-residents'!N96</f>
        <v>8641240.1999999993</v>
      </c>
      <c r="O264" s="51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9.5171356024798328</v>
      </c>
      <c r="P264" s="50">
        <f>'3.deposits individuals'!P264+'4.deposits legal entities'!P264+'5.deposits non-residents'!P96</f>
        <v>12632989.300000001</v>
      </c>
      <c r="Q264" s="51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9.8051727513930693</v>
      </c>
      <c r="R264" s="50">
        <f>'3.deposits individuals'!R264+'4.deposits legal entities'!R264+'5.deposits non-residents'!R96</f>
        <v>11258921.699999999</v>
      </c>
      <c r="S264" s="51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10.766546231865188</v>
      </c>
      <c r="T264" s="50">
        <f>'3.deposits individuals'!T264+'4.deposits legal entities'!T264+'5.deposits non-residents'!T96</f>
        <v>287692.09999999998</v>
      </c>
      <c r="U264" s="51">
        <f>('3.deposits individuals'!T264*'3.deposits individuals'!U264+'4.deposits legal entities'!T264*'4.deposits legal entities'!U264+'5.deposits non-residents'!T96*'5.deposits non-residents'!U96)/('3.deposits individuals'!T264+'4.deposits legal entities'!T264+'5.deposits non-residents'!T96)</f>
        <v>10.691143448151703</v>
      </c>
    </row>
    <row r="265" spans="1:21" ht="14.25" customHeight="1" x14ac:dyDescent="0.2">
      <c r="A265" s="49" t="s">
        <v>23</v>
      </c>
      <c r="B265" s="50">
        <f>'3.deposits individuals'!B265+'4.deposits legal entities'!B265+'5.deposits non-residents'!B97</f>
        <v>113221494.11361</v>
      </c>
      <c r="C265" s="51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4.74257036244546</v>
      </c>
      <c r="D265" s="50">
        <f>'3.deposits individuals'!D265+'4.deposits legal entities'!D265+'5.deposits non-residents'!D97</f>
        <v>40547302.713610001</v>
      </c>
      <c r="E265" s="51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1.7959635886348848</v>
      </c>
      <c r="F265" s="50">
        <f>'3.deposits individuals'!F265+'4.deposits legal entities'!F265+'5.deposits non-residents'!F97</f>
        <v>30268890.100000001</v>
      </c>
      <c r="G265" s="51">
        <f>('3.deposits individuals'!F265*'3.deposits individuals'!G265+'4.deposits legal entities'!F265*'4.deposits legal entities'!G265+'5.deposits non-residents'!F97*'5.deposits non-residents'!G97)/('3.deposits individuals'!F265+'4.deposits legal entities'!F265+'5.deposits non-residents'!F97)</f>
        <v>1.886706775845737</v>
      </c>
      <c r="H265" s="50">
        <f t="shared" si="12"/>
        <v>42405301.299999997</v>
      </c>
      <c r="I265" s="51">
        <f t="shared" si="13"/>
        <v>9.598585331475995</v>
      </c>
      <c r="J265" s="50">
        <f>'3.deposits individuals'!J265+'4.deposits legal entities'!J265+'5.deposits non-residents'!J97</f>
        <v>2951239.1</v>
      </c>
      <c r="K265" s="51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8.4126422535537575</v>
      </c>
      <c r="L265" s="50">
        <f>'3.deposits individuals'!L265+'4.deposits legal entities'!L265+'5.deposits non-residents'!L97</f>
        <v>6295634.5</v>
      </c>
      <c r="M265" s="51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8.7196097626061402</v>
      </c>
      <c r="N265" s="50">
        <f>'3.deposits individuals'!N265+'4.deposits legal entities'!N265+'5.deposits non-residents'!N97</f>
        <v>8632528.4000000004</v>
      </c>
      <c r="O265" s="51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9.2932151518899175</v>
      </c>
      <c r="P265" s="50">
        <f>'3.deposits individuals'!P265+'4.deposits legal entities'!P265+'5.deposits non-residents'!P97</f>
        <v>12306569</v>
      </c>
      <c r="Q265" s="51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9.5666753343681723</v>
      </c>
      <c r="R265" s="50">
        <f>'3.deposits individuals'!R265+'4.deposits legal entities'!R265+'5.deposits non-residents'!R97</f>
        <v>11920589</v>
      </c>
      <c r="S265" s="51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10.58429496529072</v>
      </c>
      <c r="T265" s="50">
        <f>'3.deposits individuals'!T265+'4.deposits legal entities'!T265+'5.deposits non-residents'!T97</f>
        <v>298741.3</v>
      </c>
      <c r="U265" s="51">
        <f>('3.deposits individuals'!T265*'3.deposits individuals'!U265+'4.deposits legal entities'!T265*'4.deposits legal entities'!U265+'5.deposits non-residents'!T97*'5.deposits non-residents'!U97)/('3.deposits individuals'!T265+'4.deposits legal entities'!T265+'5.deposits non-residents'!T97)</f>
        <v>10.643939318065501</v>
      </c>
    </row>
    <row r="266" spans="1:21" ht="14.25" customHeight="1" x14ac:dyDescent="0.2">
      <c r="A266" s="49" t="s">
        <v>24</v>
      </c>
      <c r="B266" s="50">
        <f>'3.deposits individuals'!B266+'4.deposits legal entities'!B266+'5.deposits non-residents'!B98</f>
        <v>113282870.22074001</v>
      </c>
      <c r="C266" s="51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4.760993149379587</v>
      </c>
      <c r="D266" s="50">
        <f>'3.deposits individuals'!D266+'4.deposits legal entities'!D266+'5.deposits non-residents'!D98</f>
        <v>39103069.72073999</v>
      </c>
      <c r="E266" s="51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1.906683917463782</v>
      </c>
      <c r="F266" s="50">
        <f>'3.deposits individuals'!F266+'4.deposits legal entities'!F266+'5.deposits non-residents'!F98</f>
        <v>31523922.600000001</v>
      </c>
      <c r="G266" s="51">
        <f>('3.deposits individuals'!F266*'3.deposits individuals'!G266+'4.deposits legal entities'!F266*'4.deposits legal entities'!G266+'5.deposits non-residents'!F98*'5.deposits non-residents'!G98)/('3.deposits individuals'!F266+'4.deposits legal entities'!F266+'5.deposits non-residents'!F98)</f>
        <v>1.8314149403158348</v>
      </c>
      <c r="H266" s="50">
        <f t="shared" si="12"/>
        <v>42655877.899999999</v>
      </c>
      <c r="I266" s="51">
        <f t="shared" si="13"/>
        <v>9.542609649958699</v>
      </c>
      <c r="J266" s="50">
        <f>'3.deposits individuals'!J266+'4.deposits legal entities'!J266+'5.deposits non-residents'!J98</f>
        <v>2920222.9</v>
      </c>
      <c r="K266" s="51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9.1464702341728934</v>
      </c>
      <c r="L266" s="50">
        <f>'3.deposits individuals'!L266+'4.deposits legal entities'!L266+'5.deposits non-residents'!L98</f>
        <v>5608490.9000000004</v>
      </c>
      <c r="M266" s="51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8.3204575628356778</v>
      </c>
      <c r="N266" s="50">
        <f>'3.deposits individuals'!N266+'4.deposits legal entities'!N266+'5.deposits non-residents'!N98</f>
        <v>9375253</v>
      </c>
      <c r="O266" s="51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9.5009405354714112</v>
      </c>
      <c r="P266" s="50">
        <f>'3.deposits individuals'!P266+'4.deposits legal entities'!P266+'5.deposits non-residents'!P98</f>
        <v>12212597.6</v>
      </c>
      <c r="Q266" s="51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9.2562983128994407</v>
      </c>
      <c r="R266" s="50">
        <f>'3.deposits individuals'!R266+'4.deposits legal entities'!R266+'5.deposits non-residents'!R98</f>
        <v>12250198.799999999</v>
      </c>
      <c r="S266" s="51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10.490020157876963</v>
      </c>
      <c r="T266" s="50">
        <f>'3.deposits individuals'!T266+'4.deposits legal entities'!T266+'5.deposits non-residents'!T98</f>
        <v>289114.7</v>
      </c>
      <c r="U266" s="51">
        <f>('3.deposits individuals'!T266*'3.deposits individuals'!U266+'4.deposits legal entities'!T266*'4.deposits legal entities'!U266+'5.deposits non-residents'!T98*'5.deposits non-residents'!U98)/('3.deposits individuals'!T266+'4.deposits legal entities'!T266+'5.deposits non-residents'!T98)</f>
        <v>10.554460046479825</v>
      </c>
    </row>
    <row r="267" spans="1:21" ht="14.25" customHeight="1" x14ac:dyDescent="0.2">
      <c r="A267" s="49" t="s">
        <v>25</v>
      </c>
      <c r="B267" s="50">
        <f>'3.deposits individuals'!B267+'4.deposits legal entities'!B267+'5.deposits non-residents'!B99</f>
        <v>114348118.8206</v>
      </c>
      <c r="C267" s="51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4.566818624968267</v>
      </c>
      <c r="D267" s="50">
        <f>'3.deposits individuals'!D267+'4.deposits legal entities'!D267+'5.deposits non-residents'!D99</f>
        <v>38836488.020599999</v>
      </c>
      <c r="E267" s="51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1.4864254307284335</v>
      </c>
      <c r="F267" s="50">
        <f>'3.deposits individuals'!F267+'4.deposits legal entities'!F267+'5.deposits non-residents'!F99</f>
        <v>32002902.199999999</v>
      </c>
      <c r="G267" s="51">
        <f>('3.deposits individuals'!F267*'3.deposits individuals'!G267+'4.deposits legal entities'!F267*'4.deposits legal entities'!G267+'5.deposits non-residents'!F99*'5.deposits non-residents'!G99)/('3.deposits individuals'!F267+'4.deposits legal entities'!F267+'5.deposits non-residents'!F99)</f>
        <v>1.8290182140106037</v>
      </c>
      <c r="H267" s="50">
        <f t="shared" si="12"/>
        <v>43508728.600000001</v>
      </c>
      <c r="I267" s="51">
        <f t="shared" si="13"/>
        <v>9.3302125197241548</v>
      </c>
      <c r="J267" s="50">
        <f>'3.deposits individuals'!J267+'4.deposits legal entities'!J267+'5.deposits non-residents'!J99</f>
        <v>2718769.9</v>
      </c>
      <c r="K267" s="51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7.9296333275574433</v>
      </c>
      <c r="L267" s="50">
        <f>'3.deposits individuals'!L267+'4.deposits legal entities'!L267+'5.deposits non-residents'!L99</f>
        <v>6175551.5</v>
      </c>
      <c r="M267" s="51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8.5198568522989255</v>
      </c>
      <c r="N267" s="50">
        <f>'3.deposits individuals'!N267+'4.deposits legal entities'!N267+'5.deposits non-residents'!N99</f>
        <v>9254464.0999999996</v>
      </c>
      <c r="O267" s="51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9.5644587788719253</v>
      </c>
      <c r="P267" s="50">
        <f>'3.deposits individuals'!P267+'4.deposits legal entities'!P267+'5.deposits non-residents'!P99</f>
        <v>12326735.1</v>
      </c>
      <c r="Q267" s="51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9.073133189582391</v>
      </c>
      <c r="R267" s="50">
        <f>'3.deposits individuals'!R267+'4.deposits legal entities'!R267+'5.deposits non-residents'!R99</f>
        <v>12769173.9</v>
      </c>
      <c r="S267" s="51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10.056310460146543</v>
      </c>
      <c r="T267" s="50">
        <f>'3.deposits individuals'!T267+'4.deposits legal entities'!T267+'5.deposits non-residents'!T99</f>
        <v>264034.10000000003</v>
      </c>
      <c r="U267" s="51">
        <f>('3.deposits individuals'!T267*'3.deposits individuals'!U267+'4.deposits legal entities'!T267*'4.deposits legal entities'!U267+'5.deposits non-residents'!T99*'5.deposits non-residents'!U99)/('3.deposits individuals'!T267+'4.deposits legal entities'!T267+'5.deposits non-residents'!T99)</f>
        <v>11.381841625759687</v>
      </c>
    </row>
    <row r="268" spans="1:21" ht="14.25" customHeight="1" x14ac:dyDescent="0.2">
      <c r="A268" s="49" t="s">
        <v>26</v>
      </c>
      <c r="B268" s="50">
        <f>'3.deposits individuals'!B268+'4.deposits legal entities'!B268+'5.deposits non-residents'!B100</f>
        <v>116160370.12061</v>
      </c>
      <c r="C268" s="51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4.5593452561669467</v>
      </c>
      <c r="D268" s="50">
        <f>'3.deposits individuals'!D268+'4.deposits legal entities'!D268+'5.deposits non-residents'!D100</f>
        <v>39721291.520609997</v>
      </c>
      <c r="E268" s="51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1.5344496469198374</v>
      </c>
      <c r="F268" s="50">
        <f>'3.deposits individuals'!F268+'4.deposits legal entities'!F268+'5.deposits non-residents'!F100</f>
        <v>32476294.399999999</v>
      </c>
      <c r="G268" s="51">
        <f>('3.deposits individuals'!F268*'3.deposits individuals'!G268+'4.deposits legal entities'!F268*'4.deposits legal entities'!G268+'5.deposits non-residents'!F100*'5.deposits non-residents'!G100)/('3.deposits individuals'!F268+'4.deposits legal entities'!F268+'5.deposits non-residents'!F100)</f>
        <v>1.7845375316279966</v>
      </c>
      <c r="H268" s="50">
        <f t="shared" si="12"/>
        <v>43962784.199999996</v>
      </c>
      <c r="I268" s="51">
        <f t="shared" si="13"/>
        <v>9.3422141464370654</v>
      </c>
      <c r="J268" s="50">
        <f>'3.deposits individuals'!J268+'4.deposits legal entities'!J268+'5.deposits non-residents'!J100</f>
        <v>2591879.6999999997</v>
      </c>
      <c r="K268" s="51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8.6281602714817556</v>
      </c>
      <c r="L268" s="50">
        <f>'3.deposits individuals'!L268+'4.deposits legal entities'!L268+'5.deposits non-residents'!L100</f>
        <v>6888552.8000000007</v>
      </c>
      <c r="M268" s="51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9.1461285181700163</v>
      </c>
      <c r="N268" s="50">
        <f>'3.deposits individuals'!N268+'4.deposits legal entities'!N268+'5.deposits non-residents'!N100</f>
        <v>7954032</v>
      </c>
      <c r="O268" s="51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9.3852278658169794</v>
      </c>
      <c r="P268" s="50">
        <f>'3.deposits individuals'!P268+'4.deposits legal entities'!P268+'5.deposits non-residents'!P100</f>
        <v>13618130.200000001</v>
      </c>
      <c r="Q268" s="51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8.8909468418065316</v>
      </c>
      <c r="R268" s="50">
        <f>'3.deposits individuals'!R268+'4.deposits legal entities'!R268+'5.deposits non-residents'!R100</f>
        <v>12524664.599999998</v>
      </c>
      <c r="S268" s="51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10.011108134025388</v>
      </c>
      <c r="T268" s="50">
        <f>'3.deposits individuals'!T268+'4.deposits legal entities'!T268+'5.deposits non-residents'!T100</f>
        <v>385524.89999999997</v>
      </c>
      <c r="U268" s="51">
        <f>('3.deposits individuals'!T268*'3.deposits individuals'!U268+'4.deposits legal entities'!T268*'4.deposits legal entities'!U268+'5.deposits non-residents'!T100*'5.deposits non-residents'!U100)/('3.deposits individuals'!T268+'4.deposits legal entities'!T268+'5.deposits non-residents'!T100)</f>
        <v>10.968826353369126</v>
      </c>
    </row>
    <row r="269" spans="1:21" ht="14.25" customHeight="1" x14ac:dyDescent="0.2">
      <c r="A269" s="49" t="s">
        <v>27</v>
      </c>
      <c r="B269" s="50">
        <f>'3.deposits individuals'!B269+'4.deposits legal entities'!B269+'5.deposits non-residents'!B101</f>
        <v>118217429.40000001</v>
      </c>
      <c r="C269" s="51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4.4742667960770239</v>
      </c>
      <c r="D269" s="50">
        <f>'3.deposits individuals'!D269+'4.deposits legal entities'!D269+'5.deposits non-residents'!D101</f>
        <v>41062605.200000003</v>
      </c>
      <c r="E269" s="51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1.3762957798157416</v>
      </c>
      <c r="F269" s="50">
        <f>'3.deposits individuals'!F269+'4.deposits legal entities'!F269+'5.deposits non-residents'!F101</f>
        <v>32551939.199999996</v>
      </c>
      <c r="G269" s="51">
        <f>('3.deposits individuals'!F269*'3.deposits individuals'!G269+'4.deposits legal entities'!F269*'4.deposits legal entities'!G269+'5.deposits non-residents'!F101*'5.deposits non-residents'!G101)/('3.deposits individuals'!F269+'4.deposits legal entities'!F269+'5.deposits non-residents'!F101)</f>
        <v>1.7524749638571471</v>
      </c>
      <c r="H269" s="50">
        <f t="shared" si="12"/>
        <v>44602885</v>
      </c>
      <c r="I269" s="51">
        <f t="shared" si="13"/>
        <v>9.3127511900631461</v>
      </c>
      <c r="J269" s="50">
        <f>'3.deposits individuals'!J269+'4.deposits legal entities'!J269+'5.deposits non-residents'!J101</f>
        <v>2853320.9</v>
      </c>
      <c r="K269" s="51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8.7875235617557124</v>
      </c>
      <c r="L269" s="50">
        <f>'3.deposits individuals'!L269+'4.deposits legal entities'!L269+'5.deposits non-residents'!L101</f>
        <v>8403367.3000000007</v>
      </c>
      <c r="M269" s="51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9.1841286240100484</v>
      </c>
      <c r="N269" s="50">
        <f>'3.deposits individuals'!N269+'4.deposits legal entities'!N269+'5.deposits non-residents'!N101</f>
        <v>6293181.5</v>
      </c>
      <c r="O269" s="51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8.9949072153726792</v>
      </c>
      <c r="P269" s="50">
        <f>'3.deposits individuals'!P269+'4.deposits legal entities'!P269+'5.deposits non-residents'!P101</f>
        <v>13644495.4</v>
      </c>
      <c r="Q269" s="51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8.9781423279309873</v>
      </c>
      <c r="R269" s="50">
        <f>'3.deposits individuals'!R269+'4.deposits legal entities'!R269+'5.deposits non-residents'!R101</f>
        <v>12896429</v>
      </c>
      <c r="S269" s="51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9.9983712316797249</v>
      </c>
      <c r="T269" s="50">
        <f>'3.deposits individuals'!T269+'4.deposits legal entities'!T269+'5.deposits non-residents'!T101</f>
        <v>512090.89999999997</v>
      </c>
      <c r="U269" s="51">
        <f>('3.deposits individuals'!T269*'3.deposits individuals'!U269+'4.deposits legal entities'!T269*'4.deposits legal entities'!U269+'5.deposits non-residents'!T101*'5.deposits non-residents'!U101)/('3.deposits individuals'!T269+'4.deposits legal entities'!T269+'5.deposits non-residents'!T101)</f>
        <v>9.9049787586539804</v>
      </c>
    </row>
    <row r="270" spans="1:21" ht="14.25" customHeight="1" x14ac:dyDescent="0.2">
      <c r="A270" s="49" t="s">
        <v>28</v>
      </c>
      <c r="B270" s="50">
        <f>'3.deposits individuals'!B270+'4.deposits legal entities'!B270+'5.deposits non-residents'!B102</f>
        <v>118021974.69999999</v>
      </c>
      <c r="C270" s="51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4.4190020089114768</v>
      </c>
      <c r="D270" s="50">
        <f>'3.deposits individuals'!D270+'4.deposits legal entities'!D270+'5.deposits non-residents'!D102</f>
        <v>41524458.099999994</v>
      </c>
      <c r="E270" s="51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1.2621034882812829</v>
      </c>
      <c r="F270" s="50">
        <f>'3.deposits individuals'!F270+'4.deposits legal entities'!F270+'5.deposits non-residents'!F102</f>
        <v>31959004.700000003</v>
      </c>
      <c r="G270" s="51">
        <f>('3.deposits individuals'!F270*'3.deposits individuals'!G270+'4.deposits legal entities'!F270*'4.deposits legal entities'!G270+'5.deposits non-residents'!F102*'5.deposits non-residents'!G102)/('3.deposits individuals'!F270+'4.deposits legal entities'!F270+'5.deposits non-residents'!F102)</f>
        <v>1.7622003942131548</v>
      </c>
      <c r="H270" s="50">
        <f t="shared" si="12"/>
        <v>44538511.899999999</v>
      </c>
      <c r="I270" s="51">
        <f t="shared" si="13"/>
        <v>9.2686753909485571</v>
      </c>
      <c r="J270" s="50">
        <f>'3.deposits individuals'!J270+'4.deposits legal entities'!J270+'5.deposits non-residents'!J102</f>
        <v>3924939.4</v>
      </c>
      <c r="K270" s="51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9.1315461194126986</v>
      </c>
      <c r="L270" s="50">
        <f>'3.deposits individuals'!L270+'4.deposits legal entities'!L270+'5.deposits non-residents'!L102</f>
        <v>6019807.6999999993</v>
      </c>
      <c r="M270" s="51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9.4040060623531279</v>
      </c>
      <c r="N270" s="50">
        <f>'3.deposits individuals'!N270+'4.deposits legal entities'!N270+'5.deposits non-residents'!N102</f>
        <v>7259500.0000000009</v>
      </c>
      <c r="O270" s="51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8.3339953717198263</v>
      </c>
      <c r="P270" s="50">
        <f>'3.deposits individuals'!P270+'4.deposits legal entities'!P270+'5.deposits non-residents'!P102</f>
        <v>14106733.4</v>
      </c>
      <c r="Q270" s="51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9.049549593175108</v>
      </c>
      <c r="R270" s="50">
        <f>'3.deposits individuals'!R270+'4.deposits legal entities'!R270+'5.deposits non-residents'!R102</f>
        <v>12643527.800000001</v>
      </c>
      <c r="S270" s="51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9.9911055154242323</v>
      </c>
      <c r="T270" s="50">
        <f>'3.deposits individuals'!T270+'4.deposits legal entities'!T270+'5.deposits non-residents'!T102</f>
        <v>584003.6</v>
      </c>
      <c r="U270" s="51">
        <f>('3.deposits individuals'!T270*'3.deposits individuals'!U270+'4.deposits legal entities'!T270*'4.deposits legal entities'!U270+'5.deposits non-residents'!T102*'5.deposits non-residents'!U102)/('3.deposits individuals'!T270+'4.deposits legal entities'!T270+'5.deposits non-residents'!T102)</f>
        <v>10.066535045331918</v>
      </c>
    </row>
    <row r="271" spans="1:21" ht="14.25" customHeight="1" x14ac:dyDescent="0.2">
      <c r="A271" s="49" t="s">
        <v>46</v>
      </c>
      <c r="B271" s="50">
        <f>'3.deposits individuals'!B271+'4.deposits legal entities'!B271+'5.deposits non-residents'!B103</f>
        <v>120635198.52091999</v>
      </c>
      <c r="C271" s="51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4.3582762961079284</v>
      </c>
      <c r="D271" s="50">
        <f>'3.deposits individuals'!D271+'4.deposits legal entities'!D271+'5.deposits non-residents'!D103</f>
        <v>43493720.720920004</v>
      </c>
      <c r="E271" s="51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1.5405046339200075</v>
      </c>
      <c r="F271" s="50">
        <f>'3.deposits individuals'!F271+'4.deposits legal entities'!F271+'5.deposits non-residents'!F103</f>
        <v>32844113.699999999</v>
      </c>
      <c r="G271" s="51">
        <f>('3.deposits individuals'!F271*'3.deposits individuals'!G271+'4.deposits legal entities'!F271*'4.deposits legal entities'!G271+'5.deposits non-residents'!F103*'5.deposits non-residents'!G103)/('3.deposits individuals'!F271+'4.deposits legal entities'!F271+'5.deposits non-residents'!F103)</f>
        <v>1.7073198602707302</v>
      </c>
      <c r="H271" s="50">
        <f t="shared" si="12"/>
        <v>44297364.100000001</v>
      </c>
      <c r="I271" s="51">
        <f t="shared" si="13"/>
        <v>9.0904695672400049</v>
      </c>
      <c r="J271" s="50">
        <f>'3.deposits individuals'!J271+'4.deposits legal entities'!J271+'5.deposits non-residents'!J103</f>
        <v>4496034.7</v>
      </c>
      <c r="K271" s="51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9.0888227032589413</v>
      </c>
      <c r="L271" s="50">
        <f>'3.deposits individuals'!L271+'4.deposits legal entities'!L271+'5.deposits non-residents'!L103</f>
        <v>4633517</v>
      </c>
      <c r="M271" s="51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8.5459137639939726</v>
      </c>
      <c r="N271" s="50">
        <f>'3.deposits individuals'!N271+'4.deposits legal entities'!N271+'5.deposits non-residents'!N103</f>
        <v>6693949.2999999998</v>
      </c>
      <c r="O271" s="51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8.1976459599119078</v>
      </c>
      <c r="P271" s="50">
        <f>'3.deposits individuals'!P271+'4.deposits legal entities'!P271+'5.deposits non-residents'!P103</f>
        <v>14835701</v>
      </c>
      <c r="Q271" s="51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9.0118629509316452</v>
      </c>
      <c r="R271" s="50">
        <f>'3.deposits individuals'!R271+'4.deposits legal entities'!R271+'5.deposits non-residents'!R103</f>
        <v>13088855.1</v>
      </c>
      <c r="S271" s="51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9.8033465564150166</v>
      </c>
      <c r="T271" s="50">
        <f>'3.deposits individuals'!T271+'4.deposits legal entities'!T271+'5.deposits non-residents'!T103</f>
        <v>549307</v>
      </c>
      <c r="U271" s="51">
        <f>('3.deposits individuals'!T271*'3.deposits individuals'!U271+'4.deposits legal entities'!T271*'4.deposits legal entities'!U271+'5.deposits non-residents'!T103*'5.deposits non-residents'!U103)/('3.deposits individuals'!T271+'4.deposits legal entities'!T271+'5.deposits non-residents'!T103)</f>
        <v>9.7141090464895026</v>
      </c>
    </row>
    <row r="272" spans="1:21" ht="14.25" customHeight="1" thickBot="1" x14ac:dyDescent="0.25">
      <c r="A272" s="52" t="s">
        <v>30</v>
      </c>
      <c r="B272" s="53">
        <f>'3.deposits individuals'!B272+'4.deposits legal entities'!B272+'5.deposits non-residents'!B104</f>
        <v>121597003.40000001</v>
      </c>
      <c r="C272" s="54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4.2543789380832715</v>
      </c>
      <c r="D272" s="53">
        <f>'3.deposits individuals'!D272+'4.deposits legal entities'!D272+'5.deposits non-residents'!D104</f>
        <v>42999853.100000001</v>
      </c>
      <c r="E272" s="54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1.482135474434912</v>
      </c>
      <c r="F272" s="53">
        <f>'3.deposits individuals'!F272+'4.deposits legal entities'!F272+'5.deposits non-residents'!F104</f>
        <v>34434196.899999999</v>
      </c>
      <c r="G272" s="54">
        <f>('3.deposits individuals'!F272*'3.deposits individuals'!G272+'4.deposits legal entities'!F272*'4.deposits legal entities'!G272+'5.deposits non-residents'!F104*'5.deposits non-residents'!G104)/('3.deposits individuals'!F272+'4.deposits legal entities'!F272+'5.deposits non-residents'!F104)</f>
        <v>1.6450151641259854</v>
      </c>
      <c r="H272" s="53">
        <f t="shared" si="12"/>
        <v>44162953.399999999</v>
      </c>
      <c r="I272" s="54">
        <f t="shared" si="13"/>
        <v>8.9881521931683128</v>
      </c>
      <c r="J272" s="53">
        <f>'3.deposits individuals'!J272+'4.deposits legal entities'!J272+'5.deposits non-residents'!J104</f>
        <v>2652657.4</v>
      </c>
      <c r="K272" s="54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9.3452545417286039</v>
      </c>
      <c r="L272" s="53">
        <f>'3.deposits individuals'!L272+'4.deposits legal entities'!L272+'5.deposits non-residents'!L104</f>
        <v>5186849.1999999993</v>
      </c>
      <c r="M272" s="54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7.9857384062756314</v>
      </c>
      <c r="N272" s="53">
        <f>'3.deposits individuals'!N272+'4.deposits legal entities'!N272+'5.deposits non-residents'!N104</f>
        <v>8028235.2999999998</v>
      </c>
      <c r="O272" s="54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8.0522370517715132</v>
      </c>
      <c r="P272" s="53">
        <f>'3.deposits individuals'!P272+'4.deposits legal entities'!P272+'5.deposits non-residents'!P104</f>
        <v>14601376.900000002</v>
      </c>
      <c r="Q272" s="54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9.0241817666524256</v>
      </c>
      <c r="R272" s="53">
        <f>'3.deposits individuals'!R272+'4.deposits legal entities'!R272+'5.deposits non-residents'!R104</f>
        <v>13087942.699999999</v>
      </c>
      <c r="S272" s="54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9.8271921505279813</v>
      </c>
      <c r="T272" s="53">
        <f>'3.deposits individuals'!T272+'4.deposits legal entities'!T272+'5.deposits non-residents'!T104</f>
        <v>605891.9</v>
      </c>
      <c r="U272" s="54">
        <f>('3.deposits individuals'!T272*'3.deposits individuals'!U272+'4.deposits legal entities'!T272*'4.deposits legal entities'!U272+'5.deposits non-residents'!T104*'5.deposits non-residents'!U104)/('3.deposits individuals'!T272+'4.deposits legal entities'!T272+'5.deposits non-residents'!T104)</f>
        <v>9.4147260922286762</v>
      </c>
    </row>
    <row r="273" spans="1:21" ht="14.25" customHeight="1" x14ac:dyDescent="0.2">
      <c r="A273" s="49" t="s">
        <v>84</v>
      </c>
      <c r="B273" s="50">
        <f>'3.deposits individuals'!B273+'4.deposits legal entities'!B273+'5.deposits non-residents'!B105</f>
        <v>121717515.24999999</v>
      </c>
      <c r="C273" s="51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4.2425928226167882</v>
      </c>
      <c r="D273" s="50">
        <f>'3.deposits individuals'!D273+'4.deposits legal entities'!D273+'5.deposits non-residents'!D105</f>
        <v>43165700.850000001</v>
      </c>
      <c r="E273" s="51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1.5492911077893459</v>
      </c>
      <c r="F273" s="50">
        <f>'3.deposits individuals'!F273+'4.deposits legal entities'!F273+'5.deposits non-residents'!F105</f>
        <v>33771113.199999996</v>
      </c>
      <c r="G273" s="51">
        <f>('3.deposits individuals'!F273*'3.deposits individuals'!G273+'4.deposits legal entities'!F273*'4.deposits legal entities'!G273+'5.deposits non-residents'!F105*'5.deposits non-residents'!G105)/('3.deposits individuals'!F273+'4.deposits legal entities'!F273+'5.deposits non-residents'!F105)</f>
        <v>1.5279142651714526</v>
      </c>
      <c r="H273" s="50">
        <f t="shared" si="12"/>
        <v>44780701.199999996</v>
      </c>
      <c r="I273" s="51">
        <f t="shared" si="13"/>
        <v>8.8860210721532749</v>
      </c>
      <c r="J273" s="50">
        <f>'3.deposits individuals'!J273+'4.deposits legal entities'!J273+'5.deposits non-residents'!J105</f>
        <v>2749503.3000000003</v>
      </c>
      <c r="K273" s="51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7.6965220249053568</v>
      </c>
      <c r="L273" s="50">
        <f>'3.deposits individuals'!L273+'4.deposits legal entities'!L273+'5.deposits non-residents'!L105</f>
        <v>5161740.0999999996</v>
      </c>
      <c r="M273" s="51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7.7622828737541543</v>
      </c>
      <c r="N273" s="50">
        <f>'3.deposits individuals'!N273+'4.deposits legal entities'!N273+'5.deposits non-residents'!N105</f>
        <v>8112335</v>
      </c>
      <c r="O273" s="51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8.309438288113089</v>
      </c>
      <c r="P273" s="50">
        <f>'3.deposits individuals'!P273+'4.deposits legal entities'!P273+'5.deposits non-residents'!P105</f>
        <v>14657928</v>
      </c>
      <c r="Q273" s="51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9.1131762712983537</v>
      </c>
      <c r="R273" s="50">
        <f>'3.deposits individuals'!R273+'4.deposits legal entities'!R273+'5.deposits non-residents'!R105</f>
        <v>13652585.5</v>
      </c>
      <c r="S273" s="51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9.6226511202584888</v>
      </c>
      <c r="T273" s="50">
        <f>'3.deposits individuals'!T273+'4.deposits legal entities'!T273+'5.deposits non-residents'!T105</f>
        <v>446609.3</v>
      </c>
      <c r="U273" s="51">
        <f>('3.deposits individuals'!T273*'3.deposits individuals'!U273+'4.deposits legal entities'!T273*'4.deposits legal entities'!U273+'5.deposits non-residents'!T105*'5.deposits non-residents'!U105)/('3.deposits individuals'!T273+'4.deposits legal entities'!T273+'5.deposits non-residents'!T105)</f>
        <v>9.6963031423662756</v>
      </c>
    </row>
    <row r="274" spans="1:21" ht="14.25" customHeight="1" x14ac:dyDescent="0.2">
      <c r="A274" s="49" t="s">
        <v>20</v>
      </c>
      <c r="B274" s="50">
        <f>'3.deposits individuals'!B274+'4.deposits legal entities'!B274+'5.deposits non-residents'!B106</f>
        <v>123813929.95</v>
      </c>
      <c r="C274" s="51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4.3322727013157083</v>
      </c>
      <c r="D274" s="50">
        <f>'3.deposits individuals'!D274+'4.deposits legal entities'!D274+'5.deposits non-residents'!D106</f>
        <v>43769814.950000003</v>
      </c>
      <c r="E274" s="51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1.8624400226530999</v>
      </c>
      <c r="F274" s="50">
        <f>'3.deposits individuals'!F274+'4.deposits legal entities'!F274+'5.deposits non-residents'!F106</f>
        <v>34338752.799999997</v>
      </c>
      <c r="G274" s="51">
        <f>('3.deposits individuals'!F274*'3.deposits individuals'!G274+'4.deposits legal entities'!F274*'4.deposits legal entities'!G274+'5.deposits non-residents'!F106*'5.deposits non-residents'!G106)/('3.deposits individuals'!F274+'4.deposits legal entities'!F274+'5.deposits non-residents'!F106)</f>
        <v>1.562206569802967</v>
      </c>
      <c r="H274" s="50">
        <f t="shared" si="12"/>
        <v>45705362.200000003</v>
      </c>
      <c r="I274" s="51">
        <f t="shared" si="13"/>
        <v>8.7786817362755816</v>
      </c>
      <c r="J274" s="50">
        <f>'3.deposits individuals'!J274+'4.deposits legal entities'!J274+'5.deposits non-residents'!J106</f>
        <v>3031383.3000000003</v>
      </c>
      <c r="K274" s="51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6.8581293952499998</v>
      </c>
      <c r="L274" s="50">
        <f>'3.deposits individuals'!L274+'4.deposits legal entities'!L274+'5.deposits non-residents'!L106</f>
        <v>5192988.2000000011</v>
      </c>
      <c r="M274" s="51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7.4497373949357524</v>
      </c>
      <c r="N274" s="50">
        <f>'3.deposits individuals'!N274+'4.deposits legal entities'!N274+'5.deposits non-residents'!N106</f>
        <v>9532289.0999999996</v>
      </c>
      <c r="O274" s="51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8.4471232775556491</v>
      </c>
      <c r="P274" s="50">
        <f>'3.deposits individuals'!P274+'4.deposits legal entities'!P274+'5.deposits non-residents'!P106</f>
        <v>13635397.799999999</v>
      </c>
      <c r="Q274" s="51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9.1077236753591677</v>
      </c>
      <c r="R274" s="50">
        <f>'3.deposits individuals'!R274+'4.deposits legal entities'!R274+'5.deposits non-residents'!R106</f>
        <v>13877956.100000001</v>
      </c>
      <c r="S274" s="51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9.5727997589645053</v>
      </c>
      <c r="T274" s="50">
        <f>'3.deposits individuals'!T274+'4.deposits legal entities'!T274+'5.deposits non-residents'!T106</f>
        <v>435347.69999999995</v>
      </c>
      <c r="U274" s="51">
        <f>('3.deposits individuals'!T274*'3.deposits individuals'!U274+'4.deposits legal entities'!T274*'4.deposits legal entities'!U274+'5.deposits non-residents'!T106*'5.deposits non-residents'!U106)/('3.deposits individuals'!T274+'4.deposits legal entities'!T274+'5.deposits non-residents'!T106)</f>
        <v>9.6430043663949423</v>
      </c>
    </row>
    <row r="275" spans="1:21" ht="14.25" customHeight="1" x14ac:dyDescent="0.2">
      <c r="A275" s="49" t="s">
        <v>21</v>
      </c>
      <c r="B275" s="50">
        <f>'3.deposits individuals'!B275+'4.deposits legal entities'!B275+'5.deposits non-residents'!B107</f>
        <v>128920389.35000001</v>
      </c>
      <c r="C275" s="51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4.2041796769981623</v>
      </c>
      <c r="D275" s="50">
        <f>'3.deposits individuals'!D275+'4.deposits legal entities'!D275+'5.deposits non-residents'!D107</f>
        <v>48254696.450000003</v>
      </c>
      <c r="E275" s="51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1.8184449996464558</v>
      </c>
      <c r="F275" s="50">
        <f>'3.deposits individuals'!F275+'4.deposits legal entities'!F275+'5.deposits non-residents'!F107</f>
        <v>35004242.200000003</v>
      </c>
      <c r="G275" s="51">
        <f>('3.deposits individuals'!F275*'3.deposits individuals'!G275+'4.deposits legal entities'!F275*'4.deposits legal entities'!G275+'5.deposits non-residents'!F107*'5.deposits non-residents'!G107)/('3.deposits individuals'!F275+'4.deposits legal entities'!F275+'5.deposits non-residents'!F107)</f>
        <v>1.5063268406650436</v>
      </c>
      <c r="H275" s="50">
        <f t="shared" si="12"/>
        <v>45661450.700000003</v>
      </c>
      <c r="I275" s="51">
        <f t="shared" si="13"/>
        <v>8.7935913920492315</v>
      </c>
      <c r="J275" s="50">
        <f>'3.deposits individuals'!J275+'4.deposits legal entities'!J275+'5.deposits non-residents'!J107</f>
        <v>3081480.9000000004</v>
      </c>
      <c r="K275" s="51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6.9874854229990699</v>
      </c>
      <c r="L275" s="50">
        <f>'3.deposits individuals'!L275+'4.deposits legal entities'!L275+'5.deposits non-residents'!L107</f>
        <v>6175774.3000000007</v>
      </c>
      <c r="M275" s="51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7.6972065825009279</v>
      </c>
      <c r="N275" s="50">
        <f>'3.deposits individuals'!N275+'4.deposits legal entities'!N275+'5.deposits non-residents'!N107</f>
        <v>8399968.4000000004</v>
      </c>
      <c r="O275" s="51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8.6022453924945932</v>
      </c>
      <c r="P275" s="50">
        <f>'3.deposits individuals'!P275+'4.deposits legal entities'!P275+'5.deposits non-residents'!P107</f>
        <v>13471598.300000001</v>
      </c>
      <c r="Q275" s="51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9.0673580640390803</v>
      </c>
      <c r="R275" s="50">
        <f>'3.deposits individuals'!R275+'4.deposits legal entities'!R275+'5.deposits non-residents'!R107</f>
        <v>14097968.1</v>
      </c>
      <c r="S275" s="51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9.5044573719811343</v>
      </c>
      <c r="T275" s="50">
        <f>'3.deposits individuals'!T275+'4.deposits legal entities'!T275+'5.deposits non-residents'!T107</f>
        <v>434660.7</v>
      </c>
      <c r="U275" s="51">
        <f>('3.deposits individuals'!T275*'3.deposits individuals'!U275+'4.deposits legal entities'!T275*'4.deposits legal entities'!U275+'5.deposits non-residents'!T107*'5.deposits non-residents'!U107)/('3.deposits individuals'!T275+'4.deposits legal entities'!T275+'5.deposits non-residents'!T107)</f>
        <v>9.3318640838704692</v>
      </c>
    </row>
    <row r="276" spans="1:21" ht="14.25" customHeight="1" x14ac:dyDescent="0.2">
      <c r="A276" s="49" t="s">
        <v>22</v>
      </c>
      <c r="B276" s="50">
        <f>'3.deposits individuals'!B276+'4.deposits legal entities'!B276+'5.deposits non-residents'!B108</f>
        <v>127170866.52038001</v>
      </c>
      <c r="C276" s="51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4.3601193355036321</v>
      </c>
      <c r="D276" s="50">
        <f>'3.deposits individuals'!D276+'4.deposits legal entities'!D276+'5.deposits non-residents'!D108</f>
        <v>45931104.449999996</v>
      </c>
      <c r="E276" s="51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2.0930228693261892</v>
      </c>
      <c r="F276" s="50">
        <f>'3.deposits individuals'!F276+'4.deposits legal entities'!F276+'5.deposits non-residents'!F108</f>
        <v>35445862.770380005</v>
      </c>
      <c r="G276" s="51">
        <f>('3.deposits individuals'!F276*'3.deposits individuals'!G276+'4.deposits legal entities'!F276*'4.deposits legal entities'!G276+'5.deposits non-residents'!F108*'5.deposits non-residents'!G108)/('3.deposits individuals'!F276+'4.deposits legal entities'!F276+'5.deposits non-residents'!F108)</f>
        <v>1.4874297439603468</v>
      </c>
      <c r="H276" s="50">
        <f t="shared" si="12"/>
        <v>45793899.300000012</v>
      </c>
      <c r="I276" s="51">
        <f t="shared" si="13"/>
        <v>8.8575569588152625</v>
      </c>
      <c r="J276" s="50">
        <f>'3.deposits individuals'!J276+'4.deposits legal entities'!J276+'5.deposits non-residents'!J108</f>
        <v>2858514.8000000003</v>
      </c>
      <c r="K276" s="51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7.2535440243303988</v>
      </c>
      <c r="L276" s="50">
        <f>'3.deposits individuals'!L276+'4.deposits legal entities'!L276+'5.deposits non-residents'!L108</f>
        <v>6547459.3000000007</v>
      </c>
      <c r="M276" s="51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8.0851251212817861</v>
      </c>
      <c r="N276" s="50">
        <f>'3.deposits individuals'!N276+'4.deposits legal entities'!N276+'5.deposits non-residents'!N108</f>
        <v>8265046.9000000004</v>
      </c>
      <c r="O276" s="51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8.6231497569602489</v>
      </c>
      <c r="P276" s="50">
        <f>'3.deposits individuals'!P276+'4.deposits legal entities'!P276+'5.deposits non-residents'!P108</f>
        <v>14112956.800000003</v>
      </c>
      <c r="Q276" s="51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9.1661126037032883</v>
      </c>
      <c r="R276" s="50">
        <f>'3.deposits individuals'!R276+'4.deposits legal entities'!R276+'5.deposits non-residents'!R108</f>
        <v>13539711.800000001</v>
      </c>
      <c r="S276" s="51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9.3717235747219014</v>
      </c>
      <c r="T276" s="50">
        <f>'3.deposits individuals'!T276+'4.deposits legal entities'!T276+'5.deposits non-residents'!T108</f>
        <v>470209.7</v>
      </c>
      <c r="U276" s="51">
        <f>('3.deposits individuals'!T276*'3.deposits individuals'!U276+'4.deposits legal entities'!T276*'4.deposits legal entities'!U276+'5.deposits non-residents'!T108*'5.deposits non-residents'!U108)/('3.deposits individuals'!T276+'4.deposits legal entities'!T276+'5.deposits non-residents'!T108)</f>
        <v>9.4182577794545868</v>
      </c>
    </row>
    <row r="277" spans="1:21" ht="14.25" customHeight="1" x14ac:dyDescent="0.2">
      <c r="A277" s="49" t="s">
        <v>23</v>
      </c>
      <c r="B277" s="50">
        <f>'3.deposits individuals'!B277+'4.deposits legal entities'!B277+'5.deposits non-residents'!B109</f>
        <v>127516442.17038001</v>
      </c>
      <c r="C277" s="51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4.376768124293223</v>
      </c>
      <c r="D277" s="50">
        <f>'3.deposits individuals'!D277+'4.deposits legal entities'!D277+'5.deposits non-residents'!D109</f>
        <v>46277611.799999997</v>
      </c>
      <c r="E277" s="51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2.0611128260858074</v>
      </c>
      <c r="F277" s="50">
        <f>'3.deposits individuals'!F277+'4.deposits legal entities'!F277+'5.deposits non-residents'!F109</f>
        <v>34763337.570380002</v>
      </c>
      <c r="G277" s="51">
        <f>('3.deposits individuals'!F277*'3.deposits individuals'!G277+'4.deposits legal entities'!F277*'4.deposits legal entities'!G277+'5.deposits non-residents'!F109*'5.deposits non-residents'!G109)/('3.deposits individuals'!F277+'4.deposits legal entities'!F277+'5.deposits non-residents'!F109)</f>
        <v>1.4615447466784917</v>
      </c>
      <c r="H277" s="50">
        <f t="shared" si="12"/>
        <v>46475492.799999997</v>
      </c>
      <c r="I277" s="51">
        <f t="shared" si="13"/>
        <v>8.8631302640001213</v>
      </c>
      <c r="J277" s="50">
        <f>'3.deposits individuals'!J277+'4.deposits legal entities'!J277+'5.deposits non-residents'!J109</f>
        <v>3873729.9</v>
      </c>
      <c r="K277" s="51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7.7835842692594728</v>
      </c>
      <c r="L277" s="50">
        <f>'3.deposits individuals'!L277+'4.deposits legal entities'!L277+'5.deposits non-residents'!L109</f>
        <v>6750500</v>
      </c>
      <c r="M277" s="51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8.0380513566402438</v>
      </c>
      <c r="N277" s="50">
        <f>'3.deposits individuals'!N277+'4.deposits legal entities'!N277+'5.deposits non-residents'!N109</f>
        <v>7571112.2000000002</v>
      </c>
      <c r="O277" s="51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8.5414542378595311</v>
      </c>
      <c r="P277" s="50">
        <f>'3.deposits individuals'!P277+'4.deposits legal entities'!P277+'5.deposits non-residents'!P109</f>
        <v>14261322.5</v>
      </c>
      <c r="Q277" s="51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9.2122346413524827</v>
      </c>
      <c r="R277" s="50">
        <f>'3.deposits individuals'!R277+'4.deposits legal entities'!R277+'5.deposits non-residents'!R109</f>
        <v>13604225.699999999</v>
      </c>
      <c r="S277" s="51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9.3820456255735376</v>
      </c>
      <c r="T277" s="50">
        <f>'3.deposits individuals'!T277+'4.deposits legal entities'!T277+'5.deposits non-residents'!T109</f>
        <v>414602.5</v>
      </c>
      <c r="U277" s="51">
        <f>('3.deposits individuals'!T277*'3.deposits individuals'!U277+'4.deposits legal entities'!T277*'4.deposits legal entities'!U277+'5.deposits non-residents'!T109*'5.deposits non-residents'!U109)/('3.deposits individuals'!T277+'4.deposits legal entities'!T277+'5.deposits non-residents'!T109)</f>
        <v>9.2222169523821105</v>
      </c>
    </row>
    <row r="278" spans="1:21" ht="14.25" customHeight="1" x14ac:dyDescent="0.2">
      <c r="A278" s="49" t="s">
        <v>24</v>
      </c>
      <c r="B278" s="50">
        <f>'3.deposits individuals'!B278+'4.deposits legal entities'!B278+'5.deposits non-residents'!B110</f>
        <v>128275192.90000001</v>
      </c>
      <c r="C278" s="51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4.3553598457383425</v>
      </c>
      <c r="D278" s="50">
        <f>'3.deposits individuals'!D278+'4.deposits legal entities'!D278+'5.deposits non-residents'!D110</f>
        <v>45578762.699999996</v>
      </c>
      <c r="E278" s="51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2.1290476261875342</v>
      </c>
      <c r="F278" s="50">
        <f>'3.deposits individuals'!F278+'4.deposits legal entities'!F278+'5.deposits non-residents'!F110</f>
        <v>36346099.299999997</v>
      </c>
      <c r="G278" s="51">
        <f>('3.deposits individuals'!F278*'3.deposits individuals'!G278+'4.deposits legal entities'!F278*'4.deposits legal entities'!G278+'5.deposits non-residents'!F110*'5.deposits non-residents'!G110)/('3.deposits individuals'!F278+'4.deposits legal entities'!F278+'5.deposits non-residents'!F110)</f>
        <v>1.4120974964155226</v>
      </c>
      <c r="H278" s="50">
        <f t="shared" si="12"/>
        <v>46350330.899999999</v>
      </c>
      <c r="I278" s="51">
        <f t="shared" si="13"/>
        <v>8.8526019995253229</v>
      </c>
      <c r="J278" s="50">
        <f>'3.deposits individuals'!J278+'4.deposits legal entities'!J278+'5.deposits non-residents'!J110</f>
        <v>3161478.6</v>
      </c>
      <c r="K278" s="51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8.0891681999682081</v>
      </c>
      <c r="L278" s="50">
        <f>'3.deposits individuals'!L278+'4.deposits legal entities'!L278+'5.deposits non-residents'!L110</f>
        <v>6462163.1000000006</v>
      </c>
      <c r="M278" s="51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7.9563276733142168</v>
      </c>
      <c r="N278" s="50">
        <f>'3.deposits individuals'!N278+'4.deposits legal entities'!N278+'5.deposits non-residents'!N110</f>
        <v>8330018.5999999996</v>
      </c>
      <c r="O278" s="51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8.4829854335499455</v>
      </c>
      <c r="P278" s="50">
        <f>'3.deposits individuals'!P278+'4.deposits legal entities'!P278+'5.deposits non-residents'!P110</f>
        <v>14328707.300000001</v>
      </c>
      <c r="Q278" s="51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9.1321822959563104</v>
      </c>
      <c r="R278" s="50">
        <f>'3.deposits individuals'!R278+'4.deposits legal entities'!R278+'5.deposits non-residents'!R110</f>
        <v>13609203.199999999</v>
      </c>
      <c r="S278" s="51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9.3863226304094187</v>
      </c>
      <c r="T278" s="50">
        <f>'3.deposits individuals'!T278+'4.deposits legal entities'!T278+'5.deposits non-residents'!T110</f>
        <v>458760.1</v>
      </c>
      <c r="U278" s="51">
        <f>('3.deposits individuals'!T278*'3.deposits individuals'!U278+'4.deposits legal entities'!T278*'4.deposits legal entities'!U278+'5.deposits non-residents'!T110*'5.deposits non-residents'!U110)/('3.deposits individuals'!T278+'4.deposits legal entities'!T278+'5.deposits non-residents'!T110)</f>
        <v>8.8849208856655082</v>
      </c>
    </row>
    <row r="279" spans="1:21" ht="14.25" customHeight="1" x14ac:dyDescent="0.2">
      <c r="A279" s="49" t="s">
        <v>25</v>
      </c>
      <c r="B279" s="50">
        <f>'3.deposits individuals'!B279+'4.deposits legal entities'!B279+'5.deposits non-residents'!B111</f>
        <v>127722702.49999999</v>
      </c>
      <c r="C279" s="51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4.2853454848624111</v>
      </c>
      <c r="D279" s="50">
        <f>'3.deposits individuals'!D279+'4.deposits legal entities'!D279+'5.deposits non-residents'!D111</f>
        <v>45203475.300000004</v>
      </c>
      <c r="E279" s="51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1.8659393290276511</v>
      </c>
      <c r="F279" s="50">
        <f>'3.deposits individuals'!F279+'4.deposits legal entities'!F279+'5.deposits non-residents'!F111</f>
        <v>35962466.5</v>
      </c>
      <c r="G279" s="51">
        <f>('3.deposits individuals'!F279*'3.deposits individuals'!G279+'4.deposits legal entities'!F279*'4.deposits legal entities'!G279+'5.deposits non-residents'!F111*'5.deposits non-residents'!G111)/('3.deposits individuals'!F279+'4.deposits legal entities'!F279+'5.deposits non-residents'!F111)</f>
        <v>1.4038268599847017</v>
      </c>
      <c r="H279" s="50">
        <f t="shared" si="12"/>
        <v>46556760.700000003</v>
      </c>
      <c r="I279" s="51">
        <f t="shared" si="13"/>
        <v>8.8602360103158926</v>
      </c>
      <c r="J279" s="50">
        <f>'3.deposits individuals'!J279+'4.deposits legal entities'!J279+'5.deposits non-residents'!J111</f>
        <v>4135011.1999999997</v>
      </c>
      <c r="K279" s="51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7.6631490688102817</v>
      </c>
      <c r="L279" s="50">
        <f>'3.deposits individuals'!L279+'4.deposits legal entities'!L279+'5.deposits non-residents'!L111</f>
        <v>5017150.5</v>
      </c>
      <c r="M279" s="51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8.3906077471664222</v>
      </c>
      <c r="N279" s="50">
        <f>'3.deposits individuals'!N279+'4.deposits legal entities'!N279+'5.deposits non-residents'!N111</f>
        <v>8137506.7999999998</v>
      </c>
      <c r="O279" s="51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8.5356447299067124</v>
      </c>
      <c r="P279" s="50">
        <f>'3.deposits individuals'!P279+'4.deposits legal entities'!P279+'5.deposits non-residents'!P111</f>
        <v>14981891.800000001</v>
      </c>
      <c r="Q279" s="51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8.9030469867630373</v>
      </c>
      <c r="R279" s="50">
        <f>'3.deposits individuals'!R279+'4.deposits legal entities'!R279+'5.deposits non-residents'!R111</f>
        <v>13767128.9</v>
      </c>
      <c r="S279" s="51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9.538276970225791</v>
      </c>
      <c r="T279" s="50">
        <f>'3.deposits individuals'!T279+'4.deposits legal entities'!T279+'5.deposits non-residents'!T111</f>
        <v>518071.5</v>
      </c>
      <c r="U279" s="51">
        <f>('3.deposits individuals'!T279*'3.deposits individuals'!U279+'4.deposits legal entities'!T279*'4.deposits legal entities'!U279+'5.deposits non-residents'!T111*'5.deposits non-residents'!U111)/('3.deposits individuals'!T279+'4.deposits legal entities'!T279+'5.deposits non-residents'!T111)</f>
        <v>8.8051482970979809</v>
      </c>
    </row>
    <row r="280" spans="1:21" ht="14.25" customHeight="1" x14ac:dyDescent="0.2">
      <c r="A280" s="49" t="s">
        <v>26</v>
      </c>
      <c r="B280" s="50">
        <f>'3.deposits individuals'!B280+'4.deposits legal entities'!B280+'5.deposits non-residents'!B112</f>
        <v>127634360.6006</v>
      </c>
      <c r="C280" s="51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4.4411988742625086</v>
      </c>
      <c r="D280" s="50">
        <f>'3.deposits individuals'!D280+'4.deposits legal entities'!D280+'5.deposits non-residents'!D112</f>
        <v>44453044.900600001</v>
      </c>
      <c r="E280" s="51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1.8639869087006364</v>
      </c>
      <c r="F280" s="50">
        <f>'3.deposits individuals'!F280+'4.deposits legal entities'!F280+'5.deposits non-residents'!F112</f>
        <v>35989633.699999996</v>
      </c>
      <c r="G280" s="51">
        <f>('3.deposits individuals'!F280*'3.deposits individuals'!G280+'4.deposits legal entities'!F280*'4.deposits legal entities'!G280+'5.deposits non-residents'!F112*'5.deposits non-residents'!G112)/('3.deposits individuals'!F280+'4.deposits legal entities'!F280+'5.deposits non-residents'!F112)</f>
        <v>1.8873372805958848</v>
      </c>
      <c r="H280" s="50">
        <f t="shared" si="12"/>
        <v>47191682</v>
      </c>
      <c r="I280" s="51">
        <f t="shared" si="13"/>
        <v>8.8164924376503429</v>
      </c>
      <c r="J280" s="50">
        <f>'3.deposits individuals'!J280+'4.deposits legal entities'!J280+'5.deposits non-residents'!J112</f>
        <v>3070112.9</v>
      </c>
      <c r="K280" s="51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7.5914705768638022</v>
      </c>
      <c r="L280" s="50">
        <f>'3.deposits individuals'!L280+'4.deposits legal entities'!L280+'5.deposits non-residents'!L112</f>
        <v>5753670.0999999996</v>
      </c>
      <c r="M280" s="51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7.9324051617071545</v>
      </c>
      <c r="N280" s="50">
        <f>'3.deposits individuals'!N280+'4.deposits legal entities'!N280+'5.deposits non-residents'!N112</f>
        <v>7479948.7000000011</v>
      </c>
      <c r="O280" s="51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8.4844389261653532</v>
      </c>
      <c r="P280" s="50">
        <f>'3.deposits individuals'!P280+'4.deposits legal entities'!P280+'5.deposits non-residents'!P112</f>
        <v>16492018.699999999</v>
      </c>
      <c r="Q280" s="51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8.9050079238631952</v>
      </c>
      <c r="R280" s="50">
        <f>'3.deposits individuals'!R280+'4.deposits legal entities'!R280+'5.deposits non-residents'!R112</f>
        <v>13899600.6</v>
      </c>
      <c r="S280" s="51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9.5373645580866384</v>
      </c>
      <c r="T280" s="50">
        <f>'3.deposits individuals'!T280+'4.deposits legal entities'!T280+'5.deposits non-residents'!T112</f>
        <v>496331</v>
      </c>
      <c r="U280" s="51">
        <f>('3.deposits individuals'!T280*'3.deposits individuals'!U280+'4.deposits legal entities'!T280*'4.deposits legal entities'!U280+'5.deposits non-residents'!T112*'5.deposits non-residents'!U112)/('3.deposits individuals'!T280+'4.deposits legal entities'!T280+'5.deposits non-residents'!T112)</f>
        <v>8.5179246732523417</v>
      </c>
    </row>
    <row r="281" spans="1:21" ht="14.25" customHeight="1" x14ac:dyDescent="0.2">
      <c r="A281" s="49" t="s">
        <v>27</v>
      </c>
      <c r="B281" s="50">
        <f>'3.deposits individuals'!B281+'4.deposits legal entities'!B281+'5.deposits non-residents'!B113</f>
        <v>127538032.1006</v>
      </c>
      <c r="C281" s="51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4.3736544563531483</v>
      </c>
      <c r="D281" s="50">
        <f>'3.deposits individuals'!D281+'4.deposits legal entities'!D281+'5.deposits non-residents'!D113</f>
        <v>44742890.500599995</v>
      </c>
      <c r="E281" s="51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1.6539184226219716</v>
      </c>
      <c r="F281" s="50">
        <f>'3.deposits individuals'!F281+'4.deposits legal entities'!F281+'5.deposits non-residents'!F113</f>
        <v>35502165.100000001</v>
      </c>
      <c r="G281" s="51">
        <f>('3.deposits individuals'!F281*'3.deposits individuals'!G281+'4.deposits legal entities'!F281*'4.deposits legal entities'!G281+'5.deposits non-residents'!F113*'5.deposits non-residents'!G113)/('3.deposits individuals'!F281+'4.deposits legal entities'!F281+'5.deposits non-residents'!F113)</f>
        <v>1.8659699340703042</v>
      </c>
      <c r="H281" s="50">
        <f t="shared" si="12"/>
        <v>47292976.5</v>
      </c>
      <c r="I281" s="51">
        <f t="shared" si="13"/>
        <v>8.8292226415480553</v>
      </c>
      <c r="J281" s="50">
        <f>'3.deposits individuals'!J281+'4.deposits legal entities'!J281+'5.deposits non-residents'!J113</f>
        <v>2780657.9000000004</v>
      </c>
      <c r="K281" s="51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8.2611104127551691</v>
      </c>
      <c r="L281" s="50">
        <f>'3.deposits individuals'!L281+'4.deposits legal entities'!L281+'5.deposits non-residents'!L113</f>
        <v>6639460.6999999993</v>
      </c>
      <c r="M281" s="51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7.7795229761658051</v>
      </c>
      <c r="N281" s="50">
        <f>'3.deposits individuals'!N281+'4.deposits legal entities'!N281+'5.deposits non-residents'!N113</f>
        <v>6500819.8999999994</v>
      </c>
      <c r="O281" s="51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8.6215971259256321</v>
      </c>
      <c r="P281" s="50">
        <f>'3.deposits individuals'!P281+'4.deposits legal entities'!P281+'5.deposits non-residents'!P113</f>
        <v>16882831.899999999</v>
      </c>
      <c r="Q281" s="51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8.8918728408946865</v>
      </c>
      <c r="R281" s="50">
        <f>'3.deposits individuals'!R281+'4.deposits legal entities'!R281+'5.deposits non-residents'!R113</f>
        <v>14048409.800000001</v>
      </c>
      <c r="S281" s="51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9.4538144011858023</v>
      </c>
      <c r="T281" s="50">
        <f>'3.deposits individuals'!T281+'4.deposits legal entities'!T281+'5.deposits non-residents'!T113</f>
        <v>440796.30000000005</v>
      </c>
      <c r="U281" s="51">
        <f>('3.deposits individuals'!T281*'3.deposits individuals'!U281+'4.deposits legal entities'!T281*'4.deposits legal entities'!U281+'5.deposits non-residents'!T113*'5.deposits non-residents'!U113)/('3.deposits individuals'!T281+'4.deposits legal entities'!T281+'5.deposits non-residents'!T113)</f>
        <v>8.9804665034620328</v>
      </c>
    </row>
    <row r="282" spans="1:21" ht="14.25" customHeight="1" x14ac:dyDescent="0.2">
      <c r="A282" s="49" t="s">
        <v>28</v>
      </c>
      <c r="B282" s="50">
        <f>'3.deposits individuals'!B282+'4.deposits legal entities'!B282+'5.deposits non-residents'!B114</f>
        <v>128617920.80059999</v>
      </c>
      <c r="C282" s="51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4.1650174201922034</v>
      </c>
      <c r="D282" s="50">
        <f>'3.deposits individuals'!D282+'4.deposits legal entities'!D282+'5.deposits non-residents'!D114</f>
        <v>44736287.400600001</v>
      </c>
      <c r="E282" s="51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1.5018125947460483</v>
      </c>
      <c r="F282" s="50">
        <f>'3.deposits individuals'!F282+'4.deposits legal entities'!F282+'5.deposits non-residents'!F114</f>
        <v>35401959.600000001</v>
      </c>
      <c r="G282" s="51">
        <f>('3.deposits individuals'!F282*'3.deposits individuals'!G282+'4.deposits legal entities'!F282*'4.deposits legal entities'!G282+'5.deposits non-residents'!F114*'5.deposits non-residents'!G114)/('3.deposits individuals'!F282+'4.deposits legal entities'!F282+'5.deposits non-residents'!F114)</f>
        <v>1.2070823597855302</v>
      </c>
      <c r="H282" s="50">
        <f t="shared" si="12"/>
        <v>48479673.800000004</v>
      </c>
      <c r="I282" s="51">
        <f t="shared" si="13"/>
        <v>8.7825937452574188</v>
      </c>
      <c r="J282" s="50">
        <f>'3.deposits individuals'!J282+'4.deposits legal entities'!J282+'5.deposits non-residents'!J114</f>
        <v>3534617</v>
      </c>
      <c r="K282" s="51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7.2868488772616757</v>
      </c>
      <c r="L282" s="50">
        <f>'3.deposits individuals'!L282+'4.deposits legal entities'!L282+'5.deposits non-residents'!L114</f>
        <v>5751709.4000000004</v>
      </c>
      <c r="M282" s="51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8.2468472143255536</v>
      </c>
      <c r="N282" s="50">
        <f>'3.deposits individuals'!N282+'4.deposits legal entities'!N282+'5.deposits non-residents'!N114</f>
        <v>7587388.6000000006</v>
      </c>
      <c r="O282" s="51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8.7086776207824617</v>
      </c>
      <c r="P282" s="50">
        <f>'3.deposits individuals'!P282+'4.deposits legal entities'!P282+'5.deposits non-residents'!P114</f>
        <v>16433056.600000001</v>
      </c>
      <c r="Q282" s="51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8.7926593888199527</v>
      </c>
      <c r="R282" s="50">
        <f>'3.deposits individuals'!R282+'4.deposits legal entities'!R282+'5.deposits non-residents'!R114</f>
        <v>14719323.100000001</v>
      </c>
      <c r="S282" s="51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9.3750421462655584</v>
      </c>
      <c r="T282" s="50">
        <f>'3.deposits individuals'!T282+'4.deposits legal entities'!T282+'5.deposits non-residents'!T114</f>
        <v>453579.10000000003</v>
      </c>
      <c r="U282" s="51">
        <f>('3.deposits individuals'!T282*'3.deposits individuals'!U282+'4.deposits legal entities'!T282*'4.deposits legal entities'!U282+'5.deposits non-residents'!T114*'5.deposits non-residents'!U114)/('3.deposits individuals'!T282+'4.deposits legal entities'!T282+'5.deposits non-residents'!T114)</f>
        <v>8.8781123248403553</v>
      </c>
    </row>
    <row r="283" spans="1:21" ht="14.25" customHeight="1" x14ac:dyDescent="0.2">
      <c r="A283" s="49" t="s">
        <v>46</v>
      </c>
      <c r="B283" s="50">
        <f>'3.deposits individuals'!B283+'4.deposits legal entities'!B283+'5.deposits non-residents'!B115</f>
        <v>129423157.80060002</v>
      </c>
      <c r="C283" s="51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4.2052832483985112</v>
      </c>
      <c r="D283" s="50">
        <f>'3.deposits individuals'!D283+'4.deposits legal entities'!D283+'5.deposits non-residents'!D115</f>
        <v>44037232.700599998</v>
      </c>
      <c r="E283" s="51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1.5347076833413096</v>
      </c>
      <c r="F283" s="50">
        <f>'3.deposits individuals'!F283+'4.deposits legal entities'!F283+'5.deposits non-residents'!F115</f>
        <v>35923389.100000001</v>
      </c>
      <c r="G283" s="51">
        <f>('3.deposits individuals'!F283*'3.deposits individuals'!G283+'4.deposits legal entities'!F283*'4.deposits legal entities'!G283+'5.deposits non-residents'!F115*'5.deposits non-residents'!G115)/('3.deposits individuals'!F283+'4.deposits legal entities'!F283+'5.deposits non-residents'!F115)</f>
        <v>1.2183608194974016</v>
      </c>
      <c r="H283" s="50">
        <f t="shared" si="12"/>
        <v>49462536.000000007</v>
      </c>
      <c r="I283" s="51">
        <f t="shared" si="13"/>
        <v>8.752262688108031</v>
      </c>
      <c r="J283" s="50">
        <f>'3.deposits individuals'!J283+'4.deposits legal entities'!J283+'5.deposits non-residents'!J115</f>
        <v>3575044.0000000005</v>
      </c>
      <c r="K283" s="51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7.8626097994877604</v>
      </c>
      <c r="L283" s="50">
        <f>'3.deposits individuals'!L283+'4.deposits legal entities'!L283+'5.deposits non-residents'!L115</f>
        <v>5123838.7</v>
      </c>
      <c r="M283" s="51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7.7368950802452101</v>
      </c>
      <c r="N283" s="50">
        <f>'3.deposits individuals'!N283+'4.deposits legal entities'!N283+'5.deposits non-residents'!N115</f>
        <v>8743608.5999999996</v>
      </c>
      <c r="O283" s="51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8.7444758245468766</v>
      </c>
      <c r="P283" s="50">
        <f>'3.deposits individuals'!P283+'4.deposits legal entities'!P283+'5.deposits non-residents'!P115</f>
        <v>16708929.000000002</v>
      </c>
      <c r="Q283" s="51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8.638575101312604</v>
      </c>
      <c r="R283" s="50">
        <f>'3.deposits individuals'!R283+'4.deposits legal entities'!R283+'5.deposits non-residents'!R115</f>
        <v>14866224.1</v>
      </c>
      <c r="S283" s="51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9.4520749472625081</v>
      </c>
      <c r="T283" s="50">
        <f>'3.deposits individuals'!T283+'4.deposits legal entities'!T283+'5.deposits non-residents'!T115</f>
        <v>444891.6</v>
      </c>
      <c r="U283" s="51">
        <f>('3.deposits individuals'!T283*'3.deposits individuals'!U283+'4.deposits legal entities'!T283*'4.deposits legal entities'!U283+'5.deposits non-residents'!T115*'5.deposits non-residents'!U115)/('3.deposits individuals'!T283+'4.deposits legal entities'!T283+'5.deposits non-residents'!T115)</f>
        <v>8.6336839063717861</v>
      </c>
    </row>
    <row r="284" spans="1:21" ht="14.25" customHeight="1" thickBot="1" x14ac:dyDescent="0.25">
      <c r="A284" s="52" t="s">
        <v>30</v>
      </c>
      <c r="B284" s="53">
        <f>'3.deposits individuals'!B284+'4.deposits legal entities'!B284+'5.deposits non-residents'!B116</f>
        <v>133118037.50060001</v>
      </c>
      <c r="C284" s="54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4.1323386550099981</v>
      </c>
      <c r="D284" s="53">
        <f>'3.deposits individuals'!D284+'4.deposits legal entities'!D284+'5.deposits non-residents'!D116</f>
        <v>45798379.8006</v>
      </c>
      <c r="E284" s="54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1.4680422032510234</v>
      </c>
      <c r="F284" s="53">
        <f>'3.deposits individuals'!F284+'4.deposits legal entities'!F284+'5.deposits non-residents'!F116</f>
        <v>37086590.5</v>
      </c>
      <c r="G284" s="54">
        <f>('3.deposits individuals'!F284*'3.deposits individuals'!G284+'4.deposits legal entities'!F284*'4.deposits legal entities'!G284+'5.deposits non-residents'!F116*'5.deposits non-residents'!G116)/('3.deposits individuals'!F284+'4.deposits legal entities'!F284+'5.deposits non-residents'!F116)</f>
        <v>1.1993408329622517</v>
      </c>
      <c r="H284" s="53">
        <f t="shared" si="12"/>
        <v>50233067.199999996</v>
      </c>
      <c r="I284" s="54">
        <f t="shared" si="13"/>
        <v>8.7268291535460936</v>
      </c>
      <c r="J284" s="53">
        <f>'3.deposits individuals'!J284+'4.deposits legal entities'!J284+'5.deposits non-residents'!J116</f>
        <v>2565028.7000000002</v>
      </c>
      <c r="K284" s="54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8.0410043252147823</v>
      </c>
      <c r="L284" s="53">
        <f>'3.deposits individuals'!L284+'4.deposits legal entities'!L284+'5.deposits non-residents'!L116</f>
        <v>5150148.6000000006</v>
      </c>
      <c r="M284" s="54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7.6702783882779304</v>
      </c>
      <c r="N284" s="53">
        <f>'3.deposits individuals'!N284+'4.deposits legal entities'!N284+'5.deposits non-residents'!N116</f>
        <v>10123534.000000002</v>
      </c>
      <c r="O284" s="54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8.4183597908596166</v>
      </c>
      <c r="P284" s="53">
        <f>'3.deposits individuals'!P284+'4.deposits legal entities'!P284+'5.deposits non-residents'!P116</f>
        <v>16779169.199999999</v>
      </c>
      <c r="Q284" s="54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8.6942911431514673</v>
      </c>
      <c r="R284" s="53">
        <f>'3.deposits individuals'!R284+'4.deposits legal entities'!R284+'5.deposits non-residents'!R116</f>
        <v>15168672.4</v>
      </c>
      <c r="S284" s="54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9.4552212599040644</v>
      </c>
      <c r="T284" s="53">
        <f>'3.deposits individuals'!T284+'4.deposits legal entities'!T284+'5.deposits non-residents'!T116</f>
        <v>446514.3</v>
      </c>
      <c r="U284" s="54">
        <f>('3.deposits individuals'!T284*'3.deposits individuals'!U284+'4.deposits legal entities'!T284*'4.deposits legal entities'!U284+'5.deposits non-residents'!T116*'5.deposits non-residents'!U116)/('3.deposits individuals'!T284+'4.deposits legal entities'!T284+'5.deposits non-residents'!T116)</f>
        <v>8.3249908144039377</v>
      </c>
    </row>
    <row r="285" spans="1:21" ht="14.25" customHeight="1" x14ac:dyDescent="0.2">
      <c r="A285" s="49" t="s">
        <v>85</v>
      </c>
      <c r="B285" s="50">
        <f>'3.deposits individuals'!B285+'4.deposits legal entities'!B285+'5.deposits non-residents'!B117</f>
        <v>129393563.90059999</v>
      </c>
      <c r="C285" s="51">
        <f>('3.deposits individuals'!B285*'3.deposits individuals'!C285+'4.deposits legal entities'!B285*'4.deposits legal entities'!C285+'5.deposits non-residents'!B117*'5.deposits non-residents'!C117)/('3.deposits individuals'!B285+'4.deposits legal entities'!B285+'5.deposits non-residents'!B117)</f>
        <v>4.2362775001087831</v>
      </c>
      <c r="D285" s="50">
        <f>'3.deposits individuals'!D285+'4.deposits legal entities'!D285+'5.deposits non-residents'!D117</f>
        <v>41416060.800600007</v>
      </c>
      <c r="E285" s="51">
        <f>('3.deposits individuals'!D285*'3.deposits individuals'!E285+'4.deposits legal entities'!D285*'4.deposits legal entities'!E285+'5.deposits non-residents'!D117*'5.deposits non-residents'!E117)/('3.deposits individuals'!D285+'4.deposits legal entities'!D285+'5.deposits non-residents'!D117)</f>
        <v>1.3649770697212453</v>
      </c>
      <c r="F285" s="50">
        <f>'3.deposits individuals'!F285+'4.deposits legal entities'!F285+'5.deposits non-residents'!F117</f>
        <v>36223827.199999996</v>
      </c>
      <c r="G285" s="51">
        <f>('3.deposits individuals'!F285*'3.deposits individuals'!G285+'4.deposits legal entities'!F285*'4.deposits legal entities'!G285+'5.deposits non-residents'!F117*'5.deposits non-residents'!G117)/('3.deposits individuals'!F285+'4.deposits legal entities'!F285+'5.deposits non-residents'!F117)</f>
        <v>1.17221213356495</v>
      </c>
      <c r="H285" s="50">
        <f t="shared" ref="H285:H296" si="14">J285+L285+N285+P285+R285+T285</f>
        <v>51753675.899999999</v>
      </c>
      <c r="I285" s="51">
        <f t="shared" ref="I285:I296" si="15">(J285*K285+L285*M285+N285*O285+P285*Q285+R285*S285+T285*U285)/(J285+L285+N285+P285+R285+T285)</f>
        <v>8.6786697277284564</v>
      </c>
      <c r="J285" s="50">
        <f>'3.deposits individuals'!J285+'4.deposits legal entities'!J285+'5.deposits non-residents'!J117</f>
        <v>2976206.8</v>
      </c>
      <c r="K285" s="51">
        <f>('3.deposits individuals'!J285*'3.deposits individuals'!K285+'4.deposits legal entities'!J285*'4.deposits legal entities'!K285+'5.deposits non-residents'!J117*'5.deposits non-residents'!K117)/('3.deposits individuals'!J285+'4.deposits legal entities'!J285+'5.deposits non-residents'!J117)</f>
        <v>6.9133542353306954</v>
      </c>
      <c r="L285" s="50">
        <f>'3.deposits individuals'!L285+'4.deposits legal entities'!L285+'5.deposits non-residents'!L117</f>
        <v>5756718.5</v>
      </c>
      <c r="M285" s="51">
        <f>('3.deposits individuals'!L285*'3.deposits individuals'!M285+'4.deposits legal entities'!L285*'4.deposits legal entities'!M285+'5.deposits non-residents'!L117*'5.deposits non-residents'!M117)/('3.deposits individuals'!L285+'4.deposits legal entities'!L285+'5.deposits non-residents'!L117)</f>
        <v>8.349478138630511</v>
      </c>
      <c r="N285" s="50">
        <f>'3.deposits individuals'!N285+'4.deposits legal entities'!N285+'5.deposits non-residents'!N117</f>
        <v>10161946.199999999</v>
      </c>
      <c r="O285" s="51">
        <f>('3.deposits individuals'!N285*'3.deposits individuals'!O285+'4.deposits legal entities'!N285*'4.deposits legal entities'!O285+'5.deposits non-residents'!N117*'5.deposits non-residents'!O117)/('3.deposits individuals'!N285+'4.deposits legal entities'!N285+'5.deposits non-residents'!N117)</f>
        <v>8.2281193443043303</v>
      </c>
      <c r="P285" s="50">
        <f>'3.deposits individuals'!P285+'4.deposits legal entities'!P285+'5.deposits non-residents'!P117</f>
        <v>16754047.5</v>
      </c>
      <c r="Q285" s="51">
        <f>('3.deposits individuals'!P285*'3.deposits individuals'!Q285+'4.deposits legal entities'!P285*'4.deposits legal entities'!Q285+'5.deposits non-residents'!P117*'5.deposits non-residents'!Q117)/('3.deposits individuals'!P285+'4.deposits legal entities'!P285+'5.deposits non-residents'!P117)</f>
        <v>8.7948798046561816</v>
      </c>
      <c r="R285" s="50">
        <f>'3.deposits individuals'!R285+'4.deposits legal entities'!R285+'5.deposits non-residents'!R117</f>
        <v>15641309.299999999</v>
      </c>
      <c r="S285" s="51">
        <f>('3.deposits individuals'!R285*'3.deposits individuals'!S285+'4.deposits legal entities'!R285*'4.deposits legal entities'!S285+'5.deposits non-residents'!R117*'5.deposits non-residents'!S117)/('3.deposits individuals'!R285+'4.deposits legal entities'!R285+'5.deposits non-residents'!R117)</f>
        <v>9.3142009467199571</v>
      </c>
      <c r="T285" s="50">
        <f>'3.deposits individuals'!T285+'4.deposits legal entities'!T285+'5.deposits non-residents'!T117</f>
        <v>463447.6</v>
      </c>
      <c r="U285" s="51">
        <f>('3.deposits individuals'!T285*'3.deposits individuals'!U285+'4.deposits legal entities'!T285*'4.deposits legal entities'!U285+'5.deposits non-residents'!T117*'5.deposits non-residents'!U117)/('3.deposits individuals'!T285+'4.deposits legal entities'!T285+'5.deposits non-residents'!T117)</f>
        <v>8.3333157448652173</v>
      </c>
    </row>
    <row r="286" spans="1:21" ht="14.25" customHeight="1" x14ac:dyDescent="0.2">
      <c r="A286" s="49" t="s">
        <v>20</v>
      </c>
      <c r="B286" s="50">
        <f>'3.deposits individuals'!B286+'4.deposits legal entities'!B286+'5.deposits non-residents'!B118</f>
        <v>130015636.6006</v>
      </c>
      <c r="C286" s="51">
        <f>('3.deposits individuals'!B286*'3.deposits individuals'!C286+'4.deposits legal entities'!B286*'4.deposits legal entities'!C286+'5.deposits non-residents'!B118*'5.deposits non-residents'!C118)/('3.deposits individuals'!B286+'4.deposits legal entities'!B286+'5.deposits non-residents'!B118)</f>
        <v>4.2762993391706754</v>
      </c>
      <c r="D286" s="50">
        <f>'3.deposits individuals'!D286+'4.deposits legal entities'!D286+'5.deposits non-residents'!D118</f>
        <v>40172629.600600004</v>
      </c>
      <c r="E286" s="51">
        <f>('3.deposits individuals'!D286*'3.deposits individuals'!E286+'4.deposits legal entities'!D286*'4.deposits legal entities'!E286+'5.deposits non-residents'!D118*'5.deposits non-residents'!E118)/('3.deposits individuals'!D286+'4.deposits legal entities'!D286+'5.deposits non-residents'!D118)</f>
        <v>1.4193493510852557</v>
      </c>
      <c r="F286" s="50">
        <f>'3.deposits individuals'!F286+'4.deposits legal entities'!F286+'5.deposits non-residents'!F118</f>
        <v>37005602.599999994</v>
      </c>
      <c r="G286" s="51">
        <f>('3.deposits individuals'!F286*'3.deposits individuals'!G286+'4.deposits legal entities'!F286*'4.deposits legal entities'!G286+'5.deposits non-residents'!F118*'5.deposits non-residents'!G118)/('3.deposits individuals'!F286+'4.deposits legal entities'!F286+'5.deposits non-residents'!F118)</f>
        <v>1.1003444611924809</v>
      </c>
      <c r="H286" s="50">
        <f t="shared" si="14"/>
        <v>52837404.399999999</v>
      </c>
      <c r="I286" s="51">
        <f t="shared" si="15"/>
        <v>8.6727930804261923</v>
      </c>
      <c r="J286" s="50">
        <f>'3.deposits individuals'!J286+'4.deposits legal entities'!J286+'5.deposits non-residents'!J118</f>
        <v>2650802.7000000002</v>
      </c>
      <c r="K286" s="51">
        <f>('3.deposits individuals'!J286*'3.deposits individuals'!K286+'4.deposits legal entities'!J286*'4.deposits legal entities'!K286+'5.deposits non-residents'!J118*'5.deposits non-residents'!K118)/('3.deposits individuals'!J286+'4.deposits legal entities'!J286+'5.deposits non-residents'!J118)</f>
        <v>7.5553436926859874</v>
      </c>
      <c r="L286" s="50">
        <f>'3.deposits individuals'!L286+'4.deposits legal entities'!L286+'5.deposits non-residents'!L118</f>
        <v>7115772.5999999996</v>
      </c>
      <c r="M286" s="51">
        <f>('3.deposits individuals'!L286*'3.deposits individuals'!M286+'4.deposits legal entities'!L286*'4.deposits legal entities'!M286+'5.deposits non-residents'!L118*'5.deposits non-residents'!M118)/('3.deposits individuals'!L286+'4.deposits legal entities'!L286+'5.deposits non-residents'!L118)</f>
        <v>8.1892794384688674</v>
      </c>
      <c r="N286" s="50">
        <f>'3.deposits individuals'!N286+'4.deposits legal entities'!N286+'5.deposits non-residents'!N118</f>
        <v>10754283.300000001</v>
      </c>
      <c r="O286" s="51">
        <f>('3.deposits individuals'!N286*'3.deposits individuals'!O286+'4.deposits legal entities'!N286*'4.deposits legal entities'!O286+'5.deposits non-residents'!N118*'5.deposits non-residents'!O118)/('3.deposits individuals'!N286+'4.deposits legal entities'!N286+'5.deposits non-residents'!N118)</f>
        <v>7.9560008972424834</v>
      </c>
      <c r="P286" s="50">
        <f>'3.deposits individuals'!P286+'4.deposits legal entities'!P286+'5.deposits non-residents'!P118</f>
        <v>16180081.599999998</v>
      </c>
      <c r="Q286" s="51">
        <f>('3.deposits individuals'!P286*'3.deposits individuals'!Q286+'4.deposits legal entities'!P286*'4.deposits legal entities'!Q286+'5.deposits non-residents'!P118*'5.deposits non-residents'!Q118)/('3.deposits individuals'!P286+'4.deposits legal entities'!P286+'5.deposits non-residents'!P118)</f>
        <v>8.7641977547258083</v>
      </c>
      <c r="R286" s="50">
        <f>'3.deposits individuals'!R286+'4.deposits legal entities'!R286+'5.deposits non-residents'!R118</f>
        <v>15670495.9</v>
      </c>
      <c r="S286" s="51">
        <f>('3.deposits individuals'!R286*'3.deposits individuals'!S286+'4.deposits legal entities'!R286*'4.deposits legal entities'!S286+'5.deposits non-residents'!R118*'5.deposits non-residents'!S118)/('3.deposits individuals'!R286+'4.deposits legal entities'!R286+'5.deposits non-residents'!R118)</f>
        <v>9.4877326490350598</v>
      </c>
      <c r="T286" s="50">
        <f>'3.deposits individuals'!T286+'4.deposits legal entities'!T286+'5.deposits non-residents'!T118</f>
        <v>465968.3</v>
      </c>
      <c r="U286" s="51">
        <f>('3.deposits individuals'!T286*'3.deposits individuals'!U286+'4.deposits legal entities'!T286*'4.deposits legal entities'!U286+'5.deposits non-residents'!T118*'5.deposits non-residents'!U118)/('3.deposits individuals'!T286+'4.deposits legal entities'!T286+'5.deposits non-residents'!T118)</f>
        <v>8.3763242585386273</v>
      </c>
    </row>
    <row r="287" spans="1:21" ht="14.25" customHeight="1" x14ac:dyDescent="0.2">
      <c r="A287" s="61" t="s">
        <v>21</v>
      </c>
      <c r="B287" s="62">
        <f>'3.deposits individuals'!B287+'4.deposits legal entities'!B287+'5.deposits non-residents'!B119</f>
        <v>133769186.10059999</v>
      </c>
      <c r="C287" s="63">
        <f>('3.deposits individuals'!B287*'3.deposits individuals'!C287+'4.deposits legal entities'!B287*'4.deposits legal entities'!C287+'5.deposits non-residents'!B119*'5.deposits non-residents'!C119)/('3.deposits individuals'!B287+'4.deposits legal entities'!B287+'5.deposits non-residents'!B119)</f>
        <v>4.2135481476886358</v>
      </c>
      <c r="D287" s="62">
        <f>'3.deposits individuals'!D287+'4.deposits legal entities'!D287+'5.deposits non-residents'!D119</f>
        <v>42533454.500600003</v>
      </c>
      <c r="E287" s="63">
        <f>('3.deposits individuals'!D287*'3.deposits individuals'!E287+'4.deposits legal entities'!D287*'4.deposits legal entities'!E287+'5.deposits non-residents'!D119*'5.deposits non-residents'!E119)/('3.deposits individuals'!D287+'4.deposits legal entities'!D287+'5.deposits non-residents'!D119)</f>
        <v>1.4286389850169066</v>
      </c>
      <c r="F287" s="62">
        <f>'3.deposits individuals'!F287+'4.deposits legal entities'!F287+'5.deposits non-residents'!F119</f>
        <v>37877409.5</v>
      </c>
      <c r="G287" s="63">
        <f>('3.deposits individuals'!F287*'3.deposits individuals'!G287+'4.deposits legal entities'!F287*'4.deposits legal entities'!G287+'5.deposits non-residents'!F119*'5.deposits non-residents'!G119)/('3.deposits individuals'!F287+'4.deposits legal entities'!F287+'5.deposits non-residents'!F119)</f>
        <v>1.0775112591055103</v>
      </c>
      <c r="H287" s="62">
        <f t="shared" si="14"/>
        <v>53358322.099999994</v>
      </c>
      <c r="I287" s="63">
        <f t="shared" si="15"/>
        <v>8.6596542330741624</v>
      </c>
      <c r="J287" s="62">
        <f>'3.deposits individuals'!J287+'4.deposits legal entities'!J287+'5.deposits non-residents'!J119</f>
        <v>3668146.1</v>
      </c>
      <c r="K287" s="63">
        <f>('3.deposits individuals'!J287*'3.deposits individuals'!K287+'4.deposits legal entities'!J287*'4.deposits legal entities'!K287+'5.deposits non-residents'!J119*'5.deposits non-residents'!K119)/('3.deposits individuals'!J287+'4.deposits legal entities'!J287+'5.deposits non-residents'!J119)</f>
        <v>8.0865514912287928</v>
      </c>
      <c r="L287" s="62">
        <f>'3.deposits individuals'!L287+'4.deposits legal entities'!L287+'5.deposits non-residents'!L119</f>
        <v>7721823.9000000004</v>
      </c>
      <c r="M287" s="63">
        <f>('3.deposits individuals'!L287*'3.deposits individuals'!M287+'4.deposits legal entities'!L287*'4.deposits legal entities'!M287+'5.deposits non-residents'!L119*'5.deposits non-residents'!M119)/('3.deposits individuals'!L287+'4.deposits legal entities'!L287+'5.deposits non-residents'!L119)</f>
        <v>7.7711167036585858</v>
      </c>
      <c r="N287" s="62">
        <f>'3.deposits individuals'!N287+'4.deposits legal entities'!N287+'5.deposits non-residents'!N119</f>
        <v>9981500.9000000004</v>
      </c>
      <c r="O287" s="63">
        <f>('3.deposits individuals'!N287*'3.deposits individuals'!O287+'4.deposits legal entities'!N287*'4.deposits legal entities'!O287+'5.deposits non-residents'!N119*'5.deposits non-residents'!O119)/('3.deposits individuals'!N287+'4.deposits legal entities'!N287+'5.deposits non-residents'!N119)</f>
        <v>8.1656959313603661</v>
      </c>
      <c r="P287" s="62">
        <f>'3.deposits individuals'!P287+'4.deposits legal entities'!P287+'5.deposits non-residents'!P119</f>
        <v>15662307.699999999</v>
      </c>
      <c r="Q287" s="63">
        <f>('3.deposits individuals'!P287*'3.deposits individuals'!Q287+'4.deposits legal entities'!P287*'4.deposits legal entities'!Q287+'5.deposits non-residents'!P119*'5.deposits non-residents'!Q119)/('3.deposits individuals'!P287+'4.deposits legal entities'!P287+'5.deposits non-residents'!P119)</f>
        <v>8.7720399723087841</v>
      </c>
      <c r="R287" s="62">
        <f>'3.deposits individuals'!R287+'4.deposits legal entities'!R287+'5.deposits non-residents'!R119</f>
        <v>15860836.5</v>
      </c>
      <c r="S287" s="63">
        <f>('3.deposits individuals'!R287*'3.deposits individuals'!S287+'4.deposits legal entities'!R287*'4.deposits legal entities'!S287+'5.deposits non-residents'!R119*'5.deposits non-residents'!S119)/('3.deposits individuals'!R287+'4.deposits legal entities'!R287+'5.deposits non-residents'!R119)</f>
        <v>9.4328456792931412</v>
      </c>
      <c r="T287" s="62">
        <f>'3.deposits individuals'!T287+'4.deposits legal entities'!T287+'5.deposits non-residents'!T119</f>
        <v>463707</v>
      </c>
      <c r="U287" s="63">
        <f>('3.deposits individuals'!T287*'3.deposits individuals'!U287+'4.deposits legal entities'!T287*'4.deposits legal entities'!U287+'5.deposits non-residents'!T119*'5.deposits non-residents'!U119)/('3.deposits individuals'!T287+'4.deposits legal entities'!T287+'5.deposits non-residents'!T119)</f>
        <v>8.3795571255124575</v>
      </c>
    </row>
    <row r="288" spans="1:21" ht="14.25" hidden="1" customHeight="1" x14ac:dyDescent="0.2">
      <c r="A288" s="49" t="s">
        <v>22</v>
      </c>
      <c r="B288" s="50">
        <f>'3.deposits individuals'!B288+'4.deposits legal entities'!B288+'5.deposits non-residents'!B120</f>
        <v>0</v>
      </c>
      <c r="C288" s="51" t="e">
        <f>('3.deposits individuals'!B288*'3.deposits individuals'!C288+'4.deposits legal entities'!B288*'4.deposits legal entities'!C288+'5.deposits non-residents'!B120*'5.deposits non-residents'!C120)/('3.deposits individuals'!B288+'4.deposits legal entities'!B288+'5.deposits non-residents'!B120)</f>
        <v>#DIV/0!</v>
      </c>
      <c r="D288" s="50">
        <f>'3.deposits individuals'!D288+'4.deposits legal entities'!D288+'5.deposits non-residents'!D120</f>
        <v>0</v>
      </c>
      <c r="E288" s="51" t="e">
        <f>('3.deposits individuals'!D288*'3.deposits individuals'!E288+'4.deposits legal entities'!D288*'4.deposits legal entities'!E288+'5.deposits non-residents'!D120*'5.deposits non-residents'!E120)/('3.deposits individuals'!D288+'4.deposits legal entities'!D288+'5.deposits non-residents'!D120)</f>
        <v>#DIV/0!</v>
      </c>
      <c r="F288" s="50">
        <f>'3.deposits individuals'!F288+'4.deposits legal entities'!F288+'5.deposits non-residents'!F120</f>
        <v>0</v>
      </c>
      <c r="G288" s="51" t="e">
        <f>('3.deposits individuals'!F288*'3.deposits individuals'!G288+'4.deposits legal entities'!F288*'4.deposits legal entities'!G288+'5.deposits non-residents'!F120*'5.deposits non-residents'!G120)/('3.deposits individuals'!F288+'4.deposits legal entities'!F288+'5.deposits non-residents'!F120)</f>
        <v>#DIV/0!</v>
      </c>
      <c r="H288" s="50">
        <f t="shared" si="14"/>
        <v>0</v>
      </c>
      <c r="I288" s="51" t="e">
        <f t="shared" si="15"/>
        <v>#DIV/0!</v>
      </c>
      <c r="J288" s="50">
        <f>'3.deposits individuals'!J288+'4.deposits legal entities'!J288+'5.deposits non-residents'!J120</f>
        <v>0</v>
      </c>
      <c r="K288" s="51" t="e">
        <f>('3.deposits individuals'!J288*'3.deposits individuals'!K288+'4.deposits legal entities'!J288*'4.deposits legal entities'!K288+'5.deposits non-residents'!J120*'5.deposits non-residents'!K120)/('3.deposits individuals'!J288+'4.deposits legal entities'!J288+'5.deposits non-residents'!J120)</f>
        <v>#DIV/0!</v>
      </c>
      <c r="L288" s="50">
        <f>'3.deposits individuals'!L288+'4.deposits legal entities'!L288+'5.deposits non-residents'!L120</f>
        <v>0</v>
      </c>
      <c r="M288" s="51" t="e">
        <f>('3.deposits individuals'!L288*'3.deposits individuals'!M288+'4.deposits legal entities'!L288*'4.deposits legal entities'!M288+'5.deposits non-residents'!L120*'5.deposits non-residents'!M120)/('3.deposits individuals'!L288+'4.deposits legal entities'!L288+'5.deposits non-residents'!L120)</f>
        <v>#DIV/0!</v>
      </c>
      <c r="N288" s="50">
        <f>'3.deposits individuals'!N288+'4.deposits legal entities'!N288+'5.deposits non-residents'!N120</f>
        <v>0</v>
      </c>
      <c r="O288" s="51" t="e">
        <f>('3.deposits individuals'!N288*'3.deposits individuals'!O288+'4.deposits legal entities'!N288*'4.deposits legal entities'!O288+'5.deposits non-residents'!N120*'5.deposits non-residents'!O120)/('3.deposits individuals'!N288+'4.deposits legal entities'!N288+'5.deposits non-residents'!N120)</f>
        <v>#DIV/0!</v>
      </c>
      <c r="P288" s="50">
        <f>'3.deposits individuals'!P288+'4.deposits legal entities'!P288+'5.deposits non-residents'!P120</f>
        <v>0</v>
      </c>
      <c r="Q288" s="51" t="e">
        <f>('3.deposits individuals'!P288*'3.deposits individuals'!Q288+'4.deposits legal entities'!P288*'4.deposits legal entities'!Q288+'5.deposits non-residents'!P120*'5.deposits non-residents'!Q120)/('3.deposits individuals'!P288+'4.deposits legal entities'!P288+'5.deposits non-residents'!P120)</f>
        <v>#DIV/0!</v>
      </c>
      <c r="R288" s="50">
        <f>'3.deposits individuals'!R288+'4.deposits legal entities'!R288+'5.deposits non-residents'!R120</f>
        <v>0</v>
      </c>
      <c r="S288" s="51" t="e">
        <f>('3.deposits individuals'!R288*'3.deposits individuals'!S288+'4.deposits legal entities'!R288*'4.deposits legal entities'!S288+'5.deposits non-residents'!R120*'5.deposits non-residents'!S120)/('3.deposits individuals'!R288+'4.deposits legal entities'!R288+'5.deposits non-residents'!R120)</f>
        <v>#DIV/0!</v>
      </c>
      <c r="T288" s="50">
        <f>'3.deposits individuals'!T288+'4.deposits legal entities'!T288+'5.deposits non-residents'!T120</f>
        <v>0</v>
      </c>
      <c r="U288" s="51" t="e">
        <f>('3.deposits individuals'!T288*'3.deposits individuals'!U288+'4.deposits legal entities'!T288*'4.deposits legal entities'!U288+'5.deposits non-residents'!T120*'5.deposits non-residents'!U120)/('3.deposits individuals'!T288+'4.deposits legal entities'!T288+'5.deposits non-residents'!T120)</f>
        <v>#DIV/0!</v>
      </c>
    </row>
    <row r="289" spans="1:21" ht="14.25" hidden="1" customHeight="1" x14ac:dyDescent="0.2">
      <c r="A289" s="49" t="s">
        <v>23</v>
      </c>
      <c r="B289" s="50">
        <f>'3.deposits individuals'!B289+'4.deposits legal entities'!B289+'5.deposits non-residents'!B121</f>
        <v>0</v>
      </c>
      <c r="C289" s="51" t="e">
        <f>('3.deposits individuals'!B289*'3.deposits individuals'!C289+'4.deposits legal entities'!B289*'4.deposits legal entities'!C289+'5.deposits non-residents'!B121*'5.deposits non-residents'!C121)/('3.deposits individuals'!B289+'4.deposits legal entities'!B289+'5.deposits non-residents'!B121)</f>
        <v>#DIV/0!</v>
      </c>
      <c r="D289" s="50">
        <f>'3.deposits individuals'!D289+'4.deposits legal entities'!D289+'5.deposits non-residents'!D121</f>
        <v>0</v>
      </c>
      <c r="E289" s="51" t="e">
        <f>('3.deposits individuals'!D289*'3.deposits individuals'!E289+'4.deposits legal entities'!D289*'4.deposits legal entities'!E289+'5.deposits non-residents'!D121*'5.deposits non-residents'!E121)/('3.deposits individuals'!D289+'4.deposits legal entities'!D289+'5.deposits non-residents'!D121)</f>
        <v>#DIV/0!</v>
      </c>
      <c r="F289" s="50">
        <f>'3.deposits individuals'!F289+'4.deposits legal entities'!F289+'5.deposits non-residents'!F121</f>
        <v>0</v>
      </c>
      <c r="G289" s="51" t="e">
        <f>('3.deposits individuals'!F289*'3.deposits individuals'!G289+'4.deposits legal entities'!F289*'4.deposits legal entities'!G289+'5.deposits non-residents'!F121*'5.deposits non-residents'!G121)/('3.deposits individuals'!F289+'4.deposits legal entities'!F289+'5.deposits non-residents'!F121)</f>
        <v>#DIV/0!</v>
      </c>
      <c r="H289" s="50">
        <f t="shared" si="14"/>
        <v>0</v>
      </c>
      <c r="I289" s="51" t="e">
        <f t="shared" si="15"/>
        <v>#DIV/0!</v>
      </c>
      <c r="J289" s="50">
        <f>'3.deposits individuals'!J289+'4.deposits legal entities'!J289+'5.deposits non-residents'!J121</f>
        <v>0</v>
      </c>
      <c r="K289" s="51" t="e">
        <f>('3.deposits individuals'!J289*'3.deposits individuals'!K289+'4.deposits legal entities'!J289*'4.deposits legal entities'!K289+'5.deposits non-residents'!J121*'5.deposits non-residents'!K121)/('3.deposits individuals'!J289+'4.deposits legal entities'!J289+'5.deposits non-residents'!J121)</f>
        <v>#DIV/0!</v>
      </c>
      <c r="L289" s="50">
        <f>'3.deposits individuals'!L289+'4.deposits legal entities'!L289+'5.deposits non-residents'!L121</f>
        <v>0</v>
      </c>
      <c r="M289" s="51" t="e">
        <f>('3.deposits individuals'!L289*'3.deposits individuals'!M289+'4.deposits legal entities'!L289*'4.deposits legal entities'!M289+'5.deposits non-residents'!L121*'5.deposits non-residents'!M121)/('3.deposits individuals'!L289+'4.deposits legal entities'!L289+'5.deposits non-residents'!L121)</f>
        <v>#DIV/0!</v>
      </c>
      <c r="N289" s="50">
        <f>'3.deposits individuals'!N289+'4.deposits legal entities'!N289+'5.deposits non-residents'!N121</f>
        <v>0</v>
      </c>
      <c r="O289" s="51" t="e">
        <f>('3.deposits individuals'!N289*'3.deposits individuals'!O289+'4.deposits legal entities'!N289*'4.deposits legal entities'!O289+'5.deposits non-residents'!N121*'5.deposits non-residents'!O121)/('3.deposits individuals'!N289+'4.deposits legal entities'!N289+'5.deposits non-residents'!N121)</f>
        <v>#DIV/0!</v>
      </c>
      <c r="P289" s="50">
        <f>'3.deposits individuals'!P289+'4.deposits legal entities'!P289+'5.deposits non-residents'!P121</f>
        <v>0</v>
      </c>
      <c r="Q289" s="51" t="e">
        <f>('3.deposits individuals'!P289*'3.deposits individuals'!Q289+'4.deposits legal entities'!P289*'4.deposits legal entities'!Q289+'5.deposits non-residents'!P121*'5.deposits non-residents'!Q121)/('3.deposits individuals'!P289+'4.deposits legal entities'!P289+'5.deposits non-residents'!P121)</f>
        <v>#DIV/0!</v>
      </c>
      <c r="R289" s="50">
        <f>'3.deposits individuals'!R289+'4.deposits legal entities'!R289+'5.deposits non-residents'!R121</f>
        <v>0</v>
      </c>
      <c r="S289" s="51" t="e">
        <f>('3.deposits individuals'!R289*'3.deposits individuals'!S289+'4.deposits legal entities'!R289*'4.deposits legal entities'!S289+'5.deposits non-residents'!R121*'5.deposits non-residents'!S121)/('3.deposits individuals'!R289+'4.deposits legal entities'!R289+'5.deposits non-residents'!R121)</f>
        <v>#DIV/0!</v>
      </c>
      <c r="T289" s="50">
        <f>'3.deposits individuals'!T289+'4.deposits legal entities'!T289+'5.deposits non-residents'!T121</f>
        <v>0</v>
      </c>
      <c r="U289" s="51" t="e">
        <f>('3.deposits individuals'!T289*'3.deposits individuals'!U289+'4.deposits legal entities'!T289*'4.deposits legal entities'!U289+'5.deposits non-residents'!T121*'5.deposits non-residents'!U121)/('3.deposits individuals'!T289+'4.deposits legal entities'!T289+'5.deposits non-residents'!T121)</f>
        <v>#DIV/0!</v>
      </c>
    </row>
    <row r="290" spans="1:21" ht="14.25" hidden="1" customHeight="1" x14ac:dyDescent="0.2">
      <c r="A290" s="49" t="s">
        <v>24</v>
      </c>
      <c r="B290" s="50">
        <f>'3.deposits individuals'!B290+'4.deposits legal entities'!B290+'5.deposits non-residents'!B122</f>
        <v>0</v>
      </c>
      <c r="C290" s="51" t="e">
        <f>('3.deposits individuals'!B290*'3.deposits individuals'!C290+'4.deposits legal entities'!B290*'4.deposits legal entities'!C290+'5.deposits non-residents'!B122*'5.deposits non-residents'!C122)/('3.deposits individuals'!B290+'4.deposits legal entities'!B290+'5.deposits non-residents'!B122)</f>
        <v>#DIV/0!</v>
      </c>
      <c r="D290" s="50">
        <f>'3.deposits individuals'!D290+'4.deposits legal entities'!D290+'5.deposits non-residents'!D122</f>
        <v>0</v>
      </c>
      <c r="E290" s="51" t="e">
        <f>('3.deposits individuals'!D290*'3.deposits individuals'!E290+'4.deposits legal entities'!D290*'4.deposits legal entities'!E290+'5.deposits non-residents'!D122*'5.deposits non-residents'!E122)/('3.deposits individuals'!D290+'4.deposits legal entities'!D290+'5.deposits non-residents'!D122)</f>
        <v>#DIV/0!</v>
      </c>
      <c r="F290" s="50">
        <f>'3.deposits individuals'!F290+'4.deposits legal entities'!F290+'5.deposits non-residents'!F122</f>
        <v>0</v>
      </c>
      <c r="G290" s="51" t="e">
        <f>('3.deposits individuals'!F290*'3.deposits individuals'!G290+'4.deposits legal entities'!F290*'4.deposits legal entities'!G290+'5.deposits non-residents'!F122*'5.deposits non-residents'!G122)/('3.deposits individuals'!F290+'4.deposits legal entities'!F290+'5.deposits non-residents'!F122)</f>
        <v>#DIV/0!</v>
      </c>
      <c r="H290" s="50">
        <f t="shared" si="14"/>
        <v>0</v>
      </c>
      <c r="I290" s="51" t="e">
        <f t="shared" si="15"/>
        <v>#DIV/0!</v>
      </c>
      <c r="J290" s="50">
        <f>'3.deposits individuals'!J290+'4.deposits legal entities'!J290+'5.deposits non-residents'!J122</f>
        <v>0</v>
      </c>
      <c r="K290" s="51" t="e">
        <f>('3.deposits individuals'!J290*'3.deposits individuals'!K290+'4.deposits legal entities'!J290*'4.deposits legal entities'!K290+'5.deposits non-residents'!J122*'5.deposits non-residents'!K122)/('3.deposits individuals'!J290+'4.deposits legal entities'!J290+'5.deposits non-residents'!J122)</f>
        <v>#DIV/0!</v>
      </c>
      <c r="L290" s="50">
        <f>'3.deposits individuals'!L290+'4.deposits legal entities'!L290+'5.deposits non-residents'!L122</f>
        <v>0</v>
      </c>
      <c r="M290" s="51" t="e">
        <f>('3.deposits individuals'!L290*'3.deposits individuals'!M290+'4.deposits legal entities'!L290*'4.deposits legal entities'!M290+'5.deposits non-residents'!L122*'5.deposits non-residents'!M122)/('3.deposits individuals'!L290+'4.deposits legal entities'!L290+'5.deposits non-residents'!L122)</f>
        <v>#DIV/0!</v>
      </c>
      <c r="N290" s="50">
        <f>'3.deposits individuals'!N290+'4.deposits legal entities'!N290+'5.deposits non-residents'!N122</f>
        <v>0</v>
      </c>
      <c r="O290" s="51" t="e">
        <f>('3.deposits individuals'!N290*'3.deposits individuals'!O290+'4.deposits legal entities'!N290*'4.deposits legal entities'!O290+'5.deposits non-residents'!N122*'5.deposits non-residents'!O122)/('3.deposits individuals'!N290+'4.deposits legal entities'!N290+'5.deposits non-residents'!N122)</f>
        <v>#DIV/0!</v>
      </c>
      <c r="P290" s="50">
        <f>'3.deposits individuals'!P290+'4.deposits legal entities'!P290+'5.deposits non-residents'!P122</f>
        <v>0</v>
      </c>
      <c r="Q290" s="51" t="e">
        <f>('3.deposits individuals'!P290*'3.deposits individuals'!Q290+'4.deposits legal entities'!P290*'4.deposits legal entities'!Q290+'5.deposits non-residents'!P122*'5.deposits non-residents'!Q122)/('3.deposits individuals'!P290+'4.deposits legal entities'!P290+'5.deposits non-residents'!P122)</f>
        <v>#DIV/0!</v>
      </c>
      <c r="R290" s="50">
        <f>'3.deposits individuals'!R290+'4.deposits legal entities'!R290+'5.deposits non-residents'!R122</f>
        <v>0</v>
      </c>
      <c r="S290" s="51" t="e">
        <f>('3.deposits individuals'!R290*'3.deposits individuals'!S290+'4.deposits legal entities'!R290*'4.deposits legal entities'!S290+'5.deposits non-residents'!R122*'5.deposits non-residents'!S122)/('3.deposits individuals'!R290+'4.deposits legal entities'!R290+'5.deposits non-residents'!R122)</f>
        <v>#DIV/0!</v>
      </c>
      <c r="T290" s="50">
        <f>'3.deposits individuals'!T290+'4.deposits legal entities'!T290+'5.deposits non-residents'!T122</f>
        <v>0</v>
      </c>
      <c r="U290" s="51" t="e">
        <f>('3.deposits individuals'!T290*'3.deposits individuals'!U290+'4.deposits legal entities'!T290*'4.deposits legal entities'!U290+'5.deposits non-residents'!T122*'5.deposits non-residents'!U122)/('3.deposits individuals'!T290+'4.deposits legal entities'!T290+'5.deposits non-residents'!T122)</f>
        <v>#DIV/0!</v>
      </c>
    </row>
    <row r="291" spans="1:21" ht="14.25" hidden="1" customHeight="1" x14ac:dyDescent="0.2">
      <c r="A291" s="49" t="s">
        <v>25</v>
      </c>
      <c r="B291" s="50">
        <f>'3.deposits individuals'!B291+'4.deposits legal entities'!B291+'5.deposits non-residents'!B123</f>
        <v>0</v>
      </c>
      <c r="C291" s="51" t="e">
        <f>('3.deposits individuals'!B291*'3.deposits individuals'!C291+'4.deposits legal entities'!B291*'4.deposits legal entities'!C291+'5.deposits non-residents'!B123*'5.deposits non-residents'!C123)/('3.deposits individuals'!B291+'4.deposits legal entities'!B291+'5.deposits non-residents'!B123)</f>
        <v>#DIV/0!</v>
      </c>
      <c r="D291" s="50">
        <f>'3.deposits individuals'!D291+'4.deposits legal entities'!D291+'5.deposits non-residents'!D123</f>
        <v>0</v>
      </c>
      <c r="E291" s="51" t="e">
        <f>('3.deposits individuals'!D291*'3.deposits individuals'!E291+'4.deposits legal entities'!D291*'4.deposits legal entities'!E291+'5.deposits non-residents'!D123*'5.deposits non-residents'!E123)/('3.deposits individuals'!D291+'4.deposits legal entities'!D291+'5.deposits non-residents'!D123)</f>
        <v>#DIV/0!</v>
      </c>
      <c r="F291" s="50">
        <f>'3.deposits individuals'!F291+'4.deposits legal entities'!F291+'5.deposits non-residents'!F123</f>
        <v>0</v>
      </c>
      <c r="G291" s="51" t="e">
        <f>('3.deposits individuals'!F291*'3.deposits individuals'!G291+'4.deposits legal entities'!F291*'4.deposits legal entities'!G291+'5.deposits non-residents'!F123*'5.deposits non-residents'!G123)/('3.deposits individuals'!F291+'4.deposits legal entities'!F291+'5.deposits non-residents'!F123)</f>
        <v>#DIV/0!</v>
      </c>
      <c r="H291" s="50">
        <f t="shared" si="14"/>
        <v>0</v>
      </c>
      <c r="I291" s="51" t="e">
        <f t="shared" si="15"/>
        <v>#DIV/0!</v>
      </c>
      <c r="J291" s="50">
        <f>'3.deposits individuals'!J291+'4.deposits legal entities'!J291+'5.deposits non-residents'!J123</f>
        <v>0</v>
      </c>
      <c r="K291" s="51" t="e">
        <f>('3.deposits individuals'!J291*'3.deposits individuals'!K291+'4.deposits legal entities'!J291*'4.deposits legal entities'!K291+'5.deposits non-residents'!J123*'5.deposits non-residents'!K123)/('3.deposits individuals'!J291+'4.deposits legal entities'!J291+'5.deposits non-residents'!J123)</f>
        <v>#DIV/0!</v>
      </c>
      <c r="L291" s="50">
        <f>'3.deposits individuals'!L291+'4.deposits legal entities'!L291+'5.deposits non-residents'!L123</f>
        <v>0</v>
      </c>
      <c r="M291" s="51" t="e">
        <f>('3.deposits individuals'!L291*'3.deposits individuals'!M291+'4.deposits legal entities'!L291*'4.deposits legal entities'!M291+'5.deposits non-residents'!L123*'5.deposits non-residents'!M123)/('3.deposits individuals'!L291+'4.deposits legal entities'!L291+'5.deposits non-residents'!L123)</f>
        <v>#DIV/0!</v>
      </c>
      <c r="N291" s="50">
        <f>'3.deposits individuals'!N291+'4.deposits legal entities'!N291+'5.deposits non-residents'!N123</f>
        <v>0</v>
      </c>
      <c r="O291" s="51" t="e">
        <f>('3.deposits individuals'!N291*'3.deposits individuals'!O291+'4.deposits legal entities'!N291*'4.deposits legal entities'!O291+'5.deposits non-residents'!N123*'5.deposits non-residents'!O123)/('3.deposits individuals'!N291+'4.deposits legal entities'!N291+'5.deposits non-residents'!N123)</f>
        <v>#DIV/0!</v>
      </c>
      <c r="P291" s="50">
        <f>'3.deposits individuals'!P291+'4.deposits legal entities'!P291+'5.deposits non-residents'!P123</f>
        <v>0</v>
      </c>
      <c r="Q291" s="51" t="e">
        <f>('3.deposits individuals'!P291*'3.deposits individuals'!Q291+'4.deposits legal entities'!P291*'4.deposits legal entities'!Q291+'5.deposits non-residents'!P123*'5.deposits non-residents'!Q123)/('3.deposits individuals'!P291+'4.deposits legal entities'!P291+'5.deposits non-residents'!P123)</f>
        <v>#DIV/0!</v>
      </c>
      <c r="R291" s="50">
        <f>'3.deposits individuals'!R291+'4.deposits legal entities'!R291+'5.deposits non-residents'!R123</f>
        <v>0</v>
      </c>
      <c r="S291" s="51" t="e">
        <f>('3.deposits individuals'!R291*'3.deposits individuals'!S291+'4.deposits legal entities'!R291*'4.deposits legal entities'!S291+'5.deposits non-residents'!R123*'5.deposits non-residents'!S123)/('3.deposits individuals'!R291+'4.deposits legal entities'!R291+'5.deposits non-residents'!R123)</f>
        <v>#DIV/0!</v>
      </c>
      <c r="T291" s="50">
        <f>'3.deposits individuals'!T291+'4.deposits legal entities'!T291+'5.deposits non-residents'!T123</f>
        <v>0</v>
      </c>
      <c r="U291" s="51" t="e">
        <f>('3.deposits individuals'!T291*'3.deposits individuals'!U291+'4.deposits legal entities'!T291*'4.deposits legal entities'!U291+'5.deposits non-residents'!T123*'5.deposits non-residents'!U123)/('3.deposits individuals'!T291+'4.deposits legal entities'!T291+'5.deposits non-residents'!T123)</f>
        <v>#DIV/0!</v>
      </c>
    </row>
    <row r="292" spans="1:21" ht="14.25" hidden="1" customHeight="1" x14ac:dyDescent="0.2">
      <c r="A292" s="49" t="s">
        <v>26</v>
      </c>
      <c r="B292" s="50">
        <f>'3.deposits individuals'!B292+'4.deposits legal entities'!B292+'5.deposits non-residents'!B124</f>
        <v>0</v>
      </c>
      <c r="C292" s="51" t="e">
        <f>('3.deposits individuals'!B292*'3.deposits individuals'!C292+'4.deposits legal entities'!B292*'4.deposits legal entities'!C292+'5.deposits non-residents'!B124*'5.deposits non-residents'!C124)/('3.deposits individuals'!B292+'4.deposits legal entities'!B292+'5.deposits non-residents'!B124)</f>
        <v>#DIV/0!</v>
      </c>
      <c r="D292" s="50">
        <f>'3.deposits individuals'!D292+'4.deposits legal entities'!D292+'5.deposits non-residents'!D124</f>
        <v>0</v>
      </c>
      <c r="E292" s="51" t="e">
        <f>('3.deposits individuals'!D292*'3.deposits individuals'!E292+'4.deposits legal entities'!D292*'4.deposits legal entities'!E292+'5.deposits non-residents'!D124*'5.deposits non-residents'!E124)/('3.deposits individuals'!D292+'4.deposits legal entities'!D292+'5.deposits non-residents'!D124)</f>
        <v>#DIV/0!</v>
      </c>
      <c r="F292" s="50">
        <f>'3.deposits individuals'!F292+'4.deposits legal entities'!F292+'5.deposits non-residents'!F124</f>
        <v>0</v>
      </c>
      <c r="G292" s="51" t="e">
        <f>('3.deposits individuals'!F292*'3.deposits individuals'!G292+'4.deposits legal entities'!F292*'4.deposits legal entities'!G292+'5.deposits non-residents'!F124*'5.deposits non-residents'!G124)/('3.deposits individuals'!F292+'4.deposits legal entities'!F292+'5.deposits non-residents'!F124)</f>
        <v>#DIV/0!</v>
      </c>
      <c r="H292" s="50">
        <f t="shared" si="14"/>
        <v>0</v>
      </c>
      <c r="I292" s="51" t="e">
        <f t="shared" si="15"/>
        <v>#DIV/0!</v>
      </c>
      <c r="J292" s="50">
        <f>'3.deposits individuals'!J292+'4.deposits legal entities'!J292+'5.deposits non-residents'!J124</f>
        <v>0</v>
      </c>
      <c r="K292" s="51" t="e">
        <f>('3.deposits individuals'!J292*'3.deposits individuals'!K292+'4.deposits legal entities'!J292*'4.deposits legal entities'!K292+'5.deposits non-residents'!J124*'5.deposits non-residents'!K124)/('3.deposits individuals'!J292+'4.deposits legal entities'!J292+'5.deposits non-residents'!J124)</f>
        <v>#DIV/0!</v>
      </c>
      <c r="L292" s="50">
        <f>'3.deposits individuals'!L292+'4.deposits legal entities'!L292+'5.deposits non-residents'!L124</f>
        <v>0</v>
      </c>
      <c r="M292" s="51" t="e">
        <f>('3.deposits individuals'!L292*'3.deposits individuals'!M292+'4.deposits legal entities'!L292*'4.deposits legal entities'!M292+'5.deposits non-residents'!L124*'5.deposits non-residents'!M124)/('3.deposits individuals'!L292+'4.deposits legal entities'!L292+'5.deposits non-residents'!L124)</f>
        <v>#DIV/0!</v>
      </c>
      <c r="N292" s="50">
        <f>'3.deposits individuals'!N292+'4.deposits legal entities'!N292+'5.deposits non-residents'!N124</f>
        <v>0</v>
      </c>
      <c r="O292" s="51" t="e">
        <f>('3.deposits individuals'!N292*'3.deposits individuals'!O292+'4.deposits legal entities'!N292*'4.deposits legal entities'!O292+'5.deposits non-residents'!N124*'5.deposits non-residents'!O124)/('3.deposits individuals'!N292+'4.deposits legal entities'!N292+'5.deposits non-residents'!N124)</f>
        <v>#DIV/0!</v>
      </c>
      <c r="P292" s="50">
        <f>'3.deposits individuals'!P292+'4.deposits legal entities'!P292+'5.deposits non-residents'!P124</f>
        <v>0</v>
      </c>
      <c r="Q292" s="51" t="e">
        <f>('3.deposits individuals'!P292*'3.deposits individuals'!Q292+'4.deposits legal entities'!P292*'4.deposits legal entities'!Q292+'5.deposits non-residents'!P124*'5.deposits non-residents'!Q124)/('3.deposits individuals'!P292+'4.deposits legal entities'!P292+'5.deposits non-residents'!P124)</f>
        <v>#DIV/0!</v>
      </c>
      <c r="R292" s="50">
        <f>'3.deposits individuals'!R292+'4.deposits legal entities'!R292+'5.deposits non-residents'!R124</f>
        <v>0</v>
      </c>
      <c r="S292" s="51" t="e">
        <f>('3.deposits individuals'!R292*'3.deposits individuals'!S292+'4.deposits legal entities'!R292*'4.deposits legal entities'!S292+'5.deposits non-residents'!R124*'5.deposits non-residents'!S124)/('3.deposits individuals'!R292+'4.deposits legal entities'!R292+'5.deposits non-residents'!R124)</f>
        <v>#DIV/0!</v>
      </c>
      <c r="T292" s="50">
        <f>'3.deposits individuals'!T292+'4.deposits legal entities'!T292+'5.deposits non-residents'!T124</f>
        <v>0</v>
      </c>
      <c r="U292" s="51" t="e">
        <f>('3.deposits individuals'!T292*'3.deposits individuals'!U292+'4.deposits legal entities'!T292*'4.deposits legal entities'!U292+'5.deposits non-residents'!T124*'5.deposits non-residents'!U124)/('3.deposits individuals'!T292+'4.deposits legal entities'!T292+'5.deposits non-residents'!T124)</f>
        <v>#DIV/0!</v>
      </c>
    </row>
    <row r="293" spans="1:21" ht="14.25" hidden="1" customHeight="1" x14ac:dyDescent="0.2">
      <c r="A293" s="49" t="s">
        <v>27</v>
      </c>
      <c r="B293" s="50">
        <f>'3.deposits individuals'!B293+'4.deposits legal entities'!B293+'5.deposits non-residents'!B125</f>
        <v>0</v>
      </c>
      <c r="C293" s="51" t="e">
        <f>('3.deposits individuals'!B293*'3.deposits individuals'!C293+'4.deposits legal entities'!B293*'4.deposits legal entities'!C293+'5.deposits non-residents'!B125*'5.deposits non-residents'!C125)/('3.deposits individuals'!B293+'4.deposits legal entities'!B293+'5.deposits non-residents'!B125)</f>
        <v>#DIV/0!</v>
      </c>
      <c r="D293" s="50">
        <f>'3.deposits individuals'!D293+'4.deposits legal entities'!D293+'5.deposits non-residents'!D125</f>
        <v>0</v>
      </c>
      <c r="E293" s="51" t="e">
        <f>('3.deposits individuals'!D293*'3.deposits individuals'!E293+'4.deposits legal entities'!D293*'4.deposits legal entities'!E293+'5.deposits non-residents'!D125*'5.deposits non-residents'!E125)/('3.deposits individuals'!D293+'4.deposits legal entities'!D293+'5.deposits non-residents'!D125)</f>
        <v>#DIV/0!</v>
      </c>
      <c r="F293" s="50">
        <f>'3.deposits individuals'!F293+'4.deposits legal entities'!F293+'5.deposits non-residents'!F125</f>
        <v>0</v>
      </c>
      <c r="G293" s="51" t="e">
        <f>('3.deposits individuals'!F293*'3.deposits individuals'!G293+'4.deposits legal entities'!F293*'4.deposits legal entities'!G293+'5.deposits non-residents'!F125*'5.deposits non-residents'!G125)/('3.deposits individuals'!F293+'4.deposits legal entities'!F293+'5.deposits non-residents'!F125)</f>
        <v>#DIV/0!</v>
      </c>
      <c r="H293" s="50">
        <f t="shared" si="14"/>
        <v>0</v>
      </c>
      <c r="I293" s="51" t="e">
        <f t="shared" si="15"/>
        <v>#DIV/0!</v>
      </c>
      <c r="J293" s="50">
        <f>'3.deposits individuals'!J293+'4.deposits legal entities'!J293+'5.deposits non-residents'!J125</f>
        <v>0</v>
      </c>
      <c r="K293" s="51" t="e">
        <f>('3.deposits individuals'!J293*'3.deposits individuals'!K293+'4.deposits legal entities'!J293*'4.deposits legal entities'!K293+'5.deposits non-residents'!J125*'5.deposits non-residents'!K125)/('3.deposits individuals'!J293+'4.deposits legal entities'!J293+'5.deposits non-residents'!J125)</f>
        <v>#DIV/0!</v>
      </c>
      <c r="L293" s="50">
        <f>'3.deposits individuals'!L293+'4.deposits legal entities'!L293+'5.deposits non-residents'!L125</f>
        <v>0</v>
      </c>
      <c r="M293" s="51" t="e">
        <f>('3.deposits individuals'!L293*'3.deposits individuals'!M293+'4.deposits legal entities'!L293*'4.deposits legal entities'!M293+'5.deposits non-residents'!L125*'5.deposits non-residents'!M125)/('3.deposits individuals'!L293+'4.deposits legal entities'!L293+'5.deposits non-residents'!L125)</f>
        <v>#DIV/0!</v>
      </c>
      <c r="N293" s="50">
        <f>'3.deposits individuals'!N293+'4.deposits legal entities'!N293+'5.deposits non-residents'!N125</f>
        <v>0</v>
      </c>
      <c r="O293" s="51" t="e">
        <f>('3.deposits individuals'!N293*'3.deposits individuals'!O293+'4.deposits legal entities'!N293*'4.deposits legal entities'!O293+'5.deposits non-residents'!N125*'5.deposits non-residents'!O125)/('3.deposits individuals'!N293+'4.deposits legal entities'!N293+'5.deposits non-residents'!N125)</f>
        <v>#DIV/0!</v>
      </c>
      <c r="P293" s="50">
        <f>'3.deposits individuals'!P293+'4.deposits legal entities'!P293+'5.deposits non-residents'!P125</f>
        <v>0</v>
      </c>
      <c r="Q293" s="51" t="e">
        <f>('3.deposits individuals'!P293*'3.deposits individuals'!Q293+'4.deposits legal entities'!P293*'4.deposits legal entities'!Q293+'5.deposits non-residents'!P125*'5.deposits non-residents'!Q125)/('3.deposits individuals'!P293+'4.deposits legal entities'!P293+'5.deposits non-residents'!P125)</f>
        <v>#DIV/0!</v>
      </c>
      <c r="R293" s="50">
        <f>'3.deposits individuals'!R293+'4.deposits legal entities'!R293+'5.deposits non-residents'!R125</f>
        <v>0</v>
      </c>
      <c r="S293" s="51" t="e">
        <f>('3.deposits individuals'!R293*'3.deposits individuals'!S293+'4.deposits legal entities'!R293*'4.deposits legal entities'!S293+'5.deposits non-residents'!R125*'5.deposits non-residents'!S125)/('3.deposits individuals'!R293+'4.deposits legal entities'!R293+'5.deposits non-residents'!R125)</f>
        <v>#DIV/0!</v>
      </c>
      <c r="T293" s="50">
        <f>'3.deposits individuals'!T293+'4.deposits legal entities'!T293+'5.deposits non-residents'!T125</f>
        <v>0</v>
      </c>
      <c r="U293" s="51" t="e">
        <f>('3.deposits individuals'!T293*'3.deposits individuals'!U293+'4.deposits legal entities'!T293*'4.deposits legal entities'!U293+'5.deposits non-residents'!T125*'5.deposits non-residents'!U125)/('3.deposits individuals'!T293+'4.deposits legal entities'!T293+'5.deposits non-residents'!T125)</f>
        <v>#DIV/0!</v>
      </c>
    </row>
    <row r="294" spans="1:21" ht="14.25" hidden="1" customHeight="1" x14ac:dyDescent="0.2">
      <c r="A294" s="49" t="s">
        <v>28</v>
      </c>
      <c r="B294" s="50">
        <f>'3.deposits individuals'!B294+'4.deposits legal entities'!B294+'5.deposits non-residents'!B126</f>
        <v>0</v>
      </c>
      <c r="C294" s="51" t="e">
        <f>('3.deposits individuals'!B294*'3.deposits individuals'!C294+'4.deposits legal entities'!B294*'4.deposits legal entities'!C294+'5.deposits non-residents'!B126*'5.deposits non-residents'!C126)/('3.deposits individuals'!B294+'4.deposits legal entities'!B294+'5.deposits non-residents'!B126)</f>
        <v>#DIV/0!</v>
      </c>
      <c r="D294" s="50">
        <f>'3.deposits individuals'!D294+'4.deposits legal entities'!D294+'5.deposits non-residents'!D126</f>
        <v>0</v>
      </c>
      <c r="E294" s="51" t="e">
        <f>('3.deposits individuals'!D294*'3.deposits individuals'!E294+'4.deposits legal entities'!D294*'4.deposits legal entities'!E294+'5.deposits non-residents'!D126*'5.deposits non-residents'!E126)/('3.deposits individuals'!D294+'4.deposits legal entities'!D294+'5.deposits non-residents'!D126)</f>
        <v>#DIV/0!</v>
      </c>
      <c r="F294" s="50">
        <f>'3.deposits individuals'!F294+'4.deposits legal entities'!F294+'5.deposits non-residents'!F126</f>
        <v>0</v>
      </c>
      <c r="G294" s="51" t="e">
        <f>('3.deposits individuals'!F294*'3.deposits individuals'!G294+'4.deposits legal entities'!F294*'4.deposits legal entities'!G294+'5.deposits non-residents'!F126*'5.deposits non-residents'!G126)/('3.deposits individuals'!F294+'4.deposits legal entities'!F294+'5.deposits non-residents'!F126)</f>
        <v>#DIV/0!</v>
      </c>
      <c r="H294" s="50">
        <f t="shared" si="14"/>
        <v>0</v>
      </c>
      <c r="I294" s="51" t="e">
        <f t="shared" si="15"/>
        <v>#DIV/0!</v>
      </c>
      <c r="J294" s="50">
        <f>'3.deposits individuals'!J294+'4.deposits legal entities'!J294+'5.deposits non-residents'!J126</f>
        <v>0</v>
      </c>
      <c r="K294" s="51" t="e">
        <f>('3.deposits individuals'!J294*'3.deposits individuals'!K294+'4.deposits legal entities'!J294*'4.deposits legal entities'!K294+'5.deposits non-residents'!J126*'5.deposits non-residents'!K126)/('3.deposits individuals'!J294+'4.deposits legal entities'!J294+'5.deposits non-residents'!J126)</f>
        <v>#DIV/0!</v>
      </c>
      <c r="L294" s="50">
        <f>'3.deposits individuals'!L294+'4.deposits legal entities'!L294+'5.deposits non-residents'!L126</f>
        <v>0</v>
      </c>
      <c r="M294" s="51" t="e">
        <f>('3.deposits individuals'!L294*'3.deposits individuals'!M294+'4.deposits legal entities'!L294*'4.deposits legal entities'!M294+'5.deposits non-residents'!L126*'5.deposits non-residents'!M126)/('3.deposits individuals'!L294+'4.deposits legal entities'!L294+'5.deposits non-residents'!L126)</f>
        <v>#DIV/0!</v>
      </c>
      <c r="N294" s="50">
        <f>'3.deposits individuals'!N294+'4.deposits legal entities'!N294+'5.deposits non-residents'!N126</f>
        <v>0</v>
      </c>
      <c r="O294" s="51" t="e">
        <f>('3.deposits individuals'!N294*'3.deposits individuals'!O294+'4.deposits legal entities'!N294*'4.deposits legal entities'!O294+'5.deposits non-residents'!N126*'5.deposits non-residents'!O126)/('3.deposits individuals'!N294+'4.deposits legal entities'!N294+'5.deposits non-residents'!N126)</f>
        <v>#DIV/0!</v>
      </c>
      <c r="P294" s="50">
        <f>'3.deposits individuals'!P294+'4.deposits legal entities'!P294+'5.deposits non-residents'!P126</f>
        <v>0</v>
      </c>
      <c r="Q294" s="51" t="e">
        <f>('3.deposits individuals'!P294*'3.deposits individuals'!Q294+'4.deposits legal entities'!P294*'4.deposits legal entities'!Q294+'5.deposits non-residents'!P126*'5.deposits non-residents'!Q126)/('3.deposits individuals'!P294+'4.deposits legal entities'!P294+'5.deposits non-residents'!P126)</f>
        <v>#DIV/0!</v>
      </c>
      <c r="R294" s="50">
        <f>'3.deposits individuals'!R294+'4.deposits legal entities'!R294+'5.deposits non-residents'!R126</f>
        <v>0</v>
      </c>
      <c r="S294" s="51" t="e">
        <f>('3.deposits individuals'!R294*'3.deposits individuals'!S294+'4.deposits legal entities'!R294*'4.deposits legal entities'!S294+'5.deposits non-residents'!R126*'5.deposits non-residents'!S126)/('3.deposits individuals'!R294+'4.deposits legal entities'!R294+'5.deposits non-residents'!R126)</f>
        <v>#DIV/0!</v>
      </c>
      <c r="T294" s="50">
        <f>'3.deposits individuals'!T294+'4.deposits legal entities'!T294+'5.deposits non-residents'!T126</f>
        <v>0</v>
      </c>
      <c r="U294" s="51" t="e">
        <f>('3.deposits individuals'!T294*'3.deposits individuals'!U294+'4.deposits legal entities'!T294*'4.deposits legal entities'!U294+'5.deposits non-residents'!T126*'5.deposits non-residents'!U126)/('3.deposits individuals'!T294+'4.deposits legal entities'!T294+'5.deposits non-residents'!T126)</f>
        <v>#DIV/0!</v>
      </c>
    </row>
    <row r="295" spans="1:21" ht="14.25" hidden="1" customHeight="1" x14ac:dyDescent="0.2">
      <c r="A295" s="49" t="s">
        <v>46</v>
      </c>
      <c r="B295" s="50">
        <f>'3.deposits individuals'!B295+'4.deposits legal entities'!B295+'5.deposits non-residents'!B127</f>
        <v>0</v>
      </c>
      <c r="C295" s="51" t="e">
        <f>('3.deposits individuals'!B295*'3.deposits individuals'!C295+'4.deposits legal entities'!B295*'4.deposits legal entities'!C295+'5.deposits non-residents'!B127*'5.deposits non-residents'!C127)/('3.deposits individuals'!B295+'4.deposits legal entities'!B295+'5.deposits non-residents'!B127)</f>
        <v>#DIV/0!</v>
      </c>
      <c r="D295" s="50">
        <f>'3.deposits individuals'!D295+'4.deposits legal entities'!D295+'5.deposits non-residents'!D127</f>
        <v>0</v>
      </c>
      <c r="E295" s="51" t="e">
        <f>('3.deposits individuals'!D295*'3.deposits individuals'!E295+'4.deposits legal entities'!D295*'4.deposits legal entities'!E295+'5.deposits non-residents'!D127*'5.deposits non-residents'!E127)/('3.deposits individuals'!D295+'4.deposits legal entities'!D295+'5.deposits non-residents'!D127)</f>
        <v>#DIV/0!</v>
      </c>
      <c r="F295" s="50">
        <f>'3.deposits individuals'!F295+'4.deposits legal entities'!F295+'5.deposits non-residents'!F127</f>
        <v>0</v>
      </c>
      <c r="G295" s="51" t="e">
        <f>('3.deposits individuals'!F295*'3.deposits individuals'!G295+'4.deposits legal entities'!F295*'4.deposits legal entities'!G295+'5.deposits non-residents'!F127*'5.deposits non-residents'!G127)/('3.deposits individuals'!F295+'4.deposits legal entities'!F295+'5.deposits non-residents'!F127)</f>
        <v>#DIV/0!</v>
      </c>
      <c r="H295" s="50">
        <f t="shared" si="14"/>
        <v>0</v>
      </c>
      <c r="I295" s="51" t="e">
        <f t="shared" si="15"/>
        <v>#DIV/0!</v>
      </c>
      <c r="J295" s="50">
        <f>'3.deposits individuals'!J295+'4.deposits legal entities'!J295+'5.deposits non-residents'!J127</f>
        <v>0</v>
      </c>
      <c r="K295" s="51" t="e">
        <f>('3.deposits individuals'!J295*'3.deposits individuals'!K295+'4.deposits legal entities'!J295*'4.deposits legal entities'!K295+'5.deposits non-residents'!J127*'5.deposits non-residents'!K127)/('3.deposits individuals'!J295+'4.deposits legal entities'!J295+'5.deposits non-residents'!J127)</f>
        <v>#DIV/0!</v>
      </c>
      <c r="L295" s="50">
        <f>'3.deposits individuals'!L295+'4.deposits legal entities'!L295+'5.deposits non-residents'!L127</f>
        <v>0</v>
      </c>
      <c r="M295" s="51" t="e">
        <f>('3.deposits individuals'!L295*'3.deposits individuals'!M295+'4.deposits legal entities'!L295*'4.deposits legal entities'!M295+'5.deposits non-residents'!L127*'5.deposits non-residents'!M127)/('3.deposits individuals'!L295+'4.deposits legal entities'!L295+'5.deposits non-residents'!L127)</f>
        <v>#DIV/0!</v>
      </c>
      <c r="N295" s="50">
        <f>'3.deposits individuals'!N295+'4.deposits legal entities'!N295+'5.deposits non-residents'!N127</f>
        <v>0</v>
      </c>
      <c r="O295" s="51" t="e">
        <f>('3.deposits individuals'!N295*'3.deposits individuals'!O295+'4.deposits legal entities'!N295*'4.deposits legal entities'!O295+'5.deposits non-residents'!N127*'5.deposits non-residents'!O127)/('3.deposits individuals'!N295+'4.deposits legal entities'!N295+'5.deposits non-residents'!N127)</f>
        <v>#DIV/0!</v>
      </c>
      <c r="P295" s="50">
        <f>'3.deposits individuals'!P295+'4.deposits legal entities'!P295+'5.deposits non-residents'!P127</f>
        <v>0</v>
      </c>
      <c r="Q295" s="51" t="e">
        <f>('3.deposits individuals'!P295*'3.deposits individuals'!Q295+'4.deposits legal entities'!P295*'4.deposits legal entities'!Q295+'5.deposits non-residents'!P127*'5.deposits non-residents'!Q127)/('3.deposits individuals'!P295+'4.deposits legal entities'!P295+'5.deposits non-residents'!P127)</f>
        <v>#DIV/0!</v>
      </c>
      <c r="R295" s="50">
        <f>'3.deposits individuals'!R295+'4.deposits legal entities'!R295+'5.deposits non-residents'!R127</f>
        <v>0</v>
      </c>
      <c r="S295" s="51" t="e">
        <f>('3.deposits individuals'!R295*'3.deposits individuals'!S295+'4.deposits legal entities'!R295*'4.deposits legal entities'!S295+'5.deposits non-residents'!R127*'5.deposits non-residents'!S127)/('3.deposits individuals'!R295+'4.deposits legal entities'!R295+'5.deposits non-residents'!R127)</f>
        <v>#DIV/0!</v>
      </c>
      <c r="T295" s="50">
        <f>'3.deposits individuals'!T295+'4.deposits legal entities'!T295+'5.deposits non-residents'!T127</f>
        <v>0</v>
      </c>
      <c r="U295" s="51" t="e">
        <f>('3.deposits individuals'!T295*'3.deposits individuals'!U295+'4.deposits legal entities'!T295*'4.deposits legal entities'!U295+'5.deposits non-residents'!T127*'5.deposits non-residents'!U127)/('3.deposits individuals'!T295+'4.deposits legal entities'!T295+'5.deposits non-residents'!T127)</f>
        <v>#DIV/0!</v>
      </c>
    </row>
    <row r="296" spans="1:21" ht="14.25" hidden="1" customHeight="1" thickBot="1" x14ac:dyDescent="0.25">
      <c r="A296" s="52" t="s">
        <v>30</v>
      </c>
      <c r="B296" s="53">
        <f>'3.deposits individuals'!B296+'4.deposits legal entities'!B296+'5.deposits non-residents'!B128</f>
        <v>0</v>
      </c>
      <c r="C296" s="54" t="e">
        <f>('3.deposits individuals'!B296*'3.deposits individuals'!C296+'4.deposits legal entities'!B296*'4.deposits legal entities'!C296+'5.deposits non-residents'!B128*'5.deposits non-residents'!C128)/('3.deposits individuals'!B296+'4.deposits legal entities'!B296+'5.deposits non-residents'!B128)</f>
        <v>#DIV/0!</v>
      </c>
      <c r="D296" s="53">
        <f>'3.deposits individuals'!D296+'4.deposits legal entities'!D296+'5.deposits non-residents'!D128</f>
        <v>0</v>
      </c>
      <c r="E296" s="54" t="e">
        <f>('3.deposits individuals'!D296*'3.deposits individuals'!E296+'4.deposits legal entities'!D296*'4.deposits legal entities'!E296+'5.deposits non-residents'!D128*'5.deposits non-residents'!E128)/('3.deposits individuals'!D296+'4.deposits legal entities'!D296+'5.deposits non-residents'!D128)</f>
        <v>#DIV/0!</v>
      </c>
      <c r="F296" s="53">
        <f>'3.deposits individuals'!F296+'4.deposits legal entities'!F296+'5.deposits non-residents'!F128</f>
        <v>0</v>
      </c>
      <c r="G296" s="54" t="e">
        <f>('3.deposits individuals'!F296*'3.deposits individuals'!G296+'4.deposits legal entities'!F296*'4.deposits legal entities'!G296+'5.deposits non-residents'!F128*'5.deposits non-residents'!G128)/('3.deposits individuals'!F296+'4.deposits legal entities'!F296+'5.deposits non-residents'!F128)</f>
        <v>#DIV/0!</v>
      </c>
      <c r="H296" s="53">
        <f t="shared" si="14"/>
        <v>0</v>
      </c>
      <c r="I296" s="54" t="e">
        <f t="shared" si="15"/>
        <v>#DIV/0!</v>
      </c>
      <c r="J296" s="53">
        <f>'3.deposits individuals'!J296+'4.deposits legal entities'!J296+'5.deposits non-residents'!J128</f>
        <v>0</v>
      </c>
      <c r="K296" s="54" t="e">
        <f>('3.deposits individuals'!J296*'3.deposits individuals'!K296+'4.deposits legal entities'!J296*'4.deposits legal entities'!K296+'5.deposits non-residents'!J128*'5.deposits non-residents'!K128)/('3.deposits individuals'!J296+'4.deposits legal entities'!J296+'5.deposits non-residents'!J128)</f>
        <v>#DIV/0!</v>
      </c>
      <c r="L296" s="53">
        <f>'3.deposits individuals'!L296+'4.deposits legal entities'!L296+'5.deposits non-residents'!L128</f>
        <v>0</v>
      </c>
      <c r="M296" s="54" t="e">
        <f>('3.deposits individuals'!L296*'3.deposits individuals'!M296+'4.deposits legal entities'!L296*'4.deposits legal entities'!M296+'5.deposits non-residents'!L128*'5.deposits non-residents'!M128)/('3.deposits individuals'!L296+'4.deposits legal entities'!L296+'5.deposits non-residents'!L128)</f>
        <v>#DIV/0!</v>
      </c>
      <c r="N296" s="53">
        <f>'3.deposits individuals'!N296+'4.deposits legal entities'!N296+'5.deposits non-residents'!N128</f>
        <v>0</v>
      </c>
      <c r="O296" s="54" t="e">
        <f>('3.deposits individuals'!N296*'3.deposits individuals'!O296+'4.deposits legal entities'!N296*'4.deposits legal entities'!O296+'5.deposits non-residents'!N128*'5.deposits non-residents'!O128)/('3.deposits individuals'!N296+'4.deposits legal entities'!N296+'5.deposits non-residents'!N128)</f>
        <v>#DIV/0!</v>
      </c>
      <c r="P296" s="53">
        <f>'3.deposits individuals'!P296+'4.deposits legal entities'!P296+'5.deposits non-residents'!P128</f>
        <v>0</v>
      </c>
      <c r="Q296" s="54" t="e">
        <f>('3.deposits individuals'!P296*'3.deposits individuals'!Q296+'4.deposits legal entities'!P296*'4.deposits legal entities'!Q296+'5.deposits non-residents'!P128*'5.deposits non-residents'!Q128)/('3.deposits individuals'!P296+'4.deposits legal entities'!P296+'5.deposits non-residents'!P128)</f>
        <v>#DIV/0!</v>
      </c>
      <c r="R296" s="53">
        <f>'3.deposits individuals'!R296+'4.deposits legal entities'!R296+'5.deposits non-residents'!R128</f>
        <v>0</v>
      </c>
      <c r="S296" s="54" t="e">
        <f>('3.deposits individuals'!R296*'3.deposits individuals'!S296+'4.deposits legal entities'!R296*'4.deposits legal entities'!S296+'5.deposits non-residents'!R128*'5.deposits non-residents'!S128)/('3.deposits individuals'!R296+'4.deposits legal entities'!R296+'5.deposits non-residents'!R128)</f>
        <v>#DIV/0!</v>
      </c>
      <c r="T296" s="53">
        <f>'3.deposits individuals'!T296+'4.deposits legal entities'!T296+'5.deposits non-residents'!T128</f>
        <v>0</v>
      </c>
      <c r="U296" s="54" t="e">
        <f>('3.deposits individuals'!T296*'3.deposits individuals'!U296+'4.deposits legal entities'!T296*'4.deposits legal entities'!U296+'5.deposits non-residents'!T128*'5.deposits non-residents'!U128)/('3.deposits individuals'!T296+'4.deposits legal entities'!T296+'5.deposits non-residents'!T128)</f>
        <v>#DIV/0!</v>
      </c>
    </row>
    <row r="297" spans="1:21" ht="5.0999999999999996" customHeight="1" x14ac:dyDescent="0.2"/>
    <row r="298" spans="1:21" x14ac:dyDescent="0.2">
      <c r="A298" s="18" t="s">
        <v>62</v>
      </c>
      <c r="D298" s="14"/>
      <c r="E298" s="14"/>
      <c r="T298" s="19"/>
    </row>
    <row r="299" spans="1:21" x14ac:dyDescent="0.2">
      <c r="A299" s="13" t="s">
        <v>61</v>
      </c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D331" sqref="D33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55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NC'!B9+'11.individulas FC'!B9</f>
        <v>149180.19999999998</v>
      </c>
      <c r="C9" s="51">
        <f>('7.individuals NC'!B9*'7.individuals NC'!C9+'11.individulas FC'!B9*'11.individulas FC'!C9)/('7.individuals NC'!B9+'11.individulas FC'!B9)</f>
        <v>33.1962724946072</v>
      </c>
      <c r="D9" s="50"/>
      <c r="E9" s="51"/>
      <c r="F9" s="50">
        <f>'7.individuals NC'!F9+'11.individulas FC'!F9</f>
        <v>41740.199999999997</v>
      </c>
      <c r="G9" s="51">
        <f>('7.individuals NC'!F9*'7.individuals NC'!G9+'11.individulas FC'!F9*'11.individulas FC'!G9)/('7.individuals NC'!F9+'11.individulas FC'!F9)</f>
        <v>22.084609561046666</v>
      </c>
      <c r="H9" s="50">
        <f t="shared" ref="H9:H72" si="0">J9+L9+N9+P9+R9+T9</f>
        <v>107439.99999999999</v>
      </c>
      <c r="I9" s="51">
        <f t="shared" ref="I9:I72" si="1">(J9*K9+L9*M9+N9*O9+P9*Q9+R9*S9+T9*U9)/(J9+L9+N9+P9+R9+T9)</f>
        <v>37.513128723008194</v>
      </c>
      <c r="J9" s="50">
        <f>'7.individuals NC'!J9+'11.individulas FC'!J9</f>
        <v>2503</v>
      </c>
      <c r="K9" s="51">
        <f>('7.individuals NC'!J9*'7.individuals NC'!K9+'11.individulas FC'!J9*'11.individulas FC'!K9)/('7.individuals NC'!J9+'11.individulas FC'!J9)</f>
        <v>30.011306432281263</v>
      </c>
      <c r="L9" s="50">
        <f>'7.individuals NC'!L9+'11.individulas FC'!L9</f>
        <v>21052.3</v>
      </c>
      <c r="M9" s="51">
        <f>('7.individuals NC'!L9*'7.individuals NC'!M9+'11.individulas FC'!L9*'11.individulas FC'!M9)/('7.individuals NC'!L9+'11.individulas FC'!L9)</f>
        <v>33.052098820556431</v>
      </c>
      <c r="N9" s="50">
        <f>'7.individuals NC'!N9+'11.individulas FC'!N9</f>
        <v>61052.399999999994</v>
      </c>
      <c r="O9" s="51">
        <f>('7.individuals NC'!N9*'7.individuals NC'!O9+'11.individulas FC'!N9*'11.individulas FC'!O9)/('7.individuals NC'!N9+'11.individulas FC'!N9)</f>
        <v>38.92826702963356</v>
      </c>
      <c r="P9" s="50">
        <f>'7.individuals NC'!P9+'11.individulas FC'!P9</f>
        <v>11810.9</v>
      </c>
      <c r="Q9" s="51">
        <f>('7.individuals NC'!P9*'7.individuals NC'!Q9+'11.individulas FC'!P9*'11.individulas FC'!Q9)/('7.individuals NC'!P9+'11.individulas FC'!P9)</f>
        <v>28.150384814027721</v>
      </c>
      <c r="R9" s="50">
        <f>'7.individuals NC'!R9+'11.individulas FC'!R9</f>
        <v>11021.4</v>
      </c>
      <c r="S9" s="51">
        <f>('7.individuals NC'!R9*'7.individuals NC'!S9+'11.individulas FC'!R9*'11.individulas FC'!S9)/('7.individuals NC'!R9+'11.individulas FC'!R9)</f>
        <v>49.932317128495477</v>
      </c>
      <c r="T9" s="50"/>
      <c r="U9" s="51"/>
    </row>
    <row r="10" spans="1:21" ht="14.25" customHeight="1" x14ac:dyDescent="0.2">
      <c r="A10" s="49" t="s">
        <v>20</v>
      </c>
      <c r="B10" s="50">
        <f>'7.individuals NC'!B10+'11.individulas FC'!B10</f>
        <v>172637.09999999998</v>
      </c>
      <c r="C10" s="51">
        <f>('7.individuals NC'!B10*'7.individuals NC'!C10+'11.individulas FC'!B10*'11.individulas FC'!C10)/('7.individuals NC'!B10+'11.individulas FC'!B10)</f>
        <v>34.862358600787445</v>
      </c>
      <c r="D10" s="50"/>
      <c r="E10" s="51"/>
      <c r="F10" s="50">
        <f>'7.individuals NC'!F10+'11.individulas FC'!F10</f>
        <v>44471.5</v>
      </c>
      <c r="G10" s="51">
        <f>('7.individuals NC'!F10*'7.individuals NC'!G10+'11.individulas FC'!F10*'11.individulas FC'!G10)/('7.individuals NC'!F10+'11.individulas FC'!F10)</f>
        <v>27.090099501928197</v>
      </c>
      <c r="H10" s="50">
        <f t="shared" si="0"/>
        <v>128165.6</v>
      </c>
      <c r="I10" s="51">
        <f t="shared" si="1"/>
        <v>37.559213455092475</v>
      </c>
      <c r="J10" s="50">
        <f>'7.individuals NC'!J10+'11.individulas FC'!J10</f>
        <v>1088</v>
      </c>
      <c r="K10" s="51">
        <f>('7.individuals NC'!J10*'7.individuals NC'!K10+'11.individulas FC'!J10*'11.individulas FC'!K10)/('7.individuals NC'!J10+'11.individulas FC'!J10)</f>
        <v>20.375983455882352</v>
      </c>
      <c r="L10" s="50">
        <f>'7.individuals NC'!L10+'11.individulas FC'!L10</f>
        <v>32479.200000000001</v>
      </c>
      <c r="M10" s="51">
        <f>('7.individuals NC'!L10*'7.individuals NC'!M10+'11.individulas FC'!L10*'11.individulas FC'!M10)/('7.individuals NC'!L10+'11.individulas FC'!L10)</f>
        <v>31.735693582354244</v>
      </c>
      <c r="N10" s="50">
        <f>'7.individuals NC'!N10+'11.individulas FC'!N10</f>
        <v>67019.7</v>
      </c>
      <c r="O10" s="51">
        <f>('7.individuals NC'!N10*'7.individuals NC'!O10+'11.individulas FC'!N10*'11.individulas FC'!O10)/('7.individuals NC'!N10+'11.individulas FC'!N10)</f>
        <v>37.96236663249762</v>
      </c>
      <c r="P10" s="50">
        <f>'7.individuals NC'!P10+'11.individulas FC'!P10</f>
        <v>23945.599999999999</v>
      </c>
      <c r="Q10" s="51">
        <f>('7.individuals NC'!P10*'7.individuals NC'!Q10+'11.individulas FC'!P10*'11.individulas FC'!Q10)/('7.individuals NC'!P10+'11.individulas FC'!P10)</f>
        <v>40.599568856073766</v>
      </c>
      <c r="R10" s="50">
        <f>'7.individuals NC'!R10+'11.individulas FC'!R10</f>
        <v>3633.1</v>
      </c>
      <c r="S10" s="51">
        <f>('7.individuals NC'!R10*'7.individuals NC'!S10+'11.individulas FC'!R10*'11.individulas FC'!S10)/('7.individuals NC'!R10+'11.individulas FC'!R10)</f>
        <v>67.290374611213579</v>
      </c>
      <c r="T10" s="50"/>
      <c r="U10" s="51"/>
    </row>
    <row r="11" spans="1:21" ht="14.25" customHeight="1" x14ac:dyDescent="0.2">
      <c r="A11" s="49" t="s">
        <v>21</v>
      </c>
      <c r="B11" s="50">
        <f>'7.individuals NC'!B11+'11.individulas FC'!B11</f>
        <v>227384.7</v>
      </c>
      <c r="C11" s="51">
        <f>('7.individuals NC'!B11*'7.individuals NC'!C11+'11.individulas FC'!B11*'11.individulas FC'!C11)/('7.individuals NC'!B11+'11.individulas FC'!B11)</f>
        <v>27.534570725295058</v>
      </c>
      <c r="D11" s="50"/>
      <c r="E11" s="51"/>
      <c r="F11" s="50">
        <f>'7.individuals NC'!F11+'11.individulas FC'!F11</f>
        <v>76737.600000000006</v>
      </c>
      <c r="G11" s="51">
        <f>('7.individuals NC'!F11*'7.individuals NC'!G11+'11.individulas FC'!F11*'11.individulas FC'!G11)/('7.individuals NC'!F11+'11.individulas FC'!F11)</f>
        <v>12.650339859469151</v>
      </c>
      <c r="H11" s="50">
        <f t="shared" si="0"/>
        <v>150647.1</v>
      </c>
      <c r="I11" s="51">
        <f t="shared" si="1"/>
        <v>35.116397089622033</v>
      </c>
      <c r="J11" s="50">
        <f>'7.individuals NC'!J11+'11.individulas FC'!J11</f>
        <v>4312.5999999999995</v>
      </c>
      <c r="K11" s="51">
        <f>('7.individuals NC'!J11*'7.individuals NC'!K11+'11.individulas FC'!J11*'11.individulas FC'!K11)/('7.individuals NC'!J11+'11.individulas FC'!J11)</f>
        <v>24.629932755182494</v>
      </c>
      <c r="L11" s="50">
        <f>'7.individuals NC'!L11+'11.individulas FC'!L11</f>
        <v>49306.899999999994</v>
      </c>
      <c r="M11" s="51">
        <f>('7.individuals NC'!L11*'7.individuals NC'!M11+'11.individulas FC'!L11*'11.individulas FC'!M11)/('7.individuals NC'!L11+'11.individulas FC'!L11)</f>
        <v>30.747912056933213</v>
      </c>
      <c r="N11" s="50">
        <f>'7.individuals NC'!N11+'11.individulas FC'!N11</f>
        <v>70748.100000000006</v>
      </c>
      <c r="O11" s="51">
        <f>('7.individuals NC'!N11*'7.individuals NC'!O11+'11.individulas FC'!N11*'11.individulas FC'!O11)/('7.individuals NC'!N11+'11.individulas FC'!N11)</f>
        <v>37.07442510823612</v>
      </c>
      <c r="P11" s="50">
        <f>'7.individuals NC'!P11+'11.individulas FC'!P11</f>
        <v>23948.9</v>
      </c>
      <c r="Q11" s="51">
        <f>('7.individuals NC'!P11*'7.individuals NC'!Q11+'11.individulas FC'!P11*'11.individulas FC'!Q11)/('7.individuals NC'!P11+'11.individulas FC'!P11)</f>
        <v>39.00513075757133</v>
      </c>
      <c r="R11" s="50">
        <f>'7.individuals NC'!R11+'11.individulas FC'!R11</f>
        <v>2330.6</v>
      </c>
      <c r="S11" s="51">
        <f>('7.individuals NC'!R11*'7.individuals NC'!S11+'11.individulas FC'!R11*'11.individulas FC'!S11)/('7.individuals NC'!R11+'11.individulas FC'!R11)</f>
        <v>47.543551016905518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NC'!B12+'11.individulas FC'!B12</f>
        <v>192388.2</v>
      </c>
      <c r="C12" s="51">
        <f>('7.individuals NC'!B12*'7.individuals NC'!C12+'11.individulas FC'!B12*'11.individulas FC'!C12)/('7.individuals NC'!B12+'11.individulas FC'!B12)</f>
        <v>31.867853012814717</v>
      </c>
      <c r="D12" s="50"/>
      <c r="E12" s="51"/>
      <c r="F12" s="50">
        <f>'7.individuals NC'!F12+'11.individulas FC'!F12</f>
        <v>38088.1</v>
      </c>
      <c r="G12" s="51">
        <f>('7.individuals NC'!F12*'7.individuals NC'!G12+'11.individulas FC'!F12*'11.individulas FC'!G12)/('7.individuals NC'!F12+'11.individulas FC'!F12)</f>
        <v>22.407382358269381</v>
      </c>
      <c r="H12" s="50">
        <f t="shared" si="0"/>
        <v>154300.1</v>
      </c>
      <c r="I12" s="51">
        <f t="shared" si="1"/>
        <v>34.203116258511827</v>
      </c>
      <c r="J12" s="50">
        <f>'7.individuals NC'!J12+'11.individulas FC'!J12</f>
        <v>4189.8999999999996</v>
      </c>
      <c r="K12" s="51">
        <f>('7.individuals NC'!J12*'7.individuals NC'!K12+'11.individulas FC'!J12*'11.individulas FC'!K12)/('7.individuals NC'!J12+'11.individulas FC'!J12)</f>
        <v>21.220604071696229</v>
      </c>
      <c r="L12" s="50">
        <f>'7.individuals NC'!L12+'11.individulas FC'!L12</f>
        <v>43192.899999999994</v>
      </c>
      <c r="M12" s="51">
        <f>('7.individuals NC'!L12*'7.individuals NC'!M12+'11.individulas FC'!L12*'11.individulas FC'!M12)/('7.individuals NC'!L12+'11.individulas FC'!L12)</f>
        <v>30.960731161834474</v>
      </c>
      <c r="N12" s="50">
        <f>'7.individuals NC'!N12+'11.individulas FC'!N12</f>
        <v>73580.200000000012</v>
      </c>
      <c r="O12" s="51">
        <f>('7.individuals NC'!N12*'7.individuals NC'!O12+'11.individulas FC'!N12*'11.individulas FC'!O12)/('7.individuals NC'!N12+'11.individulas FC'!N12)</f>
        <v>35.394469571977247</v>
      </c>
      <c r="P12" s="50">
        <f>'7.individuals NC'!P12+'11.individulas FC'!P12</f>
        <v>30994.600000000002</v>
      </c>
      <c r="Q12" s="51">
        <f>('7.individuals NC'!P12*'7.individuals NC'!Q12+'11.individulas FC'!P12*'11.individulas FC'!Q12)/('7.individuals NC'!P12+'11.individulas FC'!P12)</f>
        <v>36.722808327902271</v>
      </c>
      <c r="R12" s="50">
        <f>'7.individuals NC'!R12+'11.individulas FC'!R12</f>
        <v>2342.5</v>
      </c>
      <c r="S12" s="51">
        <f>('7.individuals NC'!R12*'7.individuals NC'!S12+'11.individulas FC'!R12*'11.individulas FC'!S12)/('7.individuals NC'!R12+'11.individulas FC'!R12)</f>
        <v>46.449255069370338</v>
      </c>
      <c r="T12" s="50"/>
      <c r="U12" s="51"/>
    </row>
    <row r="13" spans="1:21" ht="14.25" customHeight="1" x14ac:dyDescent="0.2">
      <c r="A13" s="49" t="s">
        <v>23</v>
      </c>
      <c r="B13" s="50">
        <f>'7.individuals NC'!B13+'11.individulas FC'!B13</f>
        <v>177008.1</v>
      </c>
      <c r="C13" s="51">
        <f>('7.individuals NC'!B13*'7.individuals NC'!C13+'11.individulas FC'!B13*'11.individulas FC'!C13)/('7.individuals NC'!B13+'11.individulas FC'!B13)</f>
        <v>30.48506986968393</v>
      </c>
      <c r="D13" s="50"/>
      <c r="E13" s="51"/>
      <c r="F13" s="50">
        <f>'7.individuals NC'!F13+'11.individulas FC'!F13</f>
        <v>37109.100000000006</v>
      </c>
      <c r="G13" s="51">
        <f>('7.individuals NC'!F13*'7.individuals NC'!G13+'11.individulas FC'!F13*'11.individulas FC'!G13)/('7.individuals NC'!F13+'11.individulas FC'!F13)</f>
        <v>21.597242724830295</v>
      </c>
      <c r="H13" s="50">
        <f t="shared" si="0"/>
        <v>139899</v>
      </c>
      <c r="I13" s="51">
        <f t="shared" si="1"/>
        <v>32.842622577716782</v>
      </c>
      <c r="J13" s="50">
        <f>'7.individuals NC'!J13+'11.individulas FC'!J13</f>
        <v>5595.0999999999995</v>
      </c>
      <c r="K13" s="51">
        <f>('7.individuals NC'!J13*'7.individuals NC'!K13+'11.individulas FC'!J13*'11.individulas FC'!K13)/('7.individuals NC'!J13+'11.individulas FC'!J13)</f>
        <v>15.579708316205252</v>
      </c>
      <c r="L13" s="50">
        <f>'7.individuals NC'!L13+'11.individulas FC'!L13</f>
        <v>40981.899999999994</v>
      </c>
      <c r="M13" s="51">
        <f>('7.individuals NC'!L13*'7.individuals NC'!M13+'11.individulas FC'!L13*'11.individulas FC'!M13)/('7.individuals NC'!L13+'11.individulas FC'!L13)</f>
        <v>32.54211481166076</v>
      </c>
      <c r="N13" s="50">
        <f>'7.individuals NC'!N13+'11.individulas FC'!N13</f>
        <v>56411.199999999997</v>
      </c>
      <c r="O13" s="51">
        <f>('7.individuals NC'!N13*'7.individuals NC'!O13+'11.individulas FC'!N13*'11.individulas FC'!O13)/('7.individuals NC'!N13+'11.individulas FC'!N13)</f>
        <v>33.210303273108892</v>
      </c>
      <c r="P13" s="50">
        <f>'7.individuals NC'!P13+'11.individulas FC'!P13</f>
        <v>34535.1</v>
      </c>
      <c r="Q13" s="51">
        <f>('7.individuals NC'!P13*'7.individuals NC'!Q13+'11.individulas FC'!P13*'11.individulas FC'!Q13)/('7.individuals NC'!P13+'11.individulas FC'!P13)</f>
        <v>34.859201363250726</v>
      </c>
      <c r="R13" s="50">
        <f>'7.individuals NC'!R13+'11.individulas FC'!R13</f>
        <v>2375.6999999999998</v>
      </c>
      <c r="S13" s="51">
        <f>('7.individuals NC'!R13*'7.individuals NC'!S13+'11.individulas FC'!R13*'11.individulas FC'!S13)/('7.individuals NC'!R13+'11.individulas FC'!R13)</f>
        <v>40.637820431872719</v>
      </c>
      <c r="T13" s="50"/>
      <c r="U13" s="51"/>
    </row>
    <row r="14" spans="1:21" ht="14.25" customHeight="1" x14ac:dyDescent="0.2">
      <c r="A14" s="49" t="s">
        <v>24</v>
      </c>
      <c r="B14" s="50">
        <f>'7.individuals NC'!B14+'11.individulas FC'!B14</f>
        <v>198741.5</v>
      </c>
      <c r="C14" s="51">
        <f>('7.individuals NC'!B14*'7.individuals NC'!C14+'11.individulas FC'!B14*'11.individulas FC'!C14)/('7.individuals NC'!B14+'11.individulas FC'!B14)</f>
        <v>32.064465358266894</v>
      </c>
      <c r="D14" s="50"/>
      <c r="E14" s="51"/>
      <c r="F14" s="50">
        <f>'7.individuals NC'!F14+'11.individulas FC'!F14</f>
        <v>41578.600000000006</v>
      </c>
      <c r="G14" s="51">
        <f>('7.individuals NC'!F14*'7.individuals NC'!G14+'11.individulas FC'!F14*'11.individulas FC'!G14)/('7.individuals NC'!F14+'11.individulas FC'!F14)</f>
        <v>20.614360752887301</v>
      </c>
      <c r="H14" s="50">
        <f t="shared" si="0"/>
        <v>157162.9</v>
      </c>
      <c r="I14" s="51">
        <f t="shared" si="1"/>
        <v>35.093674664949553</v>
      </c>
      <c r="J14" s="50">
        <f>'7.individuals NC'!J14+'11.individulas FC'!J14</f>
        <v>253.10000000000002</v>
      </c>
      <c r="K14" s="51">
        <f>('7.individuals NC'!J14*'7.individuals NC'!K14+'11.individulas FC'!J14*'11.individulas FC'!K14)/('7.individuals NC'!J14+'11.individulas FC'!J14)</f>
        <v>7.444709600948241</v>
      </c>
      <c r="L14" s="50">
        <f>'7.individuals NC'!L14+'11.individulas FC'!L14</f>
        <v>37491.199999999997</v>
      </c>
      <c r="M14" s="51">
        <f>('7.individuals NC'!L14*'7.individuals NC'!M14+'11.individulas FC'!L14*'11.individulas FC'!M14)/('7.individuals NC'!L14+'11.individulas FC'!L14)</f>
        <v>29.067809112538409</v>
      </c>
      <c r="N14" s="50">
        <f>'7.individuals NC'!N14+'11.individulas FC'!N14</f>
        <v>76498.899999999994</v>
      </c>
      <c r="O14" s="51">
        <f>('7.individuals NC'!N14*'7.individuals NC'!O14+'11.individulas FC'!N14*'11.individulas FC'!O14)/('7.individuals NC'!N14+'11.individulas FC'!N14)</f>
        <v>36.227358863983667</v>
      </c>
      <c r="P14" s="50">
        <f>'7.individuals NC'!P14+'11.individulas FC'!P14</f>
        <v>38795.300000000003</v>
      </c>
      <c r="Q14" s="51">
        <f>('7.individuals NC'!P14*'7.individuals NC'!Q14+'11.individulas FC'!P14*'11.individulas FC'!Q14)/('7.individuals NC'!P14+'11.individulas FC'!P14)</f>
        <v>36.666537441391092</v>
      </c>
      <c r="R14" s="50">
        <f>'7.individuals NC'!R14+'11.individulas FC'!R14</f>
        <v>4124.3999999999996</v>
      </c>
      <c r="S14" s="51">
        <f>('7.individuals NC'!R14*'7.individuals NC'!S14+'11.individulas FC'!R14*'11.individulas FC'!S14)/('7.individuals NC'!R14+'11.individulas FC'!R14)</f>
        <v>55.743855591116294</v>
      </c>
      <c r="T14" s="50"/>
      <c r="U14" s="51"/>
    </row>
    <row r="15" spans="1:21" ht="14.25" customHeight="1" x14ac:dyDescent="0.2">
      <c r="A15" s="49" t="s">
        <v>25</v>
      </c>
      <c r="B15" s="50">
        <f>'7.individuals NC'!B15+'11.individulas FC'!B15</f>
        <v>201374.09999999998</v>
      </c>
      <c r="C15" s="51">
        <f>('7.individuals NC'!B15*'7.individuals NC'!C15+'11.individulas FC'!B15*'11.individulas FC'!C15)/('7.individuals NC'!B15+'11.individulas FC'!B15)</f>
        <v>30.062082487271205</v>
      </c>
      <c r="D15" s="50"/>
      <c r="E15" s="51"/>
      <c r="F15" s="50">
        <f>'7.individuals NC'!F15+'11.individulas FC'!F15</f>
        <v>46385</v>
      </c>
      <c r="G15" s="51">
        <f>('7.individuals NC'!F15*'7.individuals NC'!G15+'11.individulas FC'!F15*'11.individulas FC'!G15)/('7.individuals NC'!F15+'11.individulas FC'!F15)</f>
        <v>17.470601056375983</v>
      </c>
      <c r="H15" s="50">
        <f t="shared" si="0"/>
        <v>154989.1</v>
      </c>
      <c r="I15" s="51">
        <f t="shared" si="1"/>
        <v>33.830449850989517</v>
      </c>
      <c r="J15" s="50">
        <f>'7.individuals NC'!J15+'11.individulas FC'!J15</f>
        <v>4100.5</v>
      </c>
      <c r="K15" s="51">
        <f>('7.individuals NC'!J15*'7.individuals NC'!K15+'11.individulas FC'!J15*'11.individulas FC'!K15)/('7.individuals NC'!J15+'11.individulas FC'!J15)</f>
        <v>33.664460431654682</v>
      </c>
      <c r="L15" s="50">
        <f>'7.individuals NC'!L15+'11.individulas FC'!L15</f>
        <v>40172.600000000006</v>
      </c>
      <c r="M15" s="51">
        <f>('7.individuals NC'!L15*'7.individuals NC'!M15+'11.individulas FC'!L15*'11.individulas FC'!M15)/('7.individuals NC'!L15+'11.individulas FC'!L15)</f>
        <v>30.302139269054027</v>
      </c>
      <c r="N15" s="50">
        <f>'7.individuals NC'!N15+'11.individulas FC'!N15</f>
        <v>70226.7</v>
      </c>
      <c r="O15" s="51">
        <f>('7.individuals NC'!N15*'7.individuals NC'!O15+'11.individulas FC'!N15*'11.individulas FC'!O15)/('7.individuals NC'!N15+'11.individulas FC'!N15)</f>
        <v>35.153689479927152</v>
      </c>
      <c r="P15" s="50">
        <f>'7.individuals NC'!P15+'11.individulas FC'!P15</f>
        <v>38062.800000000003</v>
      </c>
      <c r="Q15" s="51">
        <f>('7.individuals NC'!P15*'7.individuals NC'!Q15+'11.individulas FC'!P15*'11.individulas FC'!Q15)/('7.individuals NC'!P15+'11.individulas FC'!P15)</f>
        <v>34.733782328152422</v>
      </c>
      <c r="R15" s="50">
        <f>'7.individuals NC'!R15+'11.individulas FC'!R15</f>
        <v>2426.5</v>
      </c>
      <c r="S15" s="51">
        <f>('7.individuals NC'!R15*'7.individuals NC'!S15+'11.individulas FC'!R15*'11.individulas FC'!S15)/('7.individuals NC'!R15+'11.individulas FC'!R15)</f>
        <v>40.058322686997734</v>
      </c>
      <c r="T15" s="50"/>
      <c r="U15" s="51"/>
    </row>
    <row r="16" spans="1:21" ht="14.25" customHeight="1" x14ac:dyDescent="0.2">
      <c r="A16" s="49" t="s">
        <v>26</v>
      </c>
      <c r="B16" s="50">
        <f>'7.individuals NC'!B16+'11.individulas FC'!B16</f>
        <v>205862.6</v>
      </c>
      <c r="C16" s="51">
        <f>('7.individuals NC'!B16*'7.individuals NC'!C16+'11.individulas FC'!B16*'11.individulas FC'!C16)/('7.individuals NC'!B16+'11.individulas FC'!B16)</f>
        <v>31.224100565134222</v>
      </c>
      <c r="D16" s="50"/>
      <c r="E16" s="51"/>
      <c r="F16" s="50">
        <f>'7.individuals NC'!F16+'11.individulas FC'!F16</f>
        <v>39978.300000000003</v>
      </c>
      <c r="G16" s="51">
        <f>('7.individuals NC'!F16*'7.individuals NC'!G16+'11.individulas FC'!F16*'11.individulas FC'!G16)/('7.individuals NC'!F16+'11.individulas FC'!F16)</f>
        <v>19.72626449849043</v>
      </c>
      <c r="H16" s="50">
        <f t="shared" si="0"/>
        <v>165884.29999999999</v>
      </c>
      <c r="I16" s="51">
        <f t="shared" si="1"/>
        <v>33.995091789880057</v>
      </c>
      <c r="J16" s="50">
        <f>'7.individuals NC'!J16+'11.individulas FC'!J16</f>
        <v>126.3</v>
      </c>
      <c r="K16" s="51">
        <f>('7.individuals NC'!J16*'7.individuals NC'!K16+'11.individulas FC'!J16*'11.individulas FC'!K16)/('7.individuals NC'!J16+'11.individulas FC'!J16)</f>
        <v>10.213143309580365</v>
      </c>
      <c r="L16" s="50">
        <f>'7.individuals NC'!L16+'11.individulas FC'!L16</f>
        <v>44723</v>
      </c>
      <c r="M16" s="51">
        <f>('7.individuals NC'!L16*'7.individuals NC'!M16+'11.individulas FC'!L16*'11.individulas FC'!M16)/('7.individuals NC'!L16+'11.individulas FC'!L16)</f>
        <v>28.806987724437089</v>
      </c>
      <c r="N16" s="50">
        <f>'7.individuals NC'!N16+'11.individulas FC'!N16</f>
        <v>81997</v>
      </c>
      <c r="O16" s="51">
        <f>('7.individuals NC'!N16*'7.individuals NC'!O16+'11.individulas FC'!N16*'11.individulas FC'!O16)/('7.individuals NC'!N16+'11.individulas FC'!N16)</f>
        <v>38.19290787467834</v>
      </c>
      <c r="P16" s="50">
        <f>'7.individuals NC'!P16+'11.individulas FC'!P16</f>
        <v>35136.199999999997</v>
      </c>
      <c r="Q16" s="51">
        <f>('7.individuals NC'!P16*'7.individuals NC'!Q16+'11.individulas FC'!P16*'11.individulas FC'!Q16)/('7.individuals NC'!P16+'11.individulas FC'!P16)</f>
        <v>30.536494555472704</v>
      </c>
      <c r="R16" s="50">
        <f>'7.individuals NC'!R16+'11.individulas FC'!R16</f>
        <v>3901.8</v>
      </c>
      <c r="S16" s="51">
        <f>('7.individuals NC'!R16*'7.individuals NC'!S16+'11.individulas FC'!R16*'11.individulas FC'!S16)/('7.individuals NC'!R16+'11.individulas FC'!R16)</f>
        <v>37.158984571223527</v>
      </c>
      <c r="T16" s="50"/>
      <c r="U16" s="51"/>
    </row>
    <row r="17" spans="1:21" ht="14.25" customHeight="1" x14ac:dyDescent="0.2">
      <c r="A17" s="49" t="s">
        <v>27</v>
      </c>
      <c r="B17" s="50">
        <f>'7.individuals NC'!B17+'11.individulas FC'!B17</f>
        <v>221590.39999999997</v>
      </c>
      <c r="C17" s="51">
        <f>('7.individuals NC'!B17*'7.individuals NC'!C17+'11.individulas FC'!B17*'11.individulas FC'!C17)/('7.individuals NC'!B17+'11.individulas FC'!B17)</f>
        <v>29.537906109650969</v>
      </c>
      <c r="D17" s="50"/>
      <c r="E17" s="51"/>
      <c r="F17" s="50">
        <f>'7.individuals NC'!F17+'11.individulas FC'!F17</f>
        <v>41666.9</v>
      </c>
      <c r="G17" s="51">
        <f>('7.individuals NC'!F17*'7.individuals NC'!G17+'11.individulas FC'!F17*'11.individulas FC'!G17)/('7.individuals NC'!F17+'11.individulas FC'!F17)</f>
        <v>18.668334745325424</v>
      </c>
      <c r="H17" s="50">
        <f t="shared" si="0"/>
        <v>179923.5</v>
      </c>
      <c r="I17" s="51">
        <f t="shared" si="1"/>
        <v>32.055094487379357</v>
      </c>
      <c r="J17" s="50">
        <f>'7.individuals NC'!J17+'11.individulas FC'!J17</f>
        <v>2502.1</v>
      </c>
      <c r="K17" s="51">
        <f>('7.individuals NC'!J17*'7.individuals NC'!K17+'11.individulas FC'!J17*'11.individulas FC'!K17)/('7.individuals NC'!J17+'11.individulas FC'!J17)</f>
        <v>35.092722113424728</v>
      </c>
      <c r="L17" s="50">
        <f>'7.individuals NC'!L17+'11.individulas FC'!L17</f>
        <v>43217.2</v>
      </c>
      <c r="M17" s="51">
        <f>('7.individuals NC'!L17*'7.individuals NC'!M17+'11.individulas FC'!L17*'11.individulas FC'!M17)/('7.individuals NC'!L17+'11.individulas FC'!L17)</f>
        <v>28.441235572873769</v>
      </c>
      <c r="N17" s="50">
        <f>'7.individuals NC'!N17+'11.individulas FC'!N17</f>
        <v>86496.2</v>
      </c>
      <c r="O17" s="51">
        <f>('7.individuals NC'!N17*'7.individuals NC'!O17+'11.individulas FC'!N17*'11.individulas FC'!O17)/('7.individuals NC'!N17+'11.individulas FC'!N17)</f>
        <v>34.114835645959012</v>
      </c>
      <c r="P17" s="50">
        <f>'7.individuals NC'!P17+'11.individulas FC'!P17</f>
        <v>44432.6</v>
      </c>
      <c r="Q17" s="51">
        <f>('7.individuals NC'!P17*'7.individuals NC'!Q17+'11.individulas FC'!P17*'11.individulas FC'!Q17)/('7.individuals NC'!P17+'11.individulas FC'!P17)</f>
        <v>31.13799507568767</v>
      </c>
      <c r="R17" s="50">
        <f>'7.individuals NC'!R17+'11.individulas FC'!R17</f>
        <v>3275.4</v>
      </c>
      <c r="S17" s="51">
        <f>('7.individuals NC'!R17*'7.individuals NC'!S17+'11.individulas FC'!R17*'11.individulas FC'!S17)/('7.individuals NC'!R17+'11.individulas FC'!R17)</f>
        <v>35.46528668254259</v>
      </c>
      <c r="T17" s="50"/>
      <c r="U17" s="51"/>
    </row>
    <row r="18" spans="1:21" ht="14.25" customHeight="1" x14ac:dyDescent="0.2">
      <c r="A18" s="49" t="s">
        <v>28</v>
      </c>
      <c r="B18" s="50">
        <f>'7.individuals NC'!B18+'11.individulas FC'!B18</f>
        <v>245935.5</v>
      </c>
      <c r="C18" s="51">
        <f>('7.individuals NC'!B18*'7.individuals NC'!C18+'11.individulas FC'!B18*'11.individulas FC'!C18)/('7.individuals NC'!B18+'11.individulas FC'!B18)</f>
        <v>28.490441034336236</v>
      </c>
      <c r="D18" s="50"/>
      <c r="E18" s="51"/>
      <c r="F18" s="50">
        <f>'7.individuals NC'!F18+'11.individulas FC'!F18</f>
        <v>124495.9</v>
      </c>
      <c r="G18" s="51">
        <f>('7.individuals NC'!F18*'7.individuals NC'!G18+'11.individulas FC'!F18*'11.individulas FC'!G18)/('7.individuals NC'!F18+'11.individulas FC'!F18)</f>
        <v>26.636906042688956</v>
      </c>
      <c r="H18" s="50">
        <f t="shared" si="0"/>
        <v>121439.6</v>
      </c>
      <c r="I18" s="51">
        <f t="shared" si="1"/>
        <v>30.390624392702218</v>
      </c>
      <c r="J18" s="50">
        <f>'7.individuals NC'!J18+'11.individulas FC'!J18</f>
        <v>118.7</v>
      </c>
      <c r="K18" s="51">
        <f>('7.individuals NC'!J18*'7.individuals NC'!K18+'11.individulas FC'!J18*'11.individulas FC'!K18)/('7.individuals NC'!J18+'11.individulas FC'!J18)</f>
        <v>12.472620050547599</v>
      </c>
      <c r="L18" s="50">
        <f>'7.individuals NC'!L18+'11.individulas FC'!L18</f>
        <v>32980.400000000001</v>
      </c>
      <c r="M18" s="51">
        <f>('7.individuals NC'!L18*'7.individuals NC'!M18+'11.individulas FC'!L18*'11.individulas FC'!M18)/('7.individuals NC'!L18+'11.individulas FC'!L18)</f>
        <v>26.45590047422105</v>
      </c>
      <c r="N18" s="50">
        <f>'7.individuals NC'!N18+'11.individulas FC'!N18</f>
        <v>47625</v>
      </c>
      <c r="O18" s="51">
        <f>('7.individuals NC'!N18*'7.individuals NC'!O18+'11.individulas FC'!N18*'11.individulas FC'!O18)/('7.individuals NC'!N18+'11.individulas FC'!N18)</f>
        <v>32.675860367454071</v>
      </c>
      <c r="P18" s="50">
        <f>'7.individuals NC'!P18+'11.individulas FC'!P18</f>
        <v>37273.800000000003</v>
      </c>
      <c r="Q18" s="51">
        <f>('7.individuals NC'!P18*'7.individuals NC'!Q18+'11.individulas FC'!P18*'11.individulas FC'!Q18)/('7.individuals NC'!P18+'11.individulas FC'!P18)</f>
        <v>31.1343866200924</v>
      </c>
      <c r="R18" s="50">
        <f>'7.individuals NC'!R18+'11.individulas FC'!R18</f>
        <v>3441.7</v>
      </c>
      <c r="S18" s="51">
        <f>('7.individuals NC'!R18*'7.individuals NC'!S18+'11.individulas FC'!R18*'11.individulas FC'!S18)/('7.individuals NC'!R18+'11.individulas FC'!R18)</f>
        <v>29.03618560595055</v>
      </c>
      <c r="T18" s="50"/>
      <c r="U18" s="51"/>
    </row>
    <row r="19" spans="1:21" ht="14.25" customHeight="1" x14ac:dyDescent="0.2">
      <c r="A19" s="49" t="s">
        <v>29</v>
      </c>
      <c r="B19" s="50">
        <f>'7.individuals NC'!B19+'11.individulas FC'!B19</f>
        <v>269104.09999999998</v>
      </c>
      <c r="C19" s="51">
        <f>('7.individuals NC'!B19*'7.individuals NC'!C19+'11.individulas FC'!B19*'11.individulas FC'!C19)/('7.individuals NC'!B19+'11.individulas FC'!B19)</f>
        <v>28.037053630918301</v>
      </c>
      <c r="D19" s="50"/>
      <c r="E19" s="51"/>
      <c r="F19" s="50">
        <f>'7.individuals NC'!F19+'11.individulas FC'!F19</f>
        <v>50793</v>
      </c>
      <c r="G19" s="51">
        <f>('7.individuals NC'!F19*'7.individuals NC'!G19+'11.individulas FC'!F19*'11.individulas FC'!G19)/('7.individuals NC'!F19+'11.individulas FC'!F19)</f>
        <v>17.060325950426243</v>
      </c>
      <c r="H19" s="50">
        <f t="shared" si="0"/>
        <v>218311.09999999998</v>
      </c>
      <c r="I19" s="51">
        <f t="shared" si="1"/>
        <v>30.590936273968669</v>
      </c>
      <c r="J19" s="50">
        <f>'7.individuals NC'!J19+'11.individulas FC'!J19</f>
        <v>6967.1</v>
      </c>
      <c r="K19" s="51">
        <f>('7.individuals NC'!J19*'7.individuals NC'!K19+'11.individulas FC'!J19*'11.individulas FC'!K19)/('7.individuals NC'!J19+'11.individulas FC'!J19)</f>
        <v>6.0307994718031894</v>
      </c>
      <c r="L19" s="50">
        <f>'7.individuals NC'!L19+'11.individulas FC'!L19</f>
        <v>42762.2</v>
      </c>
      <c r="M19" s="51">
        <f>('7.individuals NC'!L19*'7.individuals NC'!M19+'11.individulas FC'!L19*'11.individulas FC'!M19)/('7.individuals NC'!L19+'11.individulas FC'!L19)</f>
        <v>26.837154776882389</v>
      </c>
      <c r="N19" s="50">
        <f>'7.individuals NC'!N19+'11.individulas FC'!N19</f>
        <v>85220.5</v>
      </c>
      <c r="O19" s="51">
        <f>('7.individuals NC'!N19*'7.individuals NC'!O19+'11.individulas FC'!N19*'11.individulas FC'!O19)/('7.individuals NC'!N19+'11.individulas FC'!N19)</f>
        <v>37.211956336796909</v>
      </c>
      <c r="P19" s="50">
        <f>'7.individuals NC'!P19+'11.individulas FC'!P19</f>
        <v>79359.8</v>
      </c>
      <c r="Q19" s="51">
        <f>('7.individuals NC'!P19*'7.individuals NC'!Q19+'11.individulas FC'!P19*'11.individulas FC'!Q19)/('7.individuals NC'!P19+'11.individulas FC'!P19)</f>
        <v>27.892669336364257</v>
      </c>
      <c r="R19" s="50">
        <f>'7.individuals NC'!R19+'11.individulas FC'!R19</f>
        <v>4001.5</v>
      </c>
      <c r="S19" s="51">
        <f>('7.individuals NC'!R19*'7.individuals NC'!S19+'11.individulas FC'!R19*'11.individulas FC'!S19)/('7.individuals NC'!R19+'11.individulas FC'!R19)</f>
        <v>25.972710233662372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NC'!B20+'11.individulas FC'!B20</f>
        <v>263456.59999999998</v>
      </c>
      <c r="C20" s="54">
        <f>('7.individuals NC'!B20*'7.individuals NC'!C20+'11.individulas FC'!B20*'11.individulas FC'!C20)/('7.individuals NC'!B20+'11.individulas FC'!B20)</f>
        <v>28.835834342354683</v>
      </c>
      <c r="D20" s="53"/>
      <c r="E20" s="54"/>
      <c r="F20" s="53">
        <f>'7.individuals NC'!F20+'11.individulas FC'!F20</f>
        <v>40003.1</v>
      </c>
      <c r="G20" s="54">
        <f>('7.individuals NC'!F20*'7.individuals NC'!G20+'11.individulas FC'!F20*'11.individulas FC'!G20)/('7.individuals NC'!F20+'11.individulas FC'!F20)</f>
        <v>16.046752726663687</v>
      </c>
      <c r="H20" s="53">
        <f t="shared" si="0"/>
        <v>223453.5</v>
      </c>
      <c r="I20" s="54">
        <f t="shared" si="1"/>
        <v>31.125361741928408</v>
      </c>
      <c r="J20" s="53">
        <f>'7.individuals NC'!J20+'11.individulas FC'!J20</f>
        <v>84.6</v>
      </c>
      <c r="K20" s="54">
        <f>('7.individuals NC'!J20*'7.individuals NC'!K20+'11.individulas FC'!J20*'11.individulas FC'!K20)/('7.individuals NC'!J20+'11.individulas FC'!J20)</f>
        <v>14.468085106382979</v>
      </c>
      <c r="L20" s="53">
        <f>'7.individuals NC'!L20+'11.individulas FC'!L20</f>
        <v>49029.1</v>
      </c>
      <c r="M20" s="54">
        <f>('7.individuals NC'!L20*'7.individuals NC'!M20+'11.individulas FC'!L20*'11.individulas FC'!M20)/('7.individuals NC'!L20+'11.individulas FC'!L20)</f>
        <v>26.90038793288068</v>
      </c>
      <c r="N20" s="53">
        <f>'7.individuals NC'!N20+'11.individulas FC'!N20</f>
        <v>115177</v>
      </c>
      <c r="O20" s="54">
        <f>('7.individuals NC'!N20*'7.individuals NC'!O20+'11.individulas FC'!N20*'11.individulas FC'!O20)/('7.individuals NC'!N20+'11.individulas FC'!N20)</f>
        <v>33.506937322555721</v>
      </c>
      <c r="P20" s="53">
        <f>'7.individuals NC'!P20+'11.individulas FC'!P20</f>
        <v>55466.899999999994</v>
      </c>
      <c r="Q20" s="54">
        <f>('7.individuals NC'!P20*'7.individuals NC'!Q20+'11.individulas FC'!P20*'11.individulas FC'!Q20)/('7.individuals NC'!P20+'11.individulas FC'!P20)</f>
        <v>29.956636480495575</v>
      </c>
      <c r="R20" s="53">
        <f>'7.individuals NC'!R20+'11.individulas FC'!R20</f>
        <v>3695.9</v>
      </c>
      <c r="S20" s="54">
        <f>('7.individuals NC'!R20*'7.individuals NC'!S20+'11.individulas FC'!R20*'11.individulas FC'!S20)/('7.individuals NC'!R20+'11.individulas FC'!R20)</f>
        <v>30.876087015341326</v>
      </c>
      <c r="T20" s="53"/>
      <c r="U20" s="54"/>
    </row>
    <row r="21" spans="1:21" ht="14.25" customHeight="1" x14ac:dyDescent="0.2">
      <c r="A21" s="49" t="s">
        <v>31</v>
      </c>
      <c r="B21" s="50">
        <f>'7.individuals NC'!B21+'11.individulas FC'!B21</f>
        <v>298024</v>
      </c>
      <c r="C21" s="51">
        <f>('7.individuals NC'!B21*'7.individuals NC'!C21+'11.individulas FC'!B21*'11.individulas FC'!C21)/('7.individuals NC'!B21+'11.individulas FC'!B21)</f>
        <v>28.371525289909542</v>
      </c>
      <c r="D21" s="50"/>
      <c r="E21" s="51"/>
      <c r="F21" s="50">
        <f>'7.individuals NC'!F21+'11.individulas FC'!F21</f>
        <v>49088.399999999994</v>
      </c>
      <c r="G21" s="51">
        <f>('7.individuals NC'!F21*'7.individuals NC'!G21+'11.individulas FC'!F21*'11.individulas FC'!G21)/('7.individuals NC'!F21+'11.individulas FC'!F21)</f>
        <v>14.116718674880421</v>
      </c>
      <c r="H21" s="50">
        <f t="shared" si="0"/>
        <v>248935.6</v>
      </c>
      <c r="I21" s="51">
        <f t="shared" si="1"/>
        <v>31.1824757889189</v>
      </c>
      <c r="J21" s="50">
        <f>'7.individuals NC'!J21+'11.individulas FC'!J21</f>
        <v>66</v>
      </c>
      <c r="K21" s="51">
        <f>('7.individuals NC'!J21*'7.individuals NC'!K21+'11.individulas FC'!J21*'11.individulas FC'!K21)/('7.individuals NC'!J21+'11.individulas FC'!J21)</f>
        <v>15</v>
      </c>
      <c r="L21" s="50">
        <f>'7.individuals NC'!L21+'11.individulas FC'!L21</f>
        <v>50452.5</v>
      </c>
      <c r="M21" s="51">
        <f>('7.individuals NC'!L21*'7.individuals NC'!M21+'11.individulas FC'!L21*'11.individulas FC'!M21)/('7.individuals NC'!L21+'11.individulas FC'!L21)</f>
        <v>28.792197215202421</v>
      </c>
      <c r="N21" s="50">
        <f>'7.individuals NC'!N21+'11.individulas FC'!N21</f>
        <v>138269.1</v>
      </c>
      <c r="O21" s="51">
        <f>('7.individuals NC'!N21*'7.individuals NC'!O21+'11.individulas FC'!N21*'11.individulas FC'!O21)/('7.individuals NC'!N21+'11.individulas FC'!N21)</f>
        <v>33.089045853339606</v>
      </c>
      <c r="P21" s="50">
        <f>'7.individuals NC'!P21+'11.individulas FC'!P21</f>
        <v>55623.9</v>
      </c>
      <c r="Q21" s="51">
        <f>('7.individuals NC'!P21*'7.individuals NC'!Q21+'11.individulas FC'!P21*'11.individulas FC'!Q21)/('7.individuals NC'!P21+'11.individulas FC'!P21)</f>
        <v>29.233906648041582</v>
      </c>
      <c r="R21" s="50">
        <f>'7.individuals NC'!R21+'11.individulas FC'!R21</f>
        <v>4524.1000000000004</v>
      </c>
      <c r="S21" s="51">
        <f>('7.individuals NC'!R21*'7.individuals NC'!S21+'11.individulas FC'!R21*'11.individulas FC'!S21)/('7.individuals NC'!R21+'11.individulas FC'!R21)</f>
        <v>23.762405782365551</v>
      </c>
      <c r="T21" s="50"/>
      <c r="U21" s="51"/>
    </row>
    <row r="22" spans="1:21" ht="14.25" customHeight="1" x14ac:dyDescent="0.2">
      <c r="A22" s="49" t="s">
        <v>20</v>
      </c>
      <c r="B22" s="50">
        <f>'7.individuals NC'!B22+'11.individulas FC'!B22</f>
        <v>322372.59999999998</v>
      </c>
      <c r="C22" s="51">
        <f>('7.individuals NC'!B22*'7.individuals NC'!C22+'11.individulas FC'!B22*'11.individulas FC'!C22)/('7.individuals NC'!B22+'11.individulas FC'!B22)</f>
        <v>28.323758915372039</v>
      </c>
      <c r="D22" s="50"/>
      <c r="E22" s="51"/>
      <c r="F22" s="50">
        <f>'7.individuals NC'!F22+'11.individulas FC'!F22</f>
        <v>56321.3</v>
      </c>
      <c r="G22" s="51">
        <f>('7.individuals NC'!F22*'7.individuals NC'!G22+'11.individulas FC'!F22*'11.individulas FC'!G22)/('7.individuals NC'!F22+'11.individulas FC'!F22)</f>
        <v>12.568782366913792</v>
      </c>
      <c r="H22" s="50">
        <f t="shared" si="0"/>
        <v>266051.30000000005</v>
      </c>
      <c r="I22" s="51">
        <f t="shared" si="1"/>
        <v>31.658983214891254</v>
      </c>
      <c r="J22" s="50">
        <f>'7.individuals NC'!J22+'11.individulas FC'!J22</f>
        <v>287.89999999999998</v>
      </c>
      <c r="K22" s="51">
        <f>('7.individuals NC'!J22*'7.individuals NC'!K22+'11.individulas FC'!J22*'11.individulas FC'!K22)/('7.individuals NC'!J22+'11.individulas FC'!J22)</f>
        <v>25.433230288294553</v>
      </c>
      <c r="L22" s="50">
        <f>'7.individuals NC'!L22+'11.individulas FC'!L22</f>
        <v>62804.800000000003</v>
      </c>
      <c r="M22" s="51">
        <f>('7.individuals NC'!L22*'7.individuals NC'!M22+'11.individulas FC'!L22*'11.individulas FC'!M22)/('7.individuals NC'!L22+'11.individulas FC'!L22)</f>
        <v>30.401873105240362</v>
      </c>
      <c r="N22" s="50">
        <f>'7.individuals NC'!N22+'11.individulas FC'!N22</f>
        <v>141411.20000000001</v>
      </c>
      <c r="O22" s="51">
        <f>('7.individuals NC'!N22*'7.individuals NC'!O22+'11.individulas FC'!N22*'11.individulas FC'!O22)/('7.individuals NC'!N22+'11.individulas FC'!N22)</f>
        <v>33.875237534226422</v>
      </c>
      <c r="P22" s="50">
        <f>'7.individuals NC'!P22+'11.individulas FC'!P22</f>
        <v>57906.399999999994</v>
      </c>
      <c r="Q22" s="51">
        <f>('7.individuals NC'!P22*'7.individuals NC'!Q22+'11.individulas FC'!P22*'11.individulas FC'!Q22)/('7.individuals NC'!P22+'11.individulas FC'!P22)</f>
        <v>28.006600893856294</v>
      </c>
      <c r="R22" s="50">
        <f>'7.individuals NC'!R22+'11.individulas FC'!R22</f>
        <v>3641</v>
      </c>
      <c r="S22" s="51">
        <f>('7.individuals NC'!R22*'7.individuals NC'!S22+'11.individulas FC'!R22*'11.individulas FC'!S22)/('7.individuals NC'!R22+'11.individulas FC'!R22)</f>
        <v>25.846863499038722</v>
      </c>
      <c r="T22" s="50"/>
      <c r="U22" s="51"/>
    </row>
    <row r="23" spans="1:21" ht="14.25" customHeight="1" x14ac:dyDescent="0.2">
      <c r="A23" s="49" t="s">
        <v>21</v>
      </c>
      <c r="B23" s="50">
        <f>'7.individuals NC'!B23+'11.individulas FC'!B23</f>
        <v>316246.10000000003</v>
      </c>
      <c r="C23" s="51">
        <f>('7.individuals NC'!B23*'7.individuals NC'!C23+'11.individulas FC'!B23*'11.individulas FC'!C23)/('7.individuals NC'!B23+'11.individulas FC'!B23)</f>
        <v>31.575451648791571</v>
      </c>
      <c r="D23" s="50"/>
      <c r="E23" s="51"/>
      <c r="F23" s="50">
        <f>'7.individuals NC'!F23+'11.individulas FC'!F23</f>
        <v>46510.9</v>
      </c>
      <c r="G23" s="51">
        <f>('7.individuals NC'!F23*'7.individuals NC'!G23+'11.individulas FC'!F23*'11.individulas FC'!G23)/('7.individuals NC'!F23+'11.individulas FC'!F23)</f>
        <v>18.015833571676872</v>
      </c>
      <c r="H23" s="50">
        <f t="shared" si="0"/>
        <v>269735.2</v>
      </c>
      <c r="I23" s="51">
        <f t="shared" si="1"/>
        <v>33.913559691134125</v>
      </c>
      <c r="J23" s="50">
        <f>'7.individuals NC'!J23+'11.individulas FC'!J23</f>
        <v>75.400000000000006</v>
      </c>
      <c r="K23" s="51">
        <f>('7.individuals NC'!J23*'7.individuals NC'!K23+'11.individulas FC'!J23*'11.individulas FC'!K23)/('7.individuals NC'!J23+'11.individulas FC'!J23)</f>
        <v>11.220159151193632</v>
      </c>
      <c r="L23" s="50">
        <f>'7.individuals NC'!L23+'11.individulas FC'!L23</f>
        <v>46777.1</v>
      </c>
      <c r="M23" s="51">
        <f>('7.individuals NC'!L23*'7.individuals NC'!M23+'11.individulas FC'!L23*'11.individulas FC'!M23)/('7.individuals NC'!L23+'11.individulas FC'!L23)</f>
        <v>32.097906668006353</v>
      </c>
      <c r="N23" s="50">
        <f>'7.individuals NC'!N23+'11.individulas FC'!N23</f>
        <v>162523.90000000002</v>
      </c>
      <c r="O23" s="51">
        <f>('7.individuals NC'!N23*'7.individuals NC'!O23+'11.individulas FC'!N23*'11.individulas FC'!O23)/('7.individuals NC'!N23+'11.individulas FC'!N23)</f>
        <v>36.377162368119393</v>
      </c>
      <c r="P23" s="50">
        <f>'7.individuals NC'!P23+'11.individulas FC'!P23</f>
        <v>56884.1</v>
      </c>
      <c r="Q23" s="51">
        <f>('7.individuals NC'!P23*'7.individuals NC'!Q23+'11.individulas FC'!P23*'11.individulas FC'!Q23)/('7.individuals NC'!P23+'11.individulas FC'!P23)</f>
        <v>28.888675236138045</v>
      </c>
      <c r="R23" s="50">
        <f>'7.individuals NC'!R23+'11.individulas FC'!R23</f>
        <v>3474.7</v>
      </c>
      <c r="S23" s="51">
        <f>('7.individuals NC'!R23*'7.individuals NC'!S23+'11.individulas FC'!R23*'11.individulas FC'!S23)/('7.individuals NC'!R23+'11.individulas FC'!R23)</f>
        <v>25.879421532794197</v>
      </c>
      <c r="T23" s="50"/>
      <c r="U23" s="51"/>
    </row>
    <row r="24" spans="1:21" ht="14.25" customHeight="1" x14ac:dyDescent="0.2">
      <c r="A24" s="49" t="s">
        <v>22</v>
      </c>
      <c r="B24" s="50">
        <f>'7.individuals NC'!B24+'11.individulas FC'!B24</f>
        <v>342373.79999999993</v>
      </c>
      <c r="C24" s="51">
        <f>('7.individuals NC'!B24*'7.individuals NC'!C24+'11.individulas FC'!B24*'11.individulas FC'!C24)/('7.individuals NC'!B24+'11.individulas FC'!B24)</f>
        <v>30.940557906850159</v>
      </c>
      <c r="D24" s="50"/>
      <c r="E24" s="51"/>
      <c r="F24" s="50">
        <f>'7.individuals NC'!F24+'11.individulas FC'!F24</f>
        <v>49712.5</v>
      </c>
      <c r="G24" s="51">
        <f>('7.individuals NC'!F24*'7.individuals NC'!G24+'11.individulas FC'!F24*'11.individulas FC'!G24)/('7.individuals NC'!F24+'11.individulas FC'!F24)</f>
        <v>15.392917368636269</v>
      </c>
      <c r="H24" s="50">
        <f t="shared" si="0"/>
        <v>292661.3</v>
      </c>
      <c r="I24" s="51">
        <f t="shared" si="1"/>
        <v>33.581535993997157</v>
      </c>
      <c r="J24" s="50">
        <f>'7.individuals NC'!J24+'11.individulas FC'!J24</f>
        <v>89.3</v>
      </c>
      <c r="K24" s="51">
        <f>('7.individuals NC'!J24*'7.individuals NC'!K24+'11.individulas FC'!J24*'11.individulas FC'!K24)/('7.individuals NC'!J24+'11.individulas FC'!J24)</f>
        <v>15</v>
      </c>
      <c r="L24" s="50">
        <f>'7.individuals NC'!L24+'11.individulas FC'!L24</f>
        <v>64619.299999999996</v>
      </c>
      <c r="M24" s="51">
        <f>('7.individuals NC'!L24*'7.individuals NC'!M24+'11.individulas FC'!L24*'11.individulas FC'!M24)/('7.individuals NC'!L24+'11.individulas FC'!L24)</f>
        <v>31.112019659761096</v>
      </c>
      <c r="N24" s="50">
        <f>'7.individuals NC'!N24+'11.individulas FC'!N24</f>
        <v>168179</v>
      </c>
      <c r="O24" s="51">
        <f>('7.individuals NC'!N24*'7.individuals NC'!O24+'11.individulas FC'!N24*'11.individulas FC'!O24)/('7.individuals NC'!N24+'11.individulas FC'!N24)</f>
        <v>34.410856515974054</v>
      </c>
      <c r="P24" s="50">
        <f>'7.individuals NC'!P24+'11.individulas FC'!P24</f>
        <v>56468.5</v>
      </c>
      <c r="Q24" s="51">
        <f>('7.individuals NC'!P24*'7.individuals NC'!Q24+'11.individulas FC'!P24*'11.individulas FC'!Q24)/('7.individuals NC'!P24+'11.individulas FC'!P24)</f>
        <v>34.418597908568493</v>
      </c>
      <c r="R24" s="50">
        <f>'7.individuals NC'!R24+'11.individulas FC'!R24</f>
        <v>3305.2</v>
      </c>
      <c r="S24" s="51">
        <f>('7.individuals NC'!R24*'7.individuals NC'!S24+'11.individulas FC'!R24*'11.individulas FC'!S24)/('7.individuals NC'!R24+'11.individulas FC'!R24)</f>
        <v>25.865156117632822</v>
      </c>
      <c r="T24" s="50"/>
      <c r="U24" s="51"/>
    </row>
    <row r="25" spans="1:21" ht="14.25" customHeight="1" x14ac:dyDescent="0.2">
      <c r="A25" s="49" t="s">
        <v>23</v>
      </c>
      <c r="B25" s="50">
        <f>'7.individuals NC'!B25+'11.individulas FC'!B25</f>
        <v>369362.1</v>
      </c>
      <c r="C25" s="51">
        <f>('7.individuals NC'!B25*'7.individuals NC'!C25+'11.individulas FC'!B25*'11.individulas FC'!C25)/('7.individuals NC'!B25+'11.individulas FC'!B25)</f>
        <v>31.699949186258973</v>
      </c>
      <c r="D25" s="50"/>
      <c r="E25" s="51"/>
      <c r="F25" s="50">
        <f>'7.individuals NC'!F25+'11.individulas FC'!F25</f>
        <v>46897.2</v>
      </c>
      <c r="G25" s="51">
        <f>('7.individuals NC'!F25*'7.individuals NC'!G25+'11.individulas FC'!F25*'11.individulas FC'!G25)/('7.individuals NC'!F25+'11.individulas FC'!F25)</f>
        <v>16.709729841651651</v>
      </c>
      <c r="H25" s="50">
        <f t="shared" si="0"/>
        <v>322464.89999999997</v>
      </c>
      <c r="I25" s="51">
        <f t="shared" si="1"/>
        <v>33.880029296211774</v>
      </c>
      <c r="J25" s="50">
        <f>'7.individuals NC'!J25+'11.individulas FC'!J25</f>
        <v>101.2</v>
      </c>
      <c r="K25" s="51">
        <f>('7.individuals NC'!J25*'7.individuals NC'!K25+'11.individulas FC'!J25*'11.individulas FC'!K25)/('7.individuals NC'!J25+'11.individulas FC'!J25)</f>
        <v>13.221343873517787</v>
      </c>
      <c r="L25" s="50">
        <f>'7.individuals NC'!L25+'11.individulas FC'!L25</f>
        <v>63250</v>
      </c>
      <c r="M25" s="51">
        <f>('7.individuals NC'!L25*'7.individuals NC'!M25+'11.individulas FC'!L25*'11.individulas FC'!M25)/('7.individuals NC'!L25+'11.individulas FC'!L25)</f>
        <v>30.859230007905136</v>
      </c>
      <c r="N25" s="50">
        <f>'7.individuals NC'!N25+'11.individulas FC'!N25</f>
        <v>195569.3</v>
      </c>
      <c r="O25" s="51">
        <f>('7.individuals NC'!N25*'7.individuals NC'!O25+'11.individulas FC'!N25*'11.individulas FC'!O25)/('7.individuals NC'!N25+'11.individulas FC'!N25)</f>
        <v>36.412005207361283</v>
      </c>
      <c r="P25" s="50">
        <f>'7.individuals NC'!P25+'11.individulas FC'!P25</f>
        <v>57886.799999999996</v>
      </c>
      <c r="Q25" s="51">
        <f>('7.individuals NC'!P25*'7.individuals NC'!Q25+'11.individulas FC'!P25*'11.individulas FC'!Q25)/('7.individuals NC'!P25+'11.individulas FC'!P25)</f>
        <v>28.803286604199922</v>
      </c>
      <c r="R25" s="50">
        <f>'7.individuals NC'!R25+'11.individulas FC'!R25</f>
        <v>5657.6</v>
      </c>
      <c r="S25" s="51">
        <f>('7.individuals NC'!R25*'7.individuals NC'!S25+'11.individulas FC'!R25*'11.individulas FC'!S25)/('7.individuals NC'!R25+'11.individulas FC'!R25)</f>
        <v>32.440522483031671</v>
      </c>
      <c r="T25" s="50"/>
      <c r="U25" s="51"/>
    </row>
    <row r="26" spans="1:21" ht="14.25" customHeight="1" x14ac:dyDescent="0.2">
      <c r="A26" s="49" t="s">
        <v>24</v>
      </c>
      <c r="B26" s="50">
        <f>'7.individuals NC'!B26+'11.individulas FC'!B26</f>
        <v>408465.30000000005</v>
      </c>
      <c r="C26" s="51">
        <f>('7.individuals NC'!B26*'7.individuals NC'!C26+'11.individulas FC'!B26*'11.individulas FC'!C26)/('7.individuals NC'!B26+'11.individulas FC'!B26)</f>
        <v>31.135712165943922</v>
      </c>
      <c r="D26" s="50"/>
      <c r="E26" s="51"/>
      <c r="F26" s="50">
        <f>'7.individuals NC'!F26+'11.individulas FC'!F26</f>
        <v>74399.7</v>
      </c>
      <c r="G26" s="51">
        <f>('7.individuals NC'!F26*'7.individuals NC'!G26+'11.individulas FC'!F26*'11.individulas FC'!G26)/('7.individuals NC'!F26+'11.individulas FC'!F26)</f>
        <v>12.964475160194658</v>
      </c>
      <c r="H26" s="50">
        <f t="shared" si="0"/>
        <v>334065.59999999998</v>
      </c>
      <c r="I26" s="51">
        <f t="shared" si="1"/>
        <v>35.182625651967761</v>
      </c>
      <c r="J26" s="50">
        <f>'7.individuals NC'!J26+'11.individulas FC'!J26</f>
        <v>398.9</v>
      </c>
      <c r="K26" s="51">
        <f>('7.individuals NC'!J26*'7.individuals NC'!K26+'11.individulas FC'!J26*'11.individulas FC'!K26)/('7.individuals NC'!J26+'11.individulas FC'!J26)</f>
        <v>15</v>
      </c>
      <c r="L26" s="50">
        <f>'7.individuals NC'!L26+'11.individulas FC'!L26</f>
        <v>60433.9</v>
      </c>
      <c r="M26" s="51">
        <f>('7.individuals NC'!L26*'7.individuals NC'!M26+'11.individulas FC'!L26*'11.individulas FC'!M26)/('7.individuals NC'!L26+'11.individulas FC'!L26)</f>
        <v>30.979018613725078</v>
      </c>
      <c r="N26" s="50">
        <f>'7.individuals NC'!N26+'11.individulas FC'!N26</f>
        <v>213211.8</v>
      </c>
      <c r="O26" s="51">
        <f>('7.individuals NC'!N26*'7.individuals NC'!O26+'11.individulas FC'!N26*'11.individulas FC'!O26)/('7.individuals NC'!N26+'11.individulas FC'!N26)</f>
        <v>37.694193923600857</v>
      </c>
      <c r="P26" s="50">
        <f>'7.individuals NC'!P26+'11.individulas FC'!P26</f>
        <v>55060.799999999996</v>
      </c>
      <c r="Q26" s="51">
        <f>('7.individuals NC'!P26*'7.individuals NC'!Q26+'11.individulas FC'!P26*'11.individulas FC'!Q26)/('7.individuals NC'!P26+'11.individulas FC'!P26)</f>
        <v>30.172485488768782</v>
      </c>
      <c r="R26" s="50">
        <f>'7.individuals NC'!R26+'11.individulas FC'!R26</f>
        <v>4960.2</v>
      </c>
      <c r="S26" s="51">
        <f>('7.individuals NC'!R26*'7.individuals NC'!S26+'11.individulas FC'!R26*'11.individulas FC'!S26)/('7.individuals NC'!R26+'11.individulas FC'!R26)</f>
        <v>35.678079512922871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NC'!B27+'11.individulas FC'!B27</f>
        <v>468114.30000000005</v>
      </c>
      <c r="C27" s="51">
        <f>('7.individuals NC'!B27*'7.individuals NC'!C27+'11.individulas FC'!B27*'11.individulas FC'!C27)/('7.individuals NC'!B27+'11.individulas FC'!B27)</f>
        <v>28.835866496708174</v>
      </c>
      <c r="D27" s="50"/>
      <c r="E27" s="51"/>
      <c r="F27" s="50">
        <f>'7.individuals NC'!F27+'11.individulas FC'!F27</f>
        <v>93371.8</v>
      </c>
      <c r="G27" s="51">
        <f>('7.individuals NC'!F27*'7.individuals NC'!G27+'11.individulas FC'!F27*'11.individulas FC'!G27)/('7.individuals NC'!F27+'11.individulas FC'!F27)</f>
        <v>8.3952375342448136</v>
      </c>
      <c r="H27" s="50">
        <f t="shared" si="0"/>
        <v>374742.5</v>
      </c>
      <c r="I27" s="51">
        <f t="shared" si="1"/>
        <v>33.92890590205274</v>
      </c>
      <c r="J27" s="50">
        <f>'7.individuals NC'!J27+'11.individulas FC'!J27</f>
        <v>2927.3</v>
      </c>
      <c r="K27" s="51">
        <f>('7.individuals NC'!J27*'7.individuals NC'!K27+'11.individulas FC'!J27*'11.individulas FC'!K27)/('7.individuals NC'!J27+'11.individulas FC'!J27)</f>
        <v>10.107095275509854</v>
      </c>
      <c r="L27" s="50">
        <f>'7.individuals NC'!L27+'11.individulas FC'!L27</f>
        <v>65420.4</v>
      </c>
      <c r="M27" s="51">
        <f>('7.individuals NC'!L27*'7.individuals NC'!M27+'11.individulas FC'!L27*'11.individulas FC'!M27)/('7.individuals NC'!L27+'11.individulas FC'!L27)</f>
        <v>28.096530394188971</v>
      </c>
      <c r="N27" s="50">
        <f>'7.individuals NC'!N27+'11.individulas FC'!N27</f>
        <v>272957.09999999998</v>
      </c>
      <c r="O27" s="51">
        <f>('7.individuals NC'!N27*'7.individuals NC'!O27+'11.individulas FC'!N27*'11.individulas FC'!O27)/('7.individuals NC'!N27+'11.individulas FC'!N27)</f>
        <v>35.633917996637571</v>
      </c>
      <c r="P27" s="50">
        <f>'7.individuals NC'!P27+'11.individulas FC'!P27</f>
        <v>29864.699999999997</v>
      </c>
      <c r="Q27" s="51">
        <f>('7.individuals NC'!P27*'7.individuals NC'!Q27+'11.individulas FC'!P27*'11.individulas FC'!Q27)/('7.individuals NC'!P27+'11.individulas FC'!P27)</f>
        <v>32.601404869293852</v>
      </c>
      <c r="R27" s="50">
        <f>'7.individuals NC'!R27+'11.individulas FC'!R27</f>
        <v>3573</v>
      </c>
      <c r="S27" s="51">
        <f>('7.individuals NC'!R27*'7.individuals NC'!S27+'11.individulas FC'!R27*'11.individulas FC'!S27)/('7.individuals NC'!R27+'11.individulas FC'!R27)</f>
        <v>41.077013434088997</v>
      </c>
      <c r="T27" s="50"/>
      <c r="U27" s="51"/>
    </row>
    <row r="28" spans="1:21" ht="14.25" customHeight="1" x14ac:dyDescent="0.2">
      <c r="A28" s="49" t="s">
        <v>26</v>
      </c>
      <c r="B28" s="50">
        <f>'7.individuals NC'!B28+'11.individulas FC'!B28</f>
        <v>521360.79999999993</v>
      </c>
      <c r="C28" s="51">
        <f>('7.individuals NC'!B28*'7.individuals NC'!C28+'11.individulas FC'!B28*'11.individulas FC'!C28)/('7.individuals NC'!B28+'11.individulas FC'!B28)</f>
        <v>29.168748304437162</v>
      </c>
      <c r="D28" s="50"/>
      <c r="E28" s="51"/>
      <c r="F28" s="50">
        <f>'7.individuals NC'!F28+'11.individulas FC'!F28</f>
        <v>96138.1</v>
      </c>
      <c r="G28" s="51">
        <f>('7.individuals NC'!F28*'7.individuals NC'!G28+'11.individulas FC'!F28*'11.individulas FC'!G28)/('7.individuals NC'!F28+'11.individulas FC'!F28)</f>
        <v>8.7374872813171898</v>
      </c>
      <c r="H28" s="50">
        <f t="shared" si="0"/>
        <v>425222.7</v>
      </c>
      <c r="I28" s="51">
        <f t="shared" si="1"/>
        <v>33.788028073289603</v>
      </c>
      <c r="J28" s="50">
        <f>'7.individuals NC'!J28+'11.individulas FC'!J28</f>
        <v>2771</v>
      </c>
      <c r="K28" s="51">
        <f>('7.individuals NC'!J28*'7.individuals NC'!K28+'11.individulas FC'!J28*'11.individulas FC'!K28)/('7.individuals NC'!J28+'11.individulas FC'!J28)</f>
        <v>10.31577047997113</v>
      </c>
      <c r="L28" s="50">
        <f>'7.individuals NC'!L28+'11.individulas FC'!L28</f>
        <v>65065.2</v>
      </c>
      <c r="M28" s="51">
        <f>('7.individuals NC'!L28*'7.individuals NC'!M28+'11.individulas FC'!L28*'11.individulas FC'!M28)/('7.individuals NC'!L28+'11.individulas FC'!L28)</f>
        <v>26.306922932689059</v>
      </c>
      <c r="N28" s="50">
        <f>'7.individuals NC'!N28+'11.individulas FC'!N28</f>
        <v>319788</v>
      </c>
      <c r="O28" s="51">
        <f>('7.individuals NC'!N28*'7.individuals NC'!O28+'11.individulas FC'!N28*'11.individulas FC'!O28)/('7.individuals NC'!N28+'11.individulas FC'!N28)</f>
        <v>35.492152857518114</v>
      </c>
      <c r="P28" s="50">
        <f>'7.individuals NC'!P28+'11.individulas FC'!P28</f>
        <v>34370.199999999997</v>
      </c>
      <c r="Q28" s="51">
        <f>('7.individuals NC'!P28*'7.individuals NC'!Q28+'11.individulas FC'!P28*'11.individulas FC'!Q28)/('7.individuals NC'!P28+'11.individulas FC'!P28)</f>
        <v>33.24697118433992</v>
      </c>
      <c r="R28" s="50">
        <f>'7.individuals NC'!R28+'11.individulas FC'!R28</f>
        <v>3228.3</v>
      </c>
      <c r="S28" s="51">
        <f>('7.individuals NC'!R28*'7.individuals NC'!S28+'11.individulas FC'!R28*'11.individulas FC'!S28)/('7.individuals NC'!R28+'11.individulas FC'!R28)</f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>'7.individuals NC'!B29+'11.individulas FC'!B29</f>
        <v>545959.4</v>
      </c>
      <c r="C29" s="51">
        <f>('7.individuals NC'!B29*'7.individuals NC'!C29+'11.individulas FC'!B29*'11.individulas FC'!C29)/('7.individuals NC'!B29+'11.individulas FC'!B29)</f>
        <v>28.614908298620271</v>
      </c>
      <c r="D29" s="50"/>
      <c r="E29" s="51"/>
      <c r="F29" s="50">
        <f>'7.individuals NC'!F29+'11.individulas FC'!F29</f>
        <v>101869</v>
      </c>
      <c r="G29" s="51">
        <f>('7.individuals NC'!F29*'7.individuals NC'!G29+'11.individulas FC'!F29*'11.individulas FC'!G29)/('7.individuals NC'!F29+'11.individulas FC'!F29)</f>
        <v>9.2777411456845815</v>
      </c>
      <c r="H29" s="50">
        <f t="shared" si="0"/>
        <v>444090.4</v>
      </c>
      <c r="I29" s="51">
        <f t="shared" si="1"/>
        <v>33.050622019750932</v>
      </c>
      <c r="J29" s="50">
        <f>'7.individuals NC'!J29+'11.individulas FC'!J29</f>
        <v>2345.1</v>
      </c>
      <c r="K29" s="51">
        <f>('7.individuals NC'!J29*'7.individuals NC'!K29+'11.individulas FC'!J29*'11.individulas FC'!K29)/('7.individuals NC'!J29+'11.individulas FC'!J29)</f>
        <v>10.396784785297003</v>
      </c>
      <c r="L29" s="50">
        <f>'7.individuals NC'!L29+'11.individulas FC'!L29</f>
        <v>89321.600000000006</v>
      </c>
      <c r="M29" s="51">
        <f>('7.individuals NC'!L29*'7.individuals NC'!M29+'11.individulas FC'!L29*'11.individulas FC'!M29)/('7.individuals NC'!L29+'11.individulas FC'!L29)</f>
        <v>29.181572766273771</v>
      </c>
      <c r="N29" s="50">
        <f>'7.individuals NC'!N29+'11.individulas FC'!N29</f>
        <v>311180.40000000002</v>
      </c>
      <c r="O29" s="51">
        <f>('7.individuals NC'!N29*'7.individuals NC'!O29+'11.individulas FC'!N29*'11.individulas FC'!O29)/('7.individuals NC'!N29+'11.individulas FC'!N29)</f>
        <v>34.120710141127141</v>
      </c>
      <c r="P29" s="50">
        <f>'7.individuals NC'!P29+'11.individulas FC'!P29</f>
        <v>37593.199999999997</v>
      </c>
      <c r="Q29" s="51">
        <f>('7.individuals NC'!P29*'7.individuals NC'!Q29+'11.individulas FC'!P29*'11.individulas FC'!Q29)/('7.individuals NC'!P29+'11.individulas FC'!P29)</f>
        <v>33.828069783897085</v>
      </c>
      <c r="R29" s="50">
        <f>'7.individuals NC'!R29+'11.individulas FC'!R29</f>
        <v>3650.1</v>
      </c>
      <c r="S29" s="51">
        <f>('7.individuals NC'!R29*'7.individuals NC'!S29+'11.individulas FC'!R29*'11.individulas FC'!S29)/('7.individuals NC'!R29+'11.individulas FC'!R29)</f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>'7.individuals NC'!B30+'11.individulas FC'!B30</f>
        <v>692749.2</v>
      </c>
      <c r="C30" s="51">
        <f>('7.individuals NC'!B30*'7.individuals NC'!C30+'11.individulas FC'!B30*'11.individulas FC'!C30)/('7.individuals NC'!B30+'11.individulas FC'!B30)</f>
        <v>24.789463992163398</v>
      </c>
      <c r="D30" s="50"/>
      <c r="E30" s="51"/>
      <c r="F30" s="50">
        <f>'7.individuals NC'!F30+'11.individulas FC'!F30</f>
        <v>207806.8</v>
      </c>
      <c r="G30" s="51">
        <f>('7.individuals NC'!F30*'7.individuals NC'!G30+'11.individulas FC'!F30*'11.individulas FC'!G30)/('7.individuals NC'!F30+'11.individulas FC'!F30)</f>
        <v>4.7309433088811339</v>
      </c>
      <c r="H30" s="50">
        <f t="shared" si="0"/>
        <v>484942.4</v>
      </c>
      <c r="I30" s="51">
        <f t="shared" si="1"/>
        <v>33.384911608059021</v>
      </c>
      <c r="J30" s="50">
        <f>'7.individuals NC'!J30+'11.individulas FC'!J30</f>
        <v>3752.8</v>
      </c>
      <c r="K30" s="51">
        <f>('7.individuals NC'!J30*'7.individuals NC'!K30+'11.individulas FC'!J30*'11.individulas FC'!K30)/('7.individuals NC'!J30+'11.individulas FC'!J30)</f>
        <v>8.9032189298656998</v>
      </c>
      <c r="L30" s="50">
        <f>'7.individuals NC'!L30+'11.individulas FC'!L30</f>
        <v>87988.799999999988</v>
      </c>
      <c r="M30" s="51">
        <f>('7.individuals NC'!L30*'7.individuals NC'!M30+'11.individulas FC'!L30*'11.individulas FC'!M30)/('7.individuals NC'!L30+'11.individulas FC'!L30)</f>
        <v>29.193681695852202</v>
      </c>
      <c r="N30" s="50">
        <f>'7.individuals NC'!N30+'11.individulas FC'!N30</f>
        <v>349864.2</v>
      </c>
      <c r="O30" s="51">
        <f>('7.individuals NC'!N30*'7.individuals NC'!O30+'11.individulas FC'!N30*'11.individulas FC'!O30)/('7.individuals NC'!N30+'11.individulas FC'!N30)</f>
        <v>34.461933893207707</v>
      </c>
      <c r="P30" s="50">
        <f>'7.individuals NC'!P30+'11.individulas FC'!P30</f>
        <v>39307.199999999997</v>
      </c>
      <c r="Q30" s="51">
        <f>('7.individuals NC'!P30*'7.individuals NC'!Q30+'11.individulas FC'!P30*'11.individulas FC'!Q30)/('7.individuals NC'!P30+'11.individulas FC'!P30)</f>
        <v>34.607870313835633</v>
      </c>
      <c r="R30" s="50">
        <f>'7.individuals NC'!R30+'11.individulas FC'!R30</f>
        <v>4029.4</v>
      </c>
      <c r="S30" s="51">
        <f>('7.individuals NC'!R30*'7.individuals NC'!S30+'11.individulas FC'!R30*'11.individulas FC'!S30)/('7.individuals NC'!R30+'11.individulas FC'!R30)</f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>'7.individuals NC'!B31+'11.individulas FC'!B31</f>
        <v>726329</v>
      </c>
      <c r="C31" s="51">
        <f>('7.individuals NC'!B31*'7.individuals NC'!C31+'11.individulas FC'!B31*'11.individulas FC'!C31)/('7.individuals NC'!B31+'11.individulas FC'!B31)</f>
        <v>24.533838906335834</v>
      </c>
      <c r="D31" s="50"/>
      <c r="E31" s="51"/>
      <c r="F31" s="50">
        <f>'7.individuals NC'!F31+'11.individulas FC'!F31</f>
        <v>215062.8</v>
      </c>
      <c r="G31" s="51">
        <f>('7.individuals NC'!F31*'7.individuals NC'!G31+'11.individulas FC'!F31*'11.individulas FC'!G31)/('7.individuals NC'!F31+'11.individulas FC'!F31)</f>
        <v>5.1443278846922853</v>
      </c>
      <c r="H31" s="50">
        <f t="shared" si="0"/>
        <v>511266.19999999995</v>
      </c>
      <c r="I31" s="51">
        <f t="shared" si="1"/>
        <v>32.689986390651292</v>
      </c>
      <c r="J31" s="50">
        <f>'7.individuals NC'!J31+'11.individulas FC'!J31</f>
        <v>4191.9000000000005</v>
      </c>
      <c r="K31" s="51">
        <f>('7.individuals NC'!J31*'7.individuals NC'!K31+'11.individulas FC'!J31*'11.individulas FC'!K31)/('7.individuals NC'!J31+'11.individulas FC'!J31)</f>
        <v>8.5920465659963252</v>
      </c>
      <c r="L31" s="50">
        <f>'7.individuals NC'!L31+'11.individulas FC'!L31</f>
        <v>83417.399999999994</v>
      </c>
      <c r="M31" s="51">
        <f>('7.individuals NC'!L31*'7.individuals NC'!M31+'11.individulas FC'!L31*'11.individulas FC'!M31)/('7.individuals NC'!L31+'11.individulas FC'!L31)</f>
        <v>28.136502300479279</v>
      </c>
      <c r="N31" s="50">
        <f>'7.individuals NC'!N31+'11.individulas FC'!N31</f>
        <v>381126.2</v>
      </c>
      <c r="O31" s="51">
        <f>('7.individuals NC'!N31*'7.individuals NC'!O31+'11.individulas FC'!N31*'11.individulas FC'!O31)/('7.individuals NC'!N31+'11.individulas FC'!N31)</f>
        <v>33.634385830730082</v>
      </c>
      <c r="P31" s="50">
        <f>'7.individuals NC'!P31+'11.individulas FC'!P31</f>
        <v>38660.1</v>
      </c>
      <c r="Q31" s="51">
        <f>('7.individuals NC'!P31*'7.individuals NC'!Q31+'11.individulas FC'!P31*'11.individulas FC'!Q31)/('7.individuals NC'!P31+'11.individulas FC'!P31)</f>
        <v>34.774106973339435</v>
      </c>
      <c r="R31" s="50">
        <f>'7.individuals NC'!R31+'11.individulas FC'!R31</f>
        <v>3870.6</v>
      </c>
      <c r="S31" s="51">
        <f>('7.individuals NC'!R31*'7.individuals NC'!S31+'11.individulas FC'!R31*'11.individulas FC'!S31)/('7.individuals NC'!R31+'11.individulas FC'!R31)</f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NC'!B32+'11.individulas FC'!B32</f>
        <v>784529.2</v>
      </c>
      <c r="C32" s="54">
        <f>('7.individuals NC'!B32*'7.individuals NC'!C32+'11.individulas FC'!B32*'11.individulas FC'!C32)/('7.individuals NC'!B32+'11.individulas FC'!B32)</f>
        <v>25.585092886281352</v>
      </c>
      <c r="D32" s="53"/>
      <c r="E32" s="54"/>
      <c r="F32" s="53">
        <f>'7.individuals NC'!F32+'11.individulas FC'!F32</f>
        <v>212192.9</v>
      </c>
      <c r="G32" s="54">
        <f>('7.individuals NC'!F32*'7.individuals NC'!G32+'11.individulas FC'!F32*'11.individulas FC'!G32)/('7.individuals NC'!F32+'11.individulas FC'!F32)</f>
        <v>5.7246252537196112</v>
      </c>
      <c r="H32" s="53">
        <f t="shared" si="0"/>
        <v>572336.30000000005</v>
      </c>
      <c r="I32" s="54">
        <f t="shared" si="1"/>
        <v>32.948334082601441</v>
      </c>
      <c r="J32" s="53">
        <f>'7.individuals NC'!J32+'11.individulas FC'!J32</f>
        <v>3075.6</v>
      </c>
      <c r="K32" s="54">
        <f>('7.individuals NC'!J32*'7.individuals NC'!K32+'11.individulas FC'!J32*'11.individulas FC'!K32)/('7.individuals NC'!J32+'11.individulas FC'!J32)</f>
        <v>7.9902373520613859</v>
      </c>
      <c r="L32" s="53">
        <f>'7.individuals NC'!L32+'11.individulas FC'!L32</f>
        <v>82457</v>
      </c>
      <c r="M32" s="54">
        <f>('7.individuals NC'!L32*'7.individuals NC'!M32+'11.individulas FC'!L32*'11.individulas FC'!M32)/('7.individuals NC'!L32+'11.individulas FC'!L32)</f>
        <v>25.393742265665743</v>
      </c>
      <c r="N32" s="53">
        <f>'7.individuals NC'!N32+'11.individulas FC'!N32</f>
        <v>395030.30000000005</v>
      </c>
      <c r="O32" s="54">
        <f>('7.individuals NC'!N32*'7.individuals NC'!O32+'11.individulas FC'!N32*'11.individulas FC'!O32)/('7.individuals NC'!N32+'11.individulas FC'!N32)</f>
        <v>33.210040903191477</v>
      </c>
      <c r="P32" s="53">
        <f>'7.individuals NC'!P32+'11.individulas FC'!P32</f>
        <v>87233</v>
      </c>
      <c r="Q32" s="54">
        <f>('7.individuals NC'!P32*'7.individuals NC'!Q32+'11.individulas FC'!P32*'11.individulas FC'!Q32)/('7.individuals NC'!P32+'11.individulas FC'!P32)</f>
        <v>39.19765839762475</v>
      </c>
      <c r="R32" s="53">
        <f>'7.individuals NC'!R32+'11.individulas FC'!R32</f>
        <v>4540.3999999999996</v>
      </c>
      <c r="S32" s="54">
        <f>('7.individuals NC'!R32*'7.individuals NC'!S32+'11.individulas FC'!R32*'11.individulas FC'!S32)/('7.individuals NC'!R32+'11.individulas FC'!R32)</f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>'7.individuals NC'!B33+'11.individulas FC'!B33</f>
        <v>862544.9</v>
      </c>
      <c r="C33" s="51">
        <f>('7.individuals NC'!B33*'7.individuals NC'!C33+'11.individulas FC'!B33*'11.individulas FC'!C33)/('7.individuals NC'!B33+'11.individulas FC'!B33)</f>
        <v>25.693434403399813</v>
      </c>
      <c r="D33" s="50"/>
      <c r="E33" s="51"/>
      <c r="F33" s="50">
        <f>'7.individuals NC'!F33+'11.individulas FC'!F33</f>
        <v>214503.2</v>
      </c>
      <c r="G33" s="51">
        <f>('7.individuals NC'!F33*'7.individuals NC'!G33+'11.individulas FC'!F33*'11.individulas FC'!G33)/('7.individuals NC'!F33+'11.individulas FC'!F33)</f>
        <v>5.1104341293605584</v>
      </c>
      <c r="H33" s="50">
        <f t="shared" si="0"/>
        <v>648041.69999999995</v>
      </c>
      <c r="I33" s="51">
        <f t="shared" si="1"/>
        <v>32.506451874933354</v>
      </c>
      <c r="J33" s="50">
        <f>'7.individuals NC'!J33+'11.individulas FC'!J33</f>
        <v>2906</v>
      </c>
      <c r="K33" s="51">
        <f>('7.individuals NC'!J33*'7.individuals NC'!K33+'11.individulas FC'!J33*'11.individulas FC'!K33)/('7.individuals NC'!J33+'11.individulas FC'!J33)</f>
        <v>6.3138554714384032</v>
      </c>
      <c r="L33" s="50">
        <f>'7.individuals NC'!L33+'11.individulas FC'!L33</f>
        <v>115993.9</v>
      </c>
      <c r="M33" s="51">
        <f>('7.individuals NC'!L33*'7.individuals NC'!M33+'11.individulas FC'!L33*'11.individulas FC'!M33)/('7.individuals NC'!L33+'11.individulas FC'!L33)</f>
        <v>28.132454508383635</v>
      </c>
      <c r="N33" s="50">
        <f>'7.individuals NC'!N33+'11.individulas FC'!N33</f>
        <v>385012.1</v>
      </c>
      <c r="O33" s="51">
        <f>('7.individuals NC'!N33*'7.individuals NC'!O33+'11.individulas FC'!N33*'11.individulas FC'!O33)/('7.individuals NC'!N33+'11.individulas FC'!N33)</f>
        <v>33.608134107992967</v>
      </c>
      <c r="P33" s="50">
        <f>'7.individuals NC'!P33+'11.individulas FC'!P33</f>
        <v>139285.20000000001</v>
      </c>
      <c r="Q33" s="51">
        <f>('7.individuals NC'!P33*'7.individuals NC'!Q33+'11.individulas FC'!P33*'11.individulas FC'!Q33)/('7.individuals NC'!P33+'11.individulas FC'!P33)</f>
        <v>33.207393642684217</v>
      </c>
      <c r="R33" s="50">
        <f>'7.individuals NC'!R33+'11.individulas FC'!R33</f>
        <v>4844.5</v>
      </c>
      <c r="S33" s="51">
        <f>('7.individuals NC'!R33*'7.individuals NC'!S33+'11.individulas FC'!R33*'11.individulas FC'!S33)/('7.individuals NC'!R33+'11.individulas FC'!R33)</f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>'7.individuals NC'!B34+'11.individulas FC'!B34</f>
        <v>931125</v>
      </c>
      <c r="C34" s="51">
        <f>('7.individuals NC'!B34*'7.individuals NC'!C34+'11.individulas FC'!B34*'11.individulas FC'!C34)/('7.individuals NC'!B34+'11.individulas FC'!B34)</f>
        <v>25.432142497823211</v>
      </c>
      <c r="D34" s="50"/>
      <c r="E34" s="51"/>
      <c r="F34" s="50">
        <f>'7.individuals NC'!F34+'11.individulas FC'!F34</f>
        <v>222662</v>
      </c>
      <c r="G34" s="51">
        <f>('7.individuals NC'!F34*'7.individuals NC'!G34+'11.individulas FC'!F34*'11.individulas FC'!G34)/('7.individuals NC'!F34+'11.individulas FC'!F34)</f>
        <v>5.5398820871349335</v>
      </c>
      <c r="H34" s="50">
        <f t="shared" si="0"/>
        <v>708463</v>
      </c>
      <c r="I34" s="51">
        <f t="shared" si="1"/>
        <v>31.684057541466526</v>
      </c>
      <c r="J34" s="50">
        <f>'7.individuals NC'!J34+'11.individulas FC'!J34</f>
        <v>2505.6999999999998</v>
      </c>
      <c r="K34" s="51">
        <f>('7.individuals NC'!J34*'7.individuals NC'!K34+'11.individulas FC'!J34*'11.individulas FC'!K34)/('7.individuals NC'!J34+'11.individulas FC'!J34)</f>
        <v>7.566149179869897</v>
      </c>
      <c r="L34" s="50">
        <f>'7.individuals NC'!L34+'11.individulas FC'!L34</f>
        <v>140392.29999999999</v>
      </c>
      <c r="M34" s="51">
        <f>('7.individuals NC'!L34*'7.individuals NC'!M34+'11.individulas FC'!L34*'11.individulas FC'!M34)/('7.individuals NC'!L34+'11.individulas FC'!L34)</f>
        <v>28.636204948562</v>
      </c>
      <c r="N34" s="50">
        <f>'7.individuals NC'!N34+'11.individulas FC'!N34</f>
        <v>419596.1</v>
      </c>
      <c r="O34" s="51">
        <f>('7.individuals NC'!N34*'7.individuals NC'!O34+'11.individulas FC'!N34*'11.individulas FC'!O34)/('7.individuals NC'!N34+'11.individulas FC'!N34)</f>
        <v>32.867590428033061</v>
      </c>
      <c r="P34" s="50">
        <f>'7.individuals NC'!P34+'11.individulas FC'!P34</f>
        <v>140475.5</v>
      </c>
      <c r="Q34" s="51">
        <f>('7.individuals NC'!P34*'7.individuals NC'!Q34+'11.individulas FC'!P34*'11.individulas FC'!Q34)/('7.individuals NC'!P34+'11.individulas FC'!P34)</f>
        <v>31.086348708493649</v>
      </c>
      <c r="R34" s="50">
        <f>'7.individuals NC'!R34+'11.individulas FC'!R34</f>
        <v>5493.4</v>
      </c>
      <c r="S34" s="51">
        <f>('7.individuals NC'!R34*'7.individuals NC'!S34+'11.individulas FC'!R34*'11.individulas FC'!S34)/('7.individuals NC'!R34+'11.individulas FC'!R34)</f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>'7.individuals NC'!B35+'11.individulas FC'!B35</f>
        <v>1005191.6</v>
      </c>
      <c r="C35" s="51">
        <f>('7.individuals NC'!B35*'7.individuals NC'!C35+'11.individulas FC'!B35*'11.individulas FC'!C35)/('7.individuals NC'!B35+'11.individulas FC'!B35)</f>
        <v>27.186805491609761</v>
      </c>
      <c r="D35" s="50"/>
      <c r="E35" s="51"/>
      <c r="F35" s="50">
        <f>'7.individuals NC'!F35+'11.individulas FC'!F35</f>
        <v>235956.8</v>
      </c>
      <c r="G35" s="51">
        <f>('7.individuals NC'!F35*'7.individuals NC'!G35+'11.individulas FC'!F35*'11.individulas FC'!G35)/('7.individuals NC'!F35+'11.individulas FC'!F35)</f>
        <v>5.3030356107558667</v>
      </c>
      <c r="H35" s="50">
        <f t="shared" si="0"/>
        <v>769234.79999999993</v>
      </c>
      <c r="I35" s="51">
        <f t="shared" si="1"/>
        <v>33.899481924114717</v>
      </c>
      <c r="J35" s="50">
        <f>'7.individuals NC'!J35+'11.individulas FC'!J35</f>
        <v>3732.7</v>
      </c>
      <c r="K35" s="51">
        <f>('7.individuals NC'!J35*'7.individuals NC'!K35+'11.individulas FC'!J35*'11.individulas FC'!K35)/('7.individuals NC'!J35+'11.individulas FC'!J35)</f>
        <v>9.9720041792804146</v>
      </c>
      <c r="L35" s="50">
        <f>'7.individuals NC'!L35+'11.individulas FC'!L35</f>
        <v>85023.4</v>
      </c>
      <c r="M35" s="51">
        <f>('7.individuals NC'!L35*'7.individuals NC'!M35+'11.individulas FC'!L35*'11.individulas FC'!M35)/('7.individuals NC'!L35+'11.individulas FC'!L35)</f>
        <v>25.077313492520886</v>
      </c>
      <c r="N35" s="50">
        <f>'7.individuals NC'!N35+'11.individulas FC'!N35</f>
        <v>464578.39999999997</v>
      </c>
      <c r="O35" s="51">
        <f>('7.individuals NC'!N35*'7.individuals NC'!O35+'11.individulas FC'!N35*'11.individulas FC'!O35)/('7.individuals NC'!N35+'11.individulas FC'!N35)</f>
        <v>33.434016441573696</v>
      </c>
      <c r="P35" s="50">
        <f>'7.individuals NC'!P35+'11.individulas FC'!P35</f>
        <v>122436.6</v>
      </c>
      <c r="Q35" s="51">
        <f>('7.individuals NC'!P35*'7.individuals NC'!Q35+'11.individulas FC'!P35*'11.individulas FC'!Q35)/('7.individuals NC'!P35+'11.individulas FC'!P35)</f>
        <v>30.432102884268261</v>
      </c>
      <c r="R35" s="50">
        <f>'7.individuals NC'!R35+'11.individulas FC'!R35</f>
        <v>93463.7</v>
      </c>
      <c r="S35" s="51">
        <f>('7.individuals NC'!R35*'7.individuals NC'!S35+'11.individulas FC'!R35*'11.individulas FC'!S35)/('7.individuals NC'!R35+'11.individulas FC'!R35)</f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>'7.individuals NC'!B36+'11.individulas FC'!B36</f>
        <v>1103794.7000000002</v>
      </c>
      <c r="C36" s="51">
        <f>('7.individuals NC'!B36*'7.individuals NC'!C36+'11.individulas FC'!B36*'11.individulas FC'!C36)/('7.individuals NC'!B36+'11.individulas FC'!B36)</f>
        <v>27.679879060843465</v>
      </c>
      <c r="D36" s="50"/>
      <c r="E36" s="51"/>
      <c r="F36" s="50">
        <f>'7.individuals NC'!F36+'11.individulas FC'!F36</f>
        <v>234084.2</v>
      </c>
      <c r="G36" s="51">
        <f>('7.individuals NC'!F36*'7.individuals NC'!G36+'11.individulas FC'!F36*'11.individulas FC'!G36)/('7.individuals NC'!F36+'11.individulas FC'!F36)</f>
        <v>5.8152102192288071</v>
      </c>
      <c r="H36" s="50">
        <f t="shared" si="0"/>
        <v>869710.5</v>
      </c>
      <c r="I36" s="51">
        <f t="shared" si="1"/>
        <v>33.564795379611944</v>
      </c>
      <c r="J36" s="50">
        <f>'7.individuals NC'!J36+'11.individulas FC'!J36</f>
        <v>7889</v>
      </c>
      <c r="K36" s="51">
        <f>('7.individuals NC'!J36*'7.individuals NC'!K36+'11.individulas FC'!J36*'11.individulas FC'!K36)/('7.individuals NC'!J36+'11.individulas FC'!J36)</f>
        <v>11.030739003676004</v>
      </c>
      <c r="L36" s="50">
        <f>'7.individuals NC'!L36+'11.individulas FC'!L36</f>
        <v>83306.600000000006</v>
      </c>
      <c r="M36" s="51">
        <f>('7.individuals NC'!L36*'7.individuals NC'!M36+'11.individulas FC'!L36*'11.individulas FC'!M36)/('7.individuals NC'!L36+'11.individulas FC'!L36)</f>
        <v>24.322720288668606</v>
      </c>
      <c r="N36" s="50">
        <f>'7.individuals NC'!N36+'11.individulas FC'!N36</f>
        <v>485242.2</v>
      </c>
      <c r="O36" s="51">
        <f>('7.individuals NC'!N36*'7.individuals NC'!O36+'11.individulas FC'!N36*'11.individulas FC'!O36)/('7.individuals NC'!N36+'11.individulas FC'!N36)</f>
        <v>31.414404476774688</v>
      </c>
      <c r="P36" s="50">
        <f>'7.individuals NC'!P36+'11.individulas FC'!P36</f>
        <v>139396.70000000001</v>
      </c>
      <c r="Q36" s="51">
        <f>('7.individuals NC'!P36*'7.individuals NC'!Q36+'11.individulas FC'!P36*'11.individulas FC'!Q36)/('7.individuals NC'!P36+'11.individulas FC'!P36)</f>
        <v>29.909138164676779</v>
      </c>
      <c r="R36" s="50">
        <f>'7.individuals NC'!R36+'11.individulas FC'!R36</f>
        <v>153876</v>
      </c>
      <c r="S36" s="51">
        <f>('7.individuals NC'!R36*'7.individuals NC'!S36+'11.individulas FC'!R36*'11.individulas FC'!S36)/('7.individuals NC'!R36+'11.individulas FC'!R36)</f>
        <v>49.816478476175618</v>
      </c>
      <c r="T36" s="50"/>
      <c r="U36" s="51"/>
    </row>
    <row r="37" spans="1:21" ht="14.25" customHeight="1" x14ac:dyDescent="0.2">
      <c r="A37" s="49" t="s">
        <v>23</v>
      </c>
      <c r="B37" s="50">
        <f>'7.individuals NC'!B37+'11.individulas FC'!B37</f>
        <v>1193154.7</v>
      </c>
      <c r="C37" s="51">
        <f>('7.individuals NC'!B37*'7.individuals NC'!C37+'11.individulas FC'!B37*'11.individulas FC'!C37)/('7.individuals NC'!B37+'11.individulas FC'!B37)</f>
        <v>26.814144280703918</v>
      </c>
      <c r="D37" s="50"/>
      <c r="E37" s="51"/>
      <c r="F37" s="50">
        <f>'7.individuals NC'!F37+'11.individulas FC'!F37</f>
        <v>268864.59999999998</v>
      </c>
      <c r="G37" s="51">
        <f>('7.individuals NC'!F37*'7.individuals NC'!G37+'11.individulas FC'!F37*'11.individulas FC'!G37)/('7.individuals NC'!F37+'11.individulas FC'!F37)</f>
        <v>5.4809906919691187</v>
      </c>
      <c r="H37" s="50">
        <f t="shared" si="0"/>
        <v>924290.10000000009</v>
      </c>
      <c r="I37" s="51">
        <f t="shared" si="1"/>
        <v>33.019695769758862</v>
      </c>
      <c r="J37" s="50">
        <f>'7.individuals NC'!J37+'11.individulas FC'!J37</f>
        <v>10565.2</v>
      </c>
      <c r="K37" s="51">
        <f>('7.individuals NC'!J37*'7.individuals NC'!K37+'11.individulas FC'!J37*'11.individulas FC'!K37)/('7.individuals NC'!J37+'11.individulas FC'!J37)</f>
        <v>10.029521826373376</v>
      </c>
      <c r="L37" s="50">
        <f>'7.individuals NC'!L37+'11.individulas FC'!L37</f>
        <v>74375.8</v>
      </c>
      <c r="M37" s="51">
        <f>('7.individuals NC'!L37*'7.individuals NC'!M37+'11.individulas FC'!L37*'11.individulas FC'!M37)/('7.individuals NC'!L37+'11.individulas FC'!L37)</f>
        <v>21.903667590802385</v>
      </c>
      <c r="N37" s="50">
        <f>'7.individuals NC'!N37+'11.individulas FC'!N37</f>
        <v>535310.30000000005</v>
      </c>
      <c r="O37" s="51">
        <f>('7.individuals NC'!N37*'7.individuals NC'!O37+'11.individulas FC'!N37*'11.individulas FC'!O37)/('7.individuals NC'!N37+'11.individulas FC'!N37)</f>
        <v>30.617185380143063</v>
      </c>
      <c r="P37" s="50">
        <f>'7.individuals NC'!P37+'11.individulas FC'!P37</f>
        <v>137053.5</v>
      </c>
      <c r="Q37" s="51">
        <f>('7.individuals NC'!P37*'7.individuals NC'!Q37+'11.individulas FC'!P37*'11.individulas FC'!Q37)/('7.individuals NC'!P37+'11.individulas FC'!P37)</f>
        <v>29.775266388673035</v>
      </c>
      <c r="R37" s="50">
        <f>'7.individuals NC'!R37+'11.individulas FC'!R37</f>
        <v>166985.29999999999</v>
      </c>
      <c r="S37" s="51">
        <f>('7.individuals NC'!R37*'7.individuals NC'!S37+'11.individulas FC'!R37*'11.individulas FC'!S37)/('7.individuals NC'!R37+'11.individulas FC'!R37)</f>
        <v>49.790083546276229</v>
      </c>
      <c r="T37" s="50"/>
      <c r="U37" s="51"/>
    </row>
    <row r="38" spans="1:21" ht="14.25" customHeight="1" x14ac:dyDescent="0.2">
      <c r="A38" s="49" t="s">
        <v>24</v>
      </c>
      <c r="B38" s="50">
        <f>'7.individuals NC'!B38+'11.individulas FC'!B38</f>
        <v>1186007.8</v>
      </c>
      <c r="C38" s="51">
        <f>('7.individuals NC'!B38*'7.individuals NC'!C38+'11.individulas FC'!B38*'11.individulas FC'!C38)/('7.individuals NC'!B38+'11.individulas FC'!B38)</f>
        <v>26.985256834735821</v>
      </c>
      <c r="D38" s="50"/>
      <c r="E38" s="51"/>
      <c r="F38" s="50">
        <f>'7.individuals NC'!F38+'11.individulas FC'!F38</f>
        <v>230969.09999999998</v>
      </c>
      <c r="G38" s="51">
        <f>('7.individuals NC'!F38*'7.individuals NC'!G38+'11.individulas FC'!F38*'11.individulas FC'!G38)/('7.individuals NC'!F38+'11.individulas FC'!F38)</f>
        <v>6.2607857847651491</v>
      </c>
      <c r="H38" s="50">
        <f t="shared" si="0"/>
        <v>955038.69999999984</v>
      </c>
      <c r="I38" s="51">
        <f t="shared" si="1"/>
        <v>31.997318048996345</v>
      </c>
      <c r="J38" s="50">
        <f>'7.individuals NC'!J38+'11.individulas FC'!J38</f>
        <v>11129.8</v>
      </c>
      <c r="K38" s="51">
        <f>('7.individuals NC'!J38*'7.individuals NC'!K38+'11.individulas FC'!J38*'11.individulas FC'!K38)/('7.individuals NC'!J38+'11.individulas FC'!J38)</f>
        <v>11.182996999047603</v>
      </c>
      <c r="L38" s="50">
        <f>'7.individuals NC'!L38+'11.individulas FC'!L38</f>
        <v>73337.8</v>
      </c>
      <c r="M38" s="51">
        <f>('7.individuals NC'!L38*'7.individuals NC'!M38+'11.individulas FC'!L38*'11.individulas FC'!M38)/('7.individuals NC'!L38+'11.individulas FC'!L38)</f>
        <v>20.170385721960571</v>
      </c>
      <c r="N38" s="50">
        <f>'7.individuals NC'!N38+'11.individulas FC'!N38</f>
        <v>562437.19999999995</v>
      </c>
      <c r="O38" s="51">
        <f>('7.individuals NC'!N38*'7.individuals NC'!O38+'11.individulas FC'!N38*'11.individulas FC'!O38)/('7.individuals NC'!N38+'11.individulas FC'!N38)</f>
        <v>29.402771763674238</v>
      </c>
      <c r="P38" s="50">
        <f>'7.individuals NC'!P38+'11.individulas FC'!P38</f>
        <v>140435.79999999999</v>
      </c>
      <c r="Q38" s="51">
        <f>('7.individuals NC'!P38*'7.individuals NC'!Q38+'11.individulas FC'!P38*'11.individulas FC'!Q38)/('7.individuals NC'!P38+'11.individulas FC'!P38)</f>
        <v>28.96383017720553</v>
      </c>
      <c r="R38" s="50">
        <f>'7.individuals NC'!R38+'11.individulas FC'!R38</f>
        <v>167698.1</v>
      </c>
      <c r="S38" s="51">
        <f>('7.individuals NC'!R38*'7.individuals NC'!S38+'11.individulas FC'!R38*'11.individulas FC'!S38)/('7.individuals NC'!R38+'11.individulas FC'!R38)</f>
        <v>49.792988197242543</v>
      </c>
      <c r="T38" s="50"/>
      <c r="U38" s="51"/>
    </row>
    <row r="39" spans="1:21" ht="14.25" customHeight="1" x14ac:dyDescent="0.2">
      <c r="A39" s="49" t="s">
        <v>25</v>
      </c>
      <c r="B39" s="50">
        <f>'7.individuals NC'!B39+'11.individulas FC'!B39</f>
        <v>1251794</v>
      </c>
      <c r="C39" s="51">
        <f>('7.individuals NC'!B39*'7.individuals NC'!C39+'11.individulas FC'!B39*'11.individulas FC'!C39)/('7.individuals NC'!B39+'11.individulas FC'!B39)</f>
        <v>26.761130416825775</v>
      </c>
      <c r="D39" s="50"/>
      <c r="E39" s="51"/>
      <c r="F39" s="50">
        <f>'7.individuals NC'!F39+'11.individulas FC'!F39</f>
        <v>240508.6</v>
      </c>
      <c r="G39" s="51">
        <f>('7.individuals NC'!F39*'7.individuals NC'!G39+'11.individulas FC'!F39*'11.individulas FC'!G39)/('7.individuals NC'!F39+'11.individulas FC'!F39)</f>
        <v>6.732369212577014</v>
      </c>
      <c r="H39" s="50">
        <f t="shared" si="0"/>
        <v>1011285.3999999999</v>
      </c>
      <c r="I39" s="51">
        <f t="shared" si="1"/>
        <v>31.524463613338039</v>
      </c>
      <c r="J39" s="50">
        <f>'7.individuals NC'!J39+'11.individulas FC'!J39</f>
        <v>9350.5</v>
      </c>
      <c r="K39" s="51">
        <f>('7.individuals NC'!J39*'7.individuals NC'!K39+'11.individulas FC'!J39*'11.individulas FC'!K39)/('7.individuals NC'!J39+'11.individulas FC'!J39)</f>
        <v>9.2912603604085344</v>
      </c>
      <c r="L39" s="50">
        <f>'7.individuals NC'!L39+'11.individulas FC'!L39</f>
        <v>99468.299999999988</v>
      </c>
      <c r="M39" s="51">
        <f>('7.individuals NC'!L39*'7.individuals NC'!M39+'11.individulas FC'!L39*'11.individulas FC'!M39)/('7.individuals NC'!L39+'11.individulas FC'!L39)</f>
        <v>24.13272442577183</v>
      </c>
      <c r="N39" s="50">
        <f>'7.individuals NC'!N39+'11.individulas FC'!N39</f>
        <v>578907.4</v>
      </c>
      <c r="O39" s="51">
        <f>('7.individuals NC'!N39*'7.individuals NC'!O39+'11.individulas FC'!N39*'11.individulas FC'!O39)/('7.individuals NC'!N39+'11.individulas FC'!N39)</f>
        <v>28.722865713929377</v>
      </c>
      <c r="P39" s="50">
        <f>'7.individuals NC'!P39+'11.individulas FC'!P39</f>
        <v>153865</v>
      </c>
      <c r="Q39" s="51">
        <f>('7.individuals NC'!P39*'7.individuals NC'!Q39+'11.individulas FC'!P39*'11.individulas FC'!Q39)/('7.individuals NC'!P39+'11.individulas FC'!P39)</f>
        <v>28.138492067721707</v>
      </c>
      <c r="R39" s="50">
        <f>'7.individuals NC'!R39+'11.individulas FC'!R39</f>
        <v>169694.2</v>
      </c>
      <c r="S39" s="51">
        <f>('7.individuals NC'!R39*'7.individuals NC'!S39+'11.individulas FC'!R39*'11.individulas FC'!S39)/('7.individuals NC'!R39+'11.individulas FC'!R39)</f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NC'!B40+'11.individulas FC'!B40</f>
        <v>1286850.8</v>
      </c>
      <c r="C40" s="51">
        <f>('7.individuals NC'!B40*'7.individuals NC'!C40+'11.individulas FC'!B40*'11.individulas FC'!C40)/('7.individuals NC'!B40+'11.individulas FC'!B40)</f>
        <v>26.804958019220251</v>
      </c>
      <c r="D40" s="50"/>
      <c r="E40" s="51"/>
      <c r="F40" s="50">
        <f>'7.individuals NC'!F40+'11.individulas FC'!F40</f>
        <v>236620.69999999998</v>
      </c>
      <c r="G40" s="51">
        <f>('7.individuals NC'!F40*'7.individuals NC'!G40+'11.individulas FC'!F40*'11.individulas FC'!G40)/('7.individuals NC'!F40+'11.individulas FC'!F40)</f>
        <v>6.0062588353428081</v>
      </c>
      <c r="H40" s="50">
        <f t="shared" si="0"/>
        <v>1050230.1000000001</v>
      </c>
      <c r="I40" s="51">
        <f t="shared" si="1"/>
        <v>31.490981358275672</v>
      </c>
      <c r="J40" s="50">
        <f>'7.individuals NC'!J40+'11.individulas FC'!J40</f>
        <v>10090.099999999999</v>
      </c>
      <c r="K40" s="51">
        <f>('7.individuals NC'!J40*'7.individuals NC'!K40+'11.individulas FC'!J40*'11.individulas FC'!K40)/('7.individuals NC'!J40+'11.individulas FC'!J40)</f>
        <v>8.6856883479846587</v>
      </c>
      <c r="L40" s="50">
        <f>'7.individuals NC'!L40+'11.individulas FC'!L40</f>
        <v>114117.5</v>
      </c>
      <c r="M40" s="51">
        <f>('7.individuals NC'!L40*'7.individuals NC'!M40+'11.individulas FC'!L40*'11.individulas FC'!M40)/('7.individuals NC'!L40+'11.individulas FC'!L40)</f>
        <v>26.22063247091813</v>
      </c>
      <c r="N40" s="50">
        <f>'7.individuals NC'!N40+'11.individulas FC'!N40</f>
        <v>597571.5</v>
      </c>
      <c r="O40" s="51">
        <f>('7.individuals NC'!N40*'7.individuals NC'!O40+'11.individulas FC'!N40*'11.individulas FC'!O40)/('7.individuals NC'!N40+'11.individulas FC'!N40)</f>
        <v>28.626944476100352</v>
      </c>
      <c r="P40" s="50">
        <f>'7.individuals NC'!P40+'11.individulas FC'!P40</f>
        <v>157779.20000000001</v>
      </c>
      <c r="Q40" s="51">
        <f>('7.individuals NC'!P40*'7.individuals NC'!Q40+'11.individulas FC'!P40*'11.individulas FC'!Q40)/('7.individuals NC'!P40+'11.individulas FC'!P40)</f>
        <v>27.996953552813046</v>
      </c>
      <c r="R40" s="50">
        <f>'7.individuals NC'!R40+'11.individulas FC'!R40</f>
        <v>170671.8</v>
      </c>
      <c r="S40" s="51">
        <f>('7.individuals NC'!R40*'7.individuals NC'!S40+'11.individulas FC'!R40*'11.individulas FC'!S40)/('7.individuals NC'!R40+'11.individulas FC'!R40)</f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>'7.individuals NC'!B41+'11.individulas FC'!B41</f>
        <v>1269961.1000000001</v>
      </c>
      <c r="C41" s="51">
        <f>('7.individuals NC'!B41*'7.individuals NC'!C41+'11.individulas FC'!B41*'11.individulas FC'!C41)/('7.individuals NC'!B41+'11.individulas FC'!B41)</f>
        <v>27.577036483243461</v>
      </c>
      <c r="D41" s="50"/>
      <c r="E41" s="51"/>
      <c r="F41" s="50">
        <f>'7.individuals NC'!F41+'11.individulas FC'!F41</f>
        <v>203167.6</v>
      </c>
      <c r="G41" s="51">
        <f>('7.individuals NC'!F41*'7.individuals NC'!G41+'11.individulas FC'!F41*'11.individulas FC'!G41)/('7.individuals NC'!F41+'11.individulas FC'!F41)</f>
        <v>6.8619077795869021</v>
      </c>
      <c r="H41" s="50">
        <f t="shared" si="0"/>
        <v>1066793.5</v>
      </c>
      <c r="I41" s="51">
        <f t="shared" si="1"/>
        <v>31.522170178202245</v>
      </c>
      <c r="J41" s="50">
        <f>'7.individuals NC'!J41+'11.individulas FC'!J41</f>
        <v>9121.2999999999993</v>
      </c>
      <c r="K41" s="51">
        <f>('7.individuals NC'!J41*'7.individuals NC'!K41+'11.individulas FC'!J41*'11.individulas FC'!K41)/('7.individuals NC'!J41+'11.individulas FC'!J41)</f>
        <v>25.828517755144556</v>
      </c>
      <c r="L41" s="50">
        <f>'7.individuals NC'!L41+'11.individulas FC'!L41</f>
        <v>113246.79999999999</v>
      </c>
      <c r="M41" s="51">
        <f>('7.individuals NC'!L41*'7.individuals NC'!M41+'11.individulas FC'!L41*'11.individulas FC'!M41)/('7.individuals NC'!L41+'11.individulas FC'!L41)</f>
        <v>26.567638820699568</v>
      </c>
      <c r="N41" s="50">
        <f>'7.individuals NC'!N41+'11.individulas FC'!N41</f>
        <v>620824.4</v>
      </c>
      <c r="O41" s="51">
        <f>('7.individuals NC'!N41*'7.individuals NC'!O41+'11.individulas FC'!N41*'11.individulas FC'!O41)/('7.individuals NC'!N41+'11.individulas FC'!N41)</f>
        <v>29.092630589261631</v>
      </c>
      <c r="P41" s="50">
        <f>'7.individuals NC'!P41+'11.individulas FC'!P41</f>
        <v>170418.2</v>
      </c>
      <c r="Q41" s="51">
        <f>('7.individuals NC'!P41*'7.individuals NC'!Q41+'11.individulas FC'!P41*'11.individulas FC'!Q41)/('7.individuals NC'!P41+'11.individulas FC'!P41)</f>
        <v>27.718791742900702</v>
      </c>
      <c r="R41" s="50">
        <f>'7.individuals NC'!R41+'11.individulas FC'!R41</f>
        <v>153182.79999999999</v>
      </c>
      <c r="S41" s="51">
        <f>('7.individuals NC'!R41*'7.individuals NC'!S41+'11.individulas FC'!R41*'11.individulas FC'!S41)/('7.individuals NC'!R41+'11.individulas FC'!R41)</f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>'7.individuals NC'!B42+'11.individulas FC'!B42</f>
        <v>1331739.0999999999</v>
      </c>
      <c r="C42" s="51">
        <f>('7.individuals NC'!B42*'7.individuals NC'!C42+'11.individulas FC'!B42*'11.individulas FC'!C42)/('7.individuals NC'!B42+'11.individulas FC'!B42)</f>
        <v>28.526741021958742</v>
      </c>
      <c r="D42" s="50"/>
      <c r="E42" s="51"/>
      <c r="F42" s="50">
        <f>'7.individuals NC'!F42+'11.individulas FC'!F42</f>
        <v>198642.5</v>
      </c>
      <c r="G42" s="51">
        <f>('7.individuals NC'!F42*'7.individuals NC'!G42+'11.individulas FC'!F42*'11.individulas FC'!G42)/('7.individuals NC'!F42+'11.individulas FC'!F42)</f>
        <v>7.0934170105411418</v>
      </c>
      <c r="H42" s="50">
        <f t="shared" si="0"/>
        <v>1133096.5999999999</v>
      </c>
      <c r="I42" s="51">
        <f t="shared" si="1"/>
        <v>32.284204476476226</v>
      </c>
      <c r="J42" s="50">
        <f>'7.individuals NC'!J42+'11.individulas FC'!J42</f>
        <v>10846.3</v>
      </c>
      <c r="K42" s="51">
        <f>('7.individuals NC'!J42*'7.individuals NC'!K42+'11.individulas FC'!J42*'11.individulas FC'!K42)/('7.individuals NC'!J42+'11.individulas FC'!J42)</f>
        <v>19.773837898638249</v>
      </c>
      <c r="L42" s="50">
        <f>'7.individuals NC'!L42+'11.individulas FC'!L42</f>
        <v>149667.70000000001</v>
      </c>
      <c r="M42" s="51">
        <f>('7.individuals NC'!L42*'7.individuals NC'!M42+'11.individulas FC'!L42*'11.individulas FC'!M42)/('7.individuals NC'!L42+'11.individulas FC'!L42)</f>
        <v>33.31311889606107</v>
      </c>
      <c r="N42" s="50">
        <f>'7.individuals NC'!N42+'11.individulas FC'!N42</f>
        <v>692111.2</v>
      </c>
      <c r="O42" s="51">
        <f>('7.individuals NC'!N42*'7.individuals NC'!O42+'11.individulas FC'!N42*'11.individulas FC'!O42)/('7.individuals NC'!N42+'11.individulas FC'!N42)</f>
        <v>30.281319871720033</v>
      </c>
      <c r="P42" s="50">
        <f>'7.individuals NC'!P42+'11.individulas FC'!P42</f>
        <v>176040.7</v>
      </c>
      <c r="Q42" s="51">
        <f>('7.individuals NC'!P42*'7.individuals NC'!Q42+'11.individulas FC'!P42*'11.individulas FC'!Q42)/('7.individuals NC'!P42+'11.individulas FC'!P42)</f>
        <v>29.839313618952886</v>
      </c>
      <c r="R42" s="50">
        <f>'7.individuals NC'!R42+'11.individulas FC'!R42</f>
        <v>104430.7</v>
      </c>
      <c r="S42" s="51">
        <f>('7.individuals NC'!R42*'7.individuals NC'!S42+'11.individulas FC'!R42*'11.individulas FC'!S42)/('7.individuals NC'!R42+'11.individulas FC'!R42)</f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>'7.individuals NC'!B43+'11.individulas FC'!B43</f>
        <v>1324415.8</v>
      </c>
      <c r="C43" s="51">
        <f>('7.individuals NC'!B43*'7.individuals NC'!C43+'11.individulas FC'!B43*'11.individulas FC'!C43)/('7.individuals NC'!B43+'11.individulas FC'!B43)</f>
        <v>27.637440294807721</v>
      </c>
      <c r="D43" s="50"/>
      <c r="E43" s="51"/>
      <c r="F43" s="50">
        <f>'7.individuals NC'!F43+'11.individulas FC'!F43</f>
        <v>221601.19999999998</v>
      </c>
      <c r="G43" s="51">
        <f>('7.individuals NC'!F43*'7.individuals NC'!G43+'11.individulas FC'!F43*'11.individulas FC'!G43)/('7.individuals NC'!F43+'11.individulas FC'!F43)</f>
        <v>6.4115473833174192</v>
      </c>
      <c r="H43" s="50">
        <f t="shared" si="0"/>
        <v>1102814.6000000001</v>
      </c>
      <c r="I43" s="51">
        <f t="shared" si="1"/>
        <v>31.902602671382841</v>
      </c>
      <c r="J43" s="50">
        <f>'7.individuals NC'!J43+'11.individulas FC'!J43</f>
        <v>35638.199999999997</v>
      </c>
      <c r="K43" s="51">
        <f>('7.individuals NC'!J43*'7.individuals NC'!K43+'11.individulas FC'!J43*'11.individulas FC'!K43)/('7.individuals NC'!J43+'11.individulas FC'!J43)</f>
        <v>38.183557306485746</v>
      </c>
      <c r="L43" s="50">
        <f>'7.individuals NC'!L43+'11.individulas FC'!L43</f>
        <v>174444.79999999999</v>
      </c>
      <c r="M43" s="51">
        <f>('7.individuals NC'!L43*'7.individuals NC'!M43+'11.individulas FC'!L43*'11.individulas FC'!M43)/('7.individuals NC'!L43+'11.individulas FC'!L43)</f>
        <v>41.465855691886496</v>
      </c>
      <c r="N43" s="50">
        <f>'7.individuals NC'!N43+'11.individulas FC'!N43</f>
        <v>746402.8</v>
      </c>
      <c r="O43" s="51">
        <f>('7.individuals NC'!N43*'7.individuals NC'!O43+'11.individulas FC'!N43*'11.individulas FC'!O43)/('7.individuals NC'!N43+'11.individulas FC'!N43)</f>
        <v>29.731983901989651</v>
      </c>
      <c r="P43" s="50">
        <f>'7.individuals NC'!P43+'11.individulas FC'!P43</f>
        <v>141563.5</v>
      </c>
      <c r="Q43" s="51">
        <f>('7.individuals NC'!P43*'7.individuals NC'!Q43+'11.individulas FC'!P43*'11.individulas FC'!Q43)/('7.individuals NC'!P43+'11.individulas FC'!P43)</f>
        <v>29.584724028439538</v>
      </c>
      <c r="R43" s="50">
        <f>'7.individuals NC'!R43+'11.individulas FC'!R43</f>
        <v>4765.3</v>
      </c>
      <c r="S43" s="51">
        <f>('7.individuals NC'!R43*'7.individuals NC'!S43+'11.individulas FC'!R43*'11.individulas FC'!S43)/('7.individuals NC'!R43+'11.individulas FC'!R43)</f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NC'!B44+'11.individulas FC'!B44</f>
        <v>1148251.2</v>
      </c>
      <c r="C44" s="54">
        <f>('7.individuals NC'!B44*'7.individuals NC'!C44+'11.individulas FC'!B44*'11.individulas FC'!C44)/('7.individuals NC'!B44+'11.individulas FC'!B44)</f>
        <v>31.353375808359704</v>
      </c>
      <c r="D44" s="53"/>
      <c r="E44" s="54"/>
      <c r="F44" s="53">
        <f>'7.individuals NC'!F44+'11.individulas FC'!F44</f>
        <v>187138.59999999998</v>
      </c>
      <c r="G44" s="54">
        <f>('7.individuals NC'!F44*'7.individuals NC'!G44+'11.individulas FC'!F44*'11.individulas FC'!G44)/('7.individuals NC'!F44+'11.individulas FC'!F44)</f>
        <v>8.2946909937340578</v>
      </c>
      <c r="H44" s="53">
        <f t="shared" si="0"/>
        <v>961112.59999999986</v>
      </c>
      <c r="I44" s="54">
        <f t="shared" si="1"/>
        <v>35.843141101261189</v>
      </c>
      <c r="J44" s="53">
        <f>'7.individuals NC'!J44+'11.individulas FC'!J44</f>
        <v>21081.3</v>
      </c>
      <c r="K44" s="54">
        <f>('7.individuals NC'!J44*'7.individuals NC'!K44+'11.individulas FC'!J44*'11.individulas FC'!K44)/('7.individuals NC'!J44+'11.individulas FC'!J44)</f>
        <v>39.494248504598865</v>
      </c>
      <c r="L44" s="53">
        <f>'7.individuals NC'!L44+'11.individulas FC'!L44</f>
        <v>269100.59999999998</v>
      </c>
      <c r="M44" s="54">
        <f>('7.individuals NC'!L44*'7.individuals NC'!M44+'11.individulas FC'!L44*'11.individulas FC'!M44)/('7.individuals NC'!L44+'11.individulas FC'!L44)</f>
        <v>43.687639511023015</v>
      </c>
      <c r="N44" s="53">
        <f>'7.individuals NC'!N44+'11.individulas FC'!N44</f>
        <v>536432</v>
      </c>
      <c r="O44" s="54">
        <f>('7.individuals NC'!N44*'7.individuals NC'!O44+'11.individulas FC'!N44*'11.individulas FC'!O44)/('7.individuals NC'!N44+'11.individulas FC'!N44)</f>
        <v>33.123444567065349</v>
      </c>
      <c r="P44" s="53">
        <f>'7.individuals NC'!P44+'11.individulas FC'!P44</f>
        <v>130954.1</v>
      </c>
      <c r="Q44" s="54">
        <f>('7.individuals NC'!P44*'7.individuals NC'!Q44+'11.individulas FC'!P44*'11.individulas FC'!Q44)/('7.individuals NC'!P44+'11.individulas FC'!P44)</f>
        <v>30.105580420926106</v>
      </c>
      <c r="R44" s="53">
        <f>'7.individuals NC'!R44+'11.individulas FC'!R44</f>
        <v>3544.6</v>
      </c>
      <c r="S44" s="54">
        <f>('7.individuals NC'!R44*'7.individuals NC'!S44+'11.individulas FC'!R44*'11.individulas FC'!S44)/('7.individuals NC'!R44+'11.individulas FC'!R44)</f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>'7.individuals NC'!B45+'11.individulas FC'!B45</f>
        <v>1398148.7000000002</v>
      </c>
      <c r="C45" s="51">
        <f>('7.individuals NC'!B45*'7.individuals NC'!C45+'11.individulas FC'!B45*'11.individulas FC'!C45)/('7.individuals NC'!B45+'11.individulas FC'!B45)</f>
        <v>26.425526424335263</v>
      </c>
      <c r="D45" s="50"/>
      <c r="E45" s="51"/>
      <c r="F45" s="50">
        <f>'7.individuals NC'!F45+'11.individulas FC'!F45</f>
        <v>432554.5</v>
      </c>
      <c r="G45" s="51">
        <f>('7.individuals NC'!F45*'7.individuals NC'!G45+'11.individulas FC'!F45*'11.individulas FC'!G45)/('7.individuals NC'!F45+'11.individulas FC'!F45)</f>
        <v>2.0821701635285264</v>
      </c>
      <c r="H45" s="50">
        <f t="shared" si="0"/>
        <v>965594.20000000007</v>
      </c>
      <c r="I45" s="51">
        <f t="shared" si="1"/>
        <v>37.330550807989525</v>
      </c>
      <c r="J45" s="50">
        <f>'7.individuals NC'!J45+'11.individulas FC'!J45</f>
        <v>25473.4</v>
      </c>
      <c r="K45" s="51">
        <f>('7.individuals NC'!J45*'7.individuals NC'!K45+'11.individulas FC'!J45*'11.individulas FC'!K45)/('7.individuals NC'!J45+'11.individulas FC'!J45)</f>
        <v>37.596249420964611</v>
      </c>
      <c r="L45" s="50">
        <f>'7.individuals NC'!L45+'11.individulas FC'!L45</f>
        <v>383722.9</v>
      </c>
      <c r="M45" s="51">
        <f>('7.individuals NC'!L45*'7.individuals NC'!M45+'11.individulas FC'!L45*'11.individulas FC'!M45)/('7.individuals NC'!L45+'11.individulas FC'!L45)</f>
        <v>42.945215062744495</v>
      </c>
      <c r="N45" s="50">
        <f>'7.individuals NC'!N45+'11.individulas FC'!N45</f>
        <v>425708.9</v>
      </c>
      <c r="O45" s="51">
        <f>('7.individuals NC'!N45*'7.individuals NC'!O45+'11.individulas FC'!N45*'11.individulas FC'!O45)/('7.individuals NC'!N45+'11.individulas FC'!N45)</f>
        <v>34.233077189600685</v>
      </c>
      <c r="P45" s="50">
        <f>'7.individuals NC'!P45+'11.individulas FC'!P45</f>
        <v>127476</v>
      </c>
      <c r="Q45" s="51">
        <f>('7.individuals NC'!P45*'7.individuals NC'!Q45+'11.individulas FC'!P45*'11.individulas FC'!Q45)/('7.individuals NC'!P45+'11.individulas FC'!P45)</f>
        <v>30.60439960463146</v>
      </c>
      <c r="R45" s="50">
        <f>'7.individuals NC'!R45+'11.individulas FC'!R45</f>
        <v>3213</v>
      </c>
      <c r="S45" s="51">
        <f>('7.individuals NC'!R45*'7.individuals NC'!S45+'11.individulas FC'!R45*'11.individulas FC'!S45)/('7.individuals NC'!R45+'11.individulas FC'!R45)</f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>'7.individuals NC'!B46+'11.individulas FC'!B46</f>
        <v>1376043.8000000003</v>
      </c>
      <c r="C46" s="51">
        <f>('7.individuals NC'!B46*'7.individuals NC'!C46+'11.individulas FC'!B46*'11.individulas FC'!C46)/('7.individuals NC'!B46+'11.individulas FC'!B46)</f>
        <v>28.027396473862236</v>
      </c>
      <c r="D46" s="50"/>
      <c r="E46" s="51"/>
      <c r="F46" s="50">
        <f>'7.individuals NC'!F46+'11.individulas FC'!F46</f>
        <v>407918</v>
      </c>
      <c r="G46" s="51">
        <f>('7.individuals NC'!F46*'7.individuals NC'!G46+'11.individulas FC'!F46*'11.individulas FC'!G46)/('7.individuals NC'!F46+'11.individulas FC'!F46)</f>
        <v>2.9962408915517327</v>
      </c>
      <c r="H46" s="50">
        <f t="shared" si="0"/>
        <v>968125.8</v>
      </c>
      <c r="I46" s="51">
        <f t="shared" si="1"/>
        <v>38.574227188243505</v>
      </c>
      <c r="J46" s="50">
        <f>'7.individuals NC'!J46+'11.individulas FC'!J46</f>
        <v>39687.5</v>
      </c>
      <c r="K46" s="51">
        <f>('7.individuals NC'!J46*'7.individuals NC'!K46+'11.individulas FC'!J46*'11.individulas FC'!K46)/('7.individuals NC'!J46+'11.individulas FC'!J46)</f>
        <v>30.899261303937013</v>
      </c>
      <c r="L46" s="50">
        <f>'7.individuals NC'!L46+'11.individulas FC'!L46</f>
        <v>375269.4</v>
      </c>
      <c r="M46" s="51">
        <f>('7.individuals NC'!L46*'7.individuals NC'!M46+'11.individulas FC'!L46*'11.individulas FC'!M46)/('7.individuals NC'!L46+'11.individulas FC'!L46)</f>
        <v>43.017784711463285</v>
      </c>
      <c r="N46" s="50">
        <f>'7.individuals NC'!N46+'11.individulas FC'!N46</f>
        <v>412567.5</v>
      </c>
      <c r="O46" s="51">
        <f>('7.individuals NC'!N46*'7.individuals NC'!O46+'11.individulas FC'!N46*'11.individulas FC'!O46)/('7.individuals NC'!N46+'11.individulas FC'!N46)</f>
        <v>37.19364399764887</v>
      </c>
      <c r="P46" s="50">
        <f>'7.individuals NC'!P46+'11.individulas FC'!P46</f>
        <v>137534</v>
      </c>
      <c r="Q46" s="51">
        <f>('7.individuals NC'!P46*'7.individuals NC'!Q46+'11.individulas FC'!P46*'11.individulas FC'!Q46)/('7.individuals NC'!P46+'11.individulas FC'!P46)</f>
        <v>32.749081717975194</v>
      </c>
      <c r="R46" s="50">
        <f>'7.individuals NC'!R46+'11.individulas FC'!R46</f>
        <v>3067.4</v>
      </c>
      <c r="S46" s="51">
        <f>('7.individuals NC'!R46*'7.individuals NC'!S46+'11.individulas FC'!R46*'11.individulas FC'!S46)/('7.individuals NC'!R46+'11.individulas FC'!R46)</f>
        <v>41.119821347069177</v>
      </c>
      <c r="T46" s="50"/>
      <c r="U46" s="51"/>
    </row>
    <row r="47" spans="1:21" ht="14.25" customHeight="1" x14ac:dyDescent="0.2">
      <c r="A47" s="49" t="s">
        <v>21</v>
      </c>
      <c r="B47" s="50">
        <f>'7.individuals NC'!B47+'11.individulas FC'!B47</f>
        <v>1356286.7000000002</v>
      </c>
      <c r="C47" s="51">
        <f>('7.individuals NC'!B47*'7.individuals NC'!C47+'11.individulas FC'!B47*'11.individulas FC'!C47)/('7.individuals NC'!B47+'11.individulas FC'!B47)</f>
        <v>24.548766082421949</v>
      </c>
      <c r="D47" s="50"/>
      <c r="E47" s="51"/>
      <c r="F47" s="50">
        <f>'7.individuals NC'!F47+'11.individulas FC'!F47</f>
        <v>453368.6</v>
      </c>
      <c r="G47" s="51">
        <f>('7.individuals NC'!F47*'7.individuals NC'!G47+'11.individulas FC'!F47*'11.individulas FC'!G47)/('7.individuals NC'!F47+'11.individulas FC'!F47)</f>
        <v>2.3667278302908494</v>
      </c>
      <c r="H47" s="50">
        <f t="shared" si="0"/>
        <v>902918.09999999986</v>
      </c>
      <c r="I47" s="51">
        <f t="shared" si="1"/>
        <v>35.686697227578009</v>
      </c>
      <c r="J47" s="50">
        <f>'7.individuals NC'!J47+'11.individulas FC'!J47</f>
        <v>29885</v>
      </c>
      <c r="K47" s="51">
        <f>('7.individuals NC'!J47*'7.individuals NC'!K47+'11.individulas FC'!J47*'11.individulas FC'!K47)/('7.individuals NC'!J47+'11.individulas FC'!J47)</f>
        <v>21.038418236573531</v>
      </c>
      <c r="L47" s="50">
        <f>'7.individuals NC'!L47+'11.individulas FC'!L47</f>
        <v>420470.7</v>
      </c>
      <c r="M47" s="51">
        <f>('7.individuals NC'!L47*'7.individuals NC'!M47+'11.individulas FC'!L47*'11.individulas FC'!M47)/('7.individuals NC'!L47+'11.individulas FC'!L47)</f>
        <v>36.143511326710751</v>
      </c>
      <c r="N47" s="50">
        <f>'7.individuals NC'!N47+'11.individulas FC'!N47</f>
        <v>339376.19999999995</v>
      </c>
      <c r="O47" s="51">
        <f>('7.individuals NC'!N47*'7.individuals NC'!O47+'11.individulas FC'!N47*'11.individulas FC'!O47)/('7.individuals NC'!N47+'11.individulas FC'!N47)</f>
        <v>37.384496072500077</v>
      </c>
      <c r="P47" s="50">
        <f>'7.individuals NC'!P47+'11.individulas FC'!P47</f>
        <v>106939.1</v>
      </c>
      <c r="Q47" s="51">
        <f>('7.individuals NC'!P47*'7.individuals NC'!Q47+'11.individulas FC'!P47*'11.individulas FC'!Q47)/('7.individuals NC'!P47+'11.individulas FC'!P47)</f>
        <v>32.740745368158137</v>
      </c>
      <c r="R47" s="50">
        <f>'7.individuals NC'!R47+'11.individulas FC'!R47</f>
        <v>6247.1</v>
      </c>
      <c r="S47" s="51">
        <f>('7.individuals NC'!R47*'7.individuals NC'!S47+'11.individulas FC'!R47*'11.individulas FC'!S47)/('7.individuals NC'!R47+'11.individulas FC'!R47)</f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>'7.individuals NC'!B48+'11.individulas FC'!B48</f>
        <v>1015213.4</v>
      </c>
      <c r="C48" s="51">
        <f>('7.individuals NC'!B48*'7.individuals NC'!C48+'11.individulas FC'!B48*'11.individulas FC'!C48)/('7.individuals NC'!B48+'11.individulas FC'!B48)</f>
        <v>25.889931169151236</v>
      </c>
      <c r="D48" s="50"/>
      <c r="E48" s="51"/>
      <c r="F48" s="50">
        <f>'7.individuals NC'!F48+'11.individulas FC'!F48</f>
        <v>245866.2</v>
      </c>
      <c r="G48" s="51">
        <f>('7.individuals NC'!F48*'7.individuals NC'!G48+'11.individulas FC'!F48*'11.individulas FC'!G48)/('7.individuals NC'!F48+'11.individulas FC'!F48)</f>
        <v>5.2036910482205361</v>
      </c>
      <c r="H48" s="50">
        <f t="shared" si="0"/>
        <v>769347.20000000007</v>
      </c>
      <c r="I48" s="51">
        <f t="shared" si="1"/>
        <v>32.500791975326607</v>
      </c>
      <c r="J48" s="50">
        <f>'7.individuals NC'!J48+'11.individulas FC'!J48</f>
        <v>46609.7</v>
      </c>
      <c r="K48" s="51">
        <f>('7.individuals NC'!J48*'7.individuals NC'!K48+'11.individulas FC'!J48*'11.individulas FC'!K48)/('7.individuals NC'!J48+'11.individulas FC'!J48)</f>
        <v>16.861015046224285</v>
      </c>
      <c r="L48" s="50">
        <f>'7.individuals NC'!L48+'11.individulas FC'!L48</f>
        <v>297219.80000000005</v>
      </c>
      <c r="M48" s="51">
        <f>('7.individuals NC'!L48*'7.individuals NC'!M48+'11.individulas FC'!L48*'11.individulas FC'!M48)/('7.individuals NC'!L48+'11.individulas FC'!L48)</f>
        <v>32.548778102939302</v>
      </c>
      <c r="N48" s="50">
        <f>'7.individuals NC'!N48+'11.individulas FC'!N48</f>
        <v>317660.09999999998</v>
      </c>
      <c r="O48" s="51">
        <f>('7.individuals NC'!N48*'7.individuals NC'!O48+'11.individulas FC'!N48*'11.individulas FC'!O48)/('7.individuals NC'!N48+'11.individulas FC'!N48)</f>
        <v>35.269606252091457</v>
      </c>
      <c r="P48" s="50">
        <f>'7.individuals NC'!P48+'11.individulas FC'!P48</f>
        <v>105831.6</v>
      </c>
      <c r="Q48" s="51">
        <f>('7.individuals NC'!P48*'7.individuals NC'!Q48+'11.individulas FC'!P48*'11.individulas FC'!Q48)/('7.individuals NC'!P48+'11.individulas FC'!P48)</f>
        <v>30.871216290786496</v>
      </c>
      <c r="R48" s="50">
        <f>'7.individuals NC'!R48+'11.individulas FC'!R48</f>
        <v>2025.9999999999998</v>
      </c>
      <c r="S48" s="51">
        <f>('7.individuals NC'!R48*'7.individuals NC'!S48+'11.individulas FC'!R48*'11.individulas FC'!S48)/('7.individuals NC'!R48+'11.individulas FC'!R48)</f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>'7.individuals NC'!B49+'11.individulas FC'!B49</f>
        <v>1034944.7</v>
      </c>
      <c r="C49" s="51">
        <f>('7.individuals NC'!B49*'7.individuals NC'!C49+'11.individulas FC'!B49*'11.individulas FC'!C49)/('7.individuals NC'!B49+'11.individulas FC'!B49)</f>
        <v>23.566662486411111</v>
      </c>
      <c r="D49" s="50"/>
      <c r="E49" s="51"/>
      <c r="F49" s="50">
        <f>'7.individuals NC'!F49+'11.individulas FC'!F49</f>
        <v>286154.3</v>
      </c>
      <c r="G49" s="51">
        <f>('7.individuals NC'!F49*'7.individuals NC'!G49+'11.individulas FC'!F49*'11.individulas FC'!G49)/('7.individuals NC'!F49+'11.individulas FC'!F49)</f>
        <v>5.949420616779129</v>
      </c>
      <c r="H49" s="50">
        <f t="shared" si="0"/>
        <v>748790.4</v>
      </c>
      <c r="I49" s="51">
        <f t="shared" si="1"/>
        <v>30.299186721678055</v>
      </c>
      <c r="J49" s="50">
        <f>'7.individuals NC'!J49+'11.individulas FC'!J49</f>
        <v>15548.8</v>
      </c>
      <c r="K49" s="51">
        <f>('7.individuals NC'!J49*'7.individuals NC'!K49+'11.individulas FC'!J49*'11.individulas FC'!K49)/('7.individuals NC'!J49+'11.individulas FC'!J49)</f>
        <v>17.260082964601768</v>
      </c>
      <c r="L49" s="50">
        <f>'7.individuals NC'!L49+'11.individulas FC'!L49</f>
        <v>250732.6</v>
      </c>
      <c r="M49" s="51">
        <f>('7.individuals NC'!L49*'7.individuals NC'!M49+'11.individulas FC'!L49*'11.individulas FC'!M49)/('7.individuals NC'!L49+'11.individulas FC'!L49)</f>
        <v>26.944559450984837</v>
      </c>
      <c r="N49" s="50">
        <f>'7.individuals NC'!N49+'11.individulas FC'!N49</f>
        <v>368284.80000000005</v>
      </c>
      <c r="O49" s="51">
        <f>('7.individuals NC'!N49*'7.individuals NC'!O49+'11.individulas FC'!N49*'11.individulas FC'!O49)/('7.individuals NC'!N49+'11.individulas FC'!N49)</f>
        <v>33.193519789575888</v>
      </c>
      <c r="P49" s="50">
        <f>'7.individuals NC'!P49+'11.individulas FC'!P49</f>
        <v>111956.1</v>
      </c>
      <c r="Q49" s="51">
        <f>('7.individuals NC'!P49*'7.individuals NC'!Q49+'11.individulas FC'!P49*'11.individulas FC'!Q49)/('7.individuals NC'!P49+'11.individulas FC'!P49)</f>
        <v>29.902341328431412</v>
      </c>
      <c r="R49" s="50">
        <f>'7.individuals NC'!R49+'11.individulas FC'!R49</f>
        <v>2268.1</v>
      </c>
      <c r="S49" s="51">
        <f>('7.individuals NC'!R49*'7.individuals NC'!S49+'11.individulas FC'!R49*'11.individulas FC'!S49)/('7.individuals NC'!R49+'11.individulas FC'!R49)</f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>'7.individuals NC'!B50+'11.individulas FC'!B50</f>
        <v>1020241.3</v>
      </c>
      <c r="C50" s="51">
        <f>('7.individuals NC'!B50*'7.individuals NC'!C50+'11.individulas FC'!B50*'11.individulas FC'!C50)/('7.individuals NC'!B50+'11.individulas FC'!B50)</f>
        <v>21.158404703867603</v>
      </c>
      <c r="D50" s="50"/>
      <c r="E50" s="51"/>
      <c r="F50" s="50">
        <f>'7.individuals NC'!F50+'11.individulas FC'!F50</f>
        <v>292829.5</v>
      </c>
      <c r="G50" s="51">
        <f>('7.individuals NC'!F50*'7.individuals NC'!G50+'11.individulas FC'!F50*'11.individulas FC'!G50)/('7.individuals NC'!F50+'11.individulas FC'!F50)</f>
        <v>3.8108372380514943</v>
      </c>
      <c r="H50" s="50">
        <f t="shared" si="0"/>
        <v>727411.8</v>
      </c>
      <c r="I50" s="51">
        <f t="shared" si="1"/>
        <v>28.141903606732797</v>
      </c>
      <c r="J50" s="50">
        <f>'7.individuals NC'!J50+'11.individulas FC'!J50</f>
        <v>68073</v>
      </c>
      <c r="K50" s="51">
        <f>('7.individuals NC'!J50*'7.individuals NC'!K50+'11.individulas FC'!J50*'11.individulas FC'!K50)/('7.individuals NC'!J50+'11.individulas FC'!J50)</f>
        <v>12.165477502093342</v>
      </c>
      <c r="L50" s="50">
        <f>'7.individuals NC'!L50+'11.individulas FC'!L50</f>
        <v>192359.5</v>
      </c>
      <c r="M50" s="51">
        <f>('7.individuals NC'!L50*'7.individuals NC'!M50+'11.individulas FC'!L50*'11.individulas FC'!M50)/('7.individuals NC'!L50+'11.individulas FC'!L50)</f>
        <v>27.059644348212593</v>
      </c>
      <c r="N50" s="50">
        <f>'7.individuals NC'!N50+'11.individulas FC'!N50</f>
        <v>352596.4</v>
      </c>
      <c r="O50" s="51">
        <f>('7.individuals NC'!N50*'7.individuals NC'!O50+'11.individulas FC'!N50*'11.individulas FC'!O50)/('7.individuals NC'!N50+'11.individulas FC'!N50)</f>
        <v>30.966844689849353</v>
      </c>
      <c r="P50" s="50">
        <f>'7.individuals NC'!P50+'11.individulas FC'!P50</f>
        <v>112476.1</v>
      </c>
      <c r="Q50" s="51">
        <f>('7.individuals NC'!P50*'7.individuals NC'!Q50+'11.individulas FC'!P50*'11.individulas FC'!Q50)/('7.individuals NC'!P50+'11.individulas FC'!P50)</f>
        <v>30.599261194155915</v>
      </c>
      <c r="R50" s="50">
        <f>'7.individuals NC'!R50+'11.individulas FC'!R50</f>
        <v>1906.8</v>
      </c>
      <c r="S50" s="51">
        <f>('7.individuals NC'!R50*'7.individuals NC'!S50+'11.individulas FC'!R50*'11.individulas FC'!S50)/('7.individuals NC'!R50+'11.individulas FC'!R50)</f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>'7.individuals NC'!B51+'11.individulas FC'!B51</f>
        <v>987357.5</v>
      </c>
      <c r="C51" s="51">
        <f>('7.individuals NC'!B51*'7.individuals NC'!C51+'11.individulas FC'!B51*'11.individulas FC'!C51)/('7.individuals NC'!B51+'11.individulas FC'!B51)</f>
        <v>24.135412212901606</v>
      </c>
      <c r="D51" s="50"/>
      <c r="E51" s="51"/>
      <c r="F51" s="50">
        <f>'7.individuals NC'!F51+'11.individulas FC'!F51</f>
        <v>195701.5</v>
      </c>
      <c r="G51" s="51">
        <f>('7.individuals NC'!F51*'7.individuals NC'!G51+'11.individulas FC'!F51*'11.individulas FC'!G51)/('7.individuals NC'!F51+'11.individulas FC'!F51)</f>
        <v>4.3961987772193885</v>
      </c>
      <c r="H51" s="50">
        <f t="shared" si="0"/>
        <v>791656</v>
      </c>
      <c r="I51" s="51">
        <f t="shared" si="1"/>
        <v>29.015048921501258</v>
      </c>
      <c r="J51" s="50">
        <f>'7.individuals NC'!J51+'11.individulas FC'!J51</f>
        <v>47741.9</v>
      </c>
      <c r="K51" s="51">
        <f>('7.individuals NC'!J51*'7.individuals NC'!K51+'11.individulas FC'!J51*'11.individulas FC'!K51)/('7.individuals NC'!J51+'11.individulas FC'!J51)</f>
        <v>15.057703338157888</v>
      </c>
      <c r="L51" s="50">
        <f>'7.individuals NC'!L51+'11.individulas FC'!L51</f>
        <v>210937.1</v>
      </c>
      <c r="M51" s="51">
        <f>('7.individuals NC'!L51*'7.individuals NC'!M51+'11.individulas FC'!L51*'11.individulas FC'!M51)/('7.individuals NC'!L51+'11.individulas FC'!L51)</f>
        <v>26.726164330504211</v>
      </c>
      <c r="N51" s="50">
        <f>'7.individuals NC'!N51+'11.individulas FC'!N51</f>
        <v>395247.5</v>
      </c>
      <c r="O51" s="51">
        <f>('7.individuals NC'!N51*'7.individuals NC'!O51+'11.individulas FC'!N51*'11.individulas FC'!O51)/('7.individuals NC'!N51+'11.individulas FC'!N51)</f>
        <v>30.467798075889156</v>
      </c>
      <c r="P51" s="50">
        <f>'7.individuals NC'!P51+'11.individulas FC'!P51</f>
        <v>134200.70000000001</v>
      </c>
      <c r="Q51" s="51">
        <f>('7.individuals NC'!P51*'7.individuals NC'!Q51+'11.individulas FC'!P51*'11.individulas FC'!Q51)/('7.individuals NC'!P51+'11.individulas FC'!P51)</f>
        <v>33.263688699090238</v>
      </c>
      <c r="R51" s="50">
        <f>'7.individuals NC'!R51+'11.individulas FC'!R51</f>
        <v>3528.8</v>
      </c>
      <c r="S51" s="51">
        <f>('7.individuals NC'!R51*'7.individuals NC'!S51+'11.individulas FC'!R51*'11.individulas FC'!S51)/('7.individuals NC'!R51+'11.individulas FC'!R51)</f>
        <v>30.373859669009292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NC'!B52+'11.individulas FC'!B52</f>
        <v>982333.5</v>
      </c>
      <c r="C52" s="51">
        <f>('7.individuals NC'!B52*'7.individuals NC'!C52+'11.individulas FC'!B52*'11.individulas FC'!C52)/('7.individuals NC'!B52+'11.individulas FC'!B52)</f>
        <v>22.839775795083849</v>
      </c>
      <c r="D52" s="50"/>
      <c r="E52" s="51"/>
      <c r="F52" s="50">
        <f>'7.individuals NC'!F52+'11.individulas FC'!F52</f>
        <v>209678.3</v>
      </c>
      <c r="G52" s="51">
        <f>('7.individuals NC'!F52*'7.individuals NC'!G52+'11.individulas FC'!F52*'11.individulas FC'!G52)/('7.individuals NC'!F52+'11.individulas FC'!F52)</f>
        <v>3.2198106909489446</v>
      </c>
      <c r="H52" s="50">
        <f t="shared" si="0"/>
        <v>772655.2</v>
      </c>
      <c r="I52" s="51">
        <f t="shared" si="1"/>
        <v>28.164118307881704</v>
      </c>
      <c r="J52" s="50">
        <f>'7.individuals NC'!J52+'11.individulas FC'!J52</f>
        <v>44627.5</v>
      </c>
      <c r="K52" s="51">
        <f>('7.individuals NC'!J52*'7.individuals NC'!K52+'11.individulas FC'!J52*'11.individulas FC'!K52)/('7.individuals NC'!J52+'11.individulas FC'!J52)</f>
        <v>22.160987104363898</v>
      </c>
      <c r="L52" s="50">
        <f>'7.individuals NC'!L52+'11.individulas FC'!L52</f>
        <v>215800.3</v>
      </c>
      <c r="M52" s="51">
        <f>('7.individuals NC'!L52*'7.individuals NC'!M52+'11.individulas FC'!L52*'11.individulas FC'!M52)/('7.individuals NC'!L52+'11.individulas FC'!L52)</f>
        <v>22.825187550712393</v>
      </c>
      <c r="N52" s="50">
        <f>'7.individuals NC'!N52+'11.individulas FC'!N52</f>
        <v>377288.4</v>
      </c>
      <c r="O52" s="51">
        <f>('7.individuals NC'!N52*'7.individuals NC'!O52+'11.individulas FC'!N52*'11.individulas FC'!O52)/('7.individuals NC'!N52+'11.individulas FC'!N52)</f>
        <v>30.128457283605854</v>
      </c>
      <c r="P52" s="50">
        <f>'7.individuals NC'!P52+'11.individulas FC'!P52</f>
        <v>131089.09999999998</v>
      </c>
      <c r="Q52" s="51">
        <f>('7.individuals NC'!P52*'7.individuals NC'!Q52+'11.individulas FC'!P52*'11.individulas FC'!Q52)/('7.individuals NC'!P52+'11.individulas FC'!P52)</f>
        <v>33.331385637707491</v>
      </c>
      <c r="R52" s="50">
        <f>'7.individuals NC'!R52+'11.individulas FC'!R52</f>
        <v>3849.9</v>
      </c>
      <c r="S52" s="51">
        <f>('7.individuals NC'!R52*'7.individuals NC'!S52+'11.individulas FC'!R52*'11.individulas FC'!S52)/('7.individuals NC'!R52+'11.individulas FC'!R52)</f>
        <v>28.567470064157511</v>
      </c>
      <c r="T52" s="50"/>
      <c r="U52" s="51"/>
    </row>
    <row r="53" spans="1:21" ht="14.25" customHeight="1" x14ac:dyDescent="0.2">
      <c r="A53" s="49" t="s">
        <v>27</v>
      </c>
      <c r="B53" s="50">
        <f>'7.individuals NC'!B53+'11.individulas FC'!B53</f>
        <v>981420.3</v>
      </c>
      <c r="C53" s="51">
        <f>('7.individuals NC'!B53*'7.individuals NC'!C53+'11.individulas FC'!B53*'11.individulas FC'!C53)/('7.individuals NC'!B53+'11.individulas FC'!B53)</f>
        <v>22.570425238809513</v>
      </c>
      <c r="D53" s="50"/>
      <c r="E53" s="51"/>
      <c r="F53" s="50">
        <f>'7.individuals NC'!F53+'11.individulas FC'!F53</f>
        <v>207959.1</v>
      </c>
      <c r="G53" s="51">
        <f>('7.individuals NC'!F53*'7.individuals NC'!G53+'11.individulas FC'!F53*'11.individulas FC'!G53)/('7.individuals NC'!F53+'11.individulas FC'!F53)</f>
        <v>3.2593547192693175</v>
      </c>
      <c r="H53" s="50">
        <f t="shared" si="0"/>
        <v>773461.2</v>
      </c>
      <c r="I53" s="51">
        <f t="shared" si="1"/>
        <v>27.762557494803882</v>
      </c>
      <c r="J53" s="50">
        <f>'7.individuals NC'!J53+'11.individulas FC'!J53</f>
        <v>50938.100000000006</v>
      </c>
      <c r="K53" s="51">
        <f>('7.individuals NC'!J53*'7.individuals NC'!K53+'11.individulas FC'!J53*'11.individulas FC'!K53)/('7.individuals NC'!J53+'11.individulas FC'!J53)</f>
        <v>21.598940812476318</v>
      </c>
      <c r="L53" s="50">
        <f>'7.individuals NC'!L53+'11.individulas FC'!L53</f>
        <v>170947.9</v>
      </c>
      <c r="M53" s="51">
        <f>('7.individuals NC'!L53*'7.individuals NC'!M53+'11.individulas FC'!L53*'11.individulas FC'!M53)/('7.individuals NC'!L53+'11.individulas FC'!L53)</f>
        <v>22.709072682378668</v>
      </c>
      <c r="N53" s="50">
        <f>'7.individuals NC'!N53+'11.individulas FC'!N53</f>
        <v>390684.6</v>
      </c>
      <c r="O53" s="51">
        <f>('7.individuals NC'!N53*'7.individuals NC'!O53+'11.individulas FC'!N53*'11.individulas FC'!O53)/('7.individuals NC'!N53+'11.individulas FC'!N53)</f>
        <v>27.735000010238444</v>
      </c>
      <c r="P53" s="50">
        <f>'7.individuals NC'!P53+'11.individulas FC'!P53</f>
        <v>156960.9</v>
      </c>
      <c r="Q53" s="51">
        <f>('7.individuals NC'!P53*'7.individuals NC'!Q53+'11.individulas FC'!P53*'11.individulas FC'!Q53)/('7.individuals NC'!P53+'11.individulas FC'!P53)</f>
        <v>35.209267212407674</v>
      </c>
      <c r="R53" s="50">
        <f>'7.individuals NC'!R53+'11.individulas FC'!R53</f>
        <v>3929.7</v>
      </c>
      <c r="S53" s="51">
        <f>('7.individuals NC'!R53*'7.individuals NC'!S53+'11.individulas FC'!R53*'11.individulas FC'!S53)/('7.individuals NC'!R53+'11.individulas FC'!R53)</f>
        <v>32.793365142377276</v>
      </c>
      <c r="T53" s="50"/>
      <c r="U53" s="51"/>
    </row>
    <row r="54" spans="1:21" ht="14.25" customHeight="1" x14ac:dyDescent="0.2">
      <c r="A54" s="49" t="s">
        <v>28</v>
      </c>
      <c r="B54" s="50">
        <f>'7.individuals NC'!B54+'11.individulas FC'!B54</f>
        <v>992410.60000000009</v>
      </c>
      <c r="C54" s="51">
        <f>('7.individuals NC'!B54*'7.individuals NC'!C54+'11.individulas FC'!B54*'11.individulas FC'!C54)/('7.individuals NC'!B54+'11.individulas FC'!B54)</f>
        <v>24.515874265147914</v>
      </c>
      <c r="D54" s="50"/>
      <c r="E54" s="51"/>
      <c r="F54" s="50">
        <f>'7.individuals NC'!F54+'11.individulas FC'!F54</f>
        <v>194820.5</v>
      </c>
      <c r="G54" s="51">
        <f>('7.individuals NC'!F54*'7.individuals NC'!G54+'11.individulas FC'!F54*'11.individulas FC'!G54)/('7.individuals NC'!F54+'11.individulas FC'!F54)</f>
        <v>2.3952895460180006</v>
      </c>
      <c r="H54" s="50">
        <f t="shared" si="0"/>
        <v>797590.1</v>
      </c>
      <c r="I54" s="51">
        <f t="shared" si="1"/>
        <v>29.919079966012617</v>
      </c>
      <c r="J54" s="50">
        <f>'7.individuals NC'!J54+'11.individulas FC'!J54</f>
        <v>14339.9</v>
      </c>
      <c r="K54" s="51">
        <f>('7.individuals NC'!J54*'7.individuals NC'!K54+'11.individulas FC'!J54*'11.individulas FC'!K54)/('7.individuals NC'!J54+'11.individulas FC'!J54)</f>
        <v>21.548981513120733</v>
      </c>
      <c r="L54" s="50">
        <f>'7.individuals NC'!L54+'11.individulas FC'!L54</f>
        <v>163021.9</v>
      </c>
      <c r="M54" s="51">
        <f>('7.individuals NC'!L54*'7.individuals NC'!M54+'11.individulas FC'!L54*'11.individulas FC'!M54)/('7.individuals NC'!L54+'11.individulas FC'!L54)</f>
        <v>20.20414536329168</v>
      </c>
      <c r="N54" s="50">
        <f>'7.individuals NC'!N54+'11.individulas FC'!N54</f>
        <v>396693.1</v>
      </c>
      <c r="O54" s="51">
        <f>('7.individuals NC'!N54*'7.individuals NC'!O54+'11.individulas FC'!N54*'11.individulas FC'!O54)/('7.individuals NC'!N54+'11.individulas FC'!N54)</f>
        <v>30.042187819752851</v>
      </c>
      <c r="P54" s="50">
        <f>'7.individuals NC'!P54+'11.individulas FC'!P54</f>
        <v>219386.8</v>
      </c>
      <c r="Q54" s="51">
        <f>('7.individuals NC'!P54*'7.individuals NC'!Q54+'11.individulas FC'!P54*'11.individulas FC'!Q54)/('7.individuals NC'!P54+'11.individulas FC'!P54)</f>
        <v>37.424508985955406</v>
      </c>
      <c r="R54" s="50">
        <f>'7.individuals NC'!R54+'11.individulas FC'!R54</f>
        <v>4148.3999999999996</v>
      </c>
      <c r="S54" s="51">
        <f>('7.individuals NC'!R54*'7.individuals NC'!S54+'11.individulas FC'!R54*'11.individulas FC'!S54)/('7.individuals NC'!R54+'11.individulas FC'!R54)</f>
        <v>31.930790666280981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NC'!B55+'11.individulas FC'!B55</f>
        <v>1037472.6000000001</v>
      </c>
      <c r="C55" s="51">
        <f>('7.individuals NC'!B55*'7.individuals NC'!C55+'11.individulas FC'!B55*'11.individulas FC'!C55)/('7.individuals NC'!B55+'11.individulas FC'!B55)</f>
        <v>24.446238419212225</v>
      </c>
      <c r="D55" s="50"/>
      <c r="E55" s="51"/>
      <c r="F55" s="50">
        <f>'7.individuals NC'!F55+'11.individulas FC'!F55</f>
        <v>206334.6</v>
      </c>
      <c r="G55" s="51">
        <f>('7.individuals NC'!F55*'7.individuals NC'!G55+'11.individulas FC'!F55*'11.individulas FC'!G55)/('7.individuals NC'!F55+'11.individulas FC'!F55)</f>
        <v>4.1607426771855032</v>
      </c>
      <c r="H55" s="50">
        <f t="shared" si="0"/>
        <v>831138</v>
      </c>
      <c r="I55" s="51">
        <f t="shared" si="1"/>
        <v>29.482224801416848</v>
      </c>
      <c r="J55" s="50">
        <f>'7.individuals NC'!J55+'11.individulas FC'!J55</f>
        <v>28374</v>
      </c>
      <c r="K55" s="51">
        <f>('7.individuals NC'!J55*'7.individuals NC'!K55+'11.individulas FC'!J55*'11.individulas FC'!K55)/('7.individuals NC'!J55+'11.individulas FC'!J55)</f>
        <v>15.659660428561358</v>
      </c>
      <c r="L55" s="50">
        <f>'7.individuals NC'!L55+'11.individulas FC'!L55</f>
        <v>147297.90000000002</v>
      </c>
      <c r="M55" s="51">
        <f>('7.individuals NC'!L55*'7.individuals NC'!M55+'11.individulas FC'!L55*'11.individulas FC'!M55)/('7.individuals NC'!L55+'11.individulas FC'!L55)</f>
        <v>18.472529499741679</v>
      </c>
      <c r="N55" s="50">
        <f>'7.individuals NC'!N55+'11.individulas FC'!N55</f>
        <v>412384.8</v>
      </c>
      <c r="O55" s="51">
        <f>('7.individuals NC'!N55*'7.individuals NC'!O55+'11.individulas FC'!N55*'11.individulas FC'!O55)/('7.individuals NC'!N55+'11.individulas FC'!N55)</f>
        <v>29.847216546293655</v>
      </c>
      <c r="P55" s="50">
        <f>'7.individuals NC'!P55+'11.individulas FC'!P55</f>
        <v>238151.5</v>
      </c>
      <c r="Q55" s="51">
        <f>('7.individuals NC'!P55*'7.individuals NC'!Q55+'11.individulas FC'!P55*'11.individulas FC'!Q55)/('7.individuals NC'!P55+'11.individulas FC'!P55)</f>
        <v>37.230807935284886</v>
      </c>
      <c r="R55" s="50">
        <f>'7.individuals NC'!R55+'11.individulas FC'!R55</f>
        <v>4929.8</v>
      </c>
      <c r="S55" s="51">
        <f>('7.individuals NC'!R55*'7.individuals NC'!S55+'11.individulas FC'!R55*'11.individulas FC'!S55)/('7.individuals NC'!R55+'11.individulas FC'!R55)</f>
        <v>33.144177654265889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NC'!B56+'11.individulas FC'!B56</f>
        <v>1015476.2</v>
      </c>
      <c r="C56" s="54">
        <f>('7.individuals NC'!B56*'7.individuals NC'!C56+'11.individulas FC'!B56*'11.individulas FC'!C56)/('7.individuals NC'!B56+'11.individulas FC'!B56)</f>
        <v>25.704026189880175</v>
      </c>
      <c r="D56" s="53"/>
      <c r="E56" s="54"/>
      <c r="F56" s="53">
        <f>'7.individuals NC'!F56+'11.individulas FC'!F56</f>
        <v>181049</v>
      </c>
      <c r="G56" s="54">
        <f>('7.individuals NC'!F56*'7.individuals NC'!G56+'11.individulas FC'!F56*'11.individulas FC'!G56)/('7.individuals NC'!F56+'11.individulas FC'!F56)</f>
        <v>5.2072676733922858</v>
      </c>
      <c r="H56" s="53">
        <f t="shared" si="0"/>
        <v>834427.19999999984</v>
      </c>
      <c r="I56" s="54">
        <f t="shared" si="1"/>
        <v>30.151289693097258</v>
      </c>
      <c r="J56" s="53">
        <f>'7.individuals NC'!J56+'11.individulas FC'!J56</f>
        <v>15535.9</v>
      </c>
      <c r="K56" s="54">
        <f>('7.individuals NC'!J56*'7.individuals NC'!K56+'11.individulas FC'!J56*'11.individulas FC'!K56)/('7.individuals NC'!J56+'11.individulas FC'!J56)</f>
        <v>20.104165835258982</v>
      </c>
      <c r="L56" s="53">
        <f>'7.individuals NC'!L56+'11.individulas FC'!L56</f>
        <v>152953.20000000001</v>
      </c>
      <c r="M56" s="54">
        <f>('7.individuals NC'!L56*'7.individuals NC'!M56+'11.individulas FC'!L56*'11.individulas FC'!M56)/('7.individuals NC'!L56+'11.individulas FC'!L56)</f>
        <v>18.738730853620584</v>
      </c>
      <c r="N56" s="53">
        <f>'7.individuals NC'!N56+'11.individulas FC'!N56</f>
        <v>411664.69999999995</v>
      </c>
      <c r="O56" s="54">
        <f>('7.individuals NC'!N56*'7.individuals NC'!O56+'11.individulas FC'!N56*'11.individulas FC'!O56)/('7.individuals NC'!N56+'11.individulas FC'!N56)</f>
        <v>30.346563960912849</v>
      </c>
      <c r="P56" s="53">
        <f>'7.individuals NC'!P56+'11.individulas FC'!P56</f>
        <v>248616.8</v>
      </c>
      <c r="Q56" s="54">
        <f>('7.individuals NC'!P56*'7.individuals NC'!Q56+'11.individulas FC'!P56*'11.individulas FC'!Q56)/('7.individuals NC'!P56+'11.individulas FC'!P56)</f>
        <v>37.41775246885971</v>
      </c>
      <c r="R56" s="53">
        <f>'7.individuals NC'!R56+'11.individulas FC'!R56</f>
        <v>5656.6</v>
      </c>
      <c r="S56" s="54">
        <f>('7.individuals NC'!R56*'7.individuals NC'!S56+'11.individulas FC'!R56*'11.individulas FC'!S56)/('7.individuals NC'!R56+'11.individulas FC'!R56)</f>
        <v>32.754666407382523</v>
      </c>
      <c r="T56" s="53"/>
      <c r="U56" s="54"/>
    </row>
    <row r="57" spans="1:21" ht="14.25" customHeight="1" x14ac:dyDescent="0.2">
      <c r="A57" s="49" t="s">
        <v>34</v>
      </c>
      <c r="B57" s="50">
        <f>'7.individuals NC'!B57+'11.individulas FC'!B57</f>
        <v>1074484.1000000001</v>
      </c>
      <c r="C57" s="51">
        <f>('7.individuals NC'!B57*'7.individuals NC'!C57+'11.individulas FC'!B57*'11.individulas FC'!C57)/('7.individuals NC'!B57+'11.individulas FC'!B57)</f>
        <v>24.36429134223577</v>
      </c>
      <c r="D57" s="50"/>
      <c r="E57" s="51"/>
      <c r="F57" s="50">
        <f>'7.individuals NC'!F57+'11.individulas FC'!F57</f>
        <v>213673.5</v>
      </c>
      <c r="G57" s="51">
        <f>('7.individuals NC'!F57*'7.individuals NC'!G57+'11.individulas FC'!F57*'11.individulas FC'!G57)/('7.individuals NC'!F57+'11.individulas FC'!F57)</f>
        <v>4.4407939168872135</v>
      </c>
      <c r="H57" s="50">
        <f t="shared" si="0"/>
        <v>860810.6</v>
      </c>
      <c r="I57" s="51">
        <f t="shared" si="1"/>
        <v>29.309773457715316</v>
      </c>
      <c r="J57" s="50">
        <f>'7.individuals NC'!J57+'11.individulas FC'!J57</f>
        <v>17746.2</v>
      </c>
      <c r="K57" s="51">
        <f>('7.individuals NC'!J57*'7.individuals NC'!K57+'11.individulas FC'!J57*'11.individulas FC'!K57)/('7.individuals NC'!J57+'11.individulas FC'!J57)</f>
        <v>27.456655452998383</v>
      </c>
      <c r="L57" s="50">
        <f>'7.individuals NC'!L57+'11.individulas FC'!L57</f>
        <v>168381</v>
      </c>
      <c r="M57" s="51">
        <f>('7.individuals NC'!L57*'7.individuals NC'!M57+'11.individulas FC'!L57*'11.individulas FC'!M57)/('7.individuals NC'!L57+'11.individulas FC'!L57)</f>
        <v>17.794598921493517</v>
      </c>
      <c r="N57" s="50">
        <f>'7.individuals NC'!N57+'11.individulas FC'!N57</f>
        <v>413514.2</v>
      </c>
      <c r="O57" s="51">
        <f>('7.individuals NC'!N57*'7.individuals NC'!O57+'11.individulas FC'!N57*'11.individulas FC'!O57)/('7.individuals NC'!N57+'11.individulas FC'!N57)</f>
        <v>29.087732888012059</v>
      </c>
      <c r="P57" s="50">
        <f>'7.individuals NC'!P57+'11.individulas FC'!P57</f>
        <v>254742.09999999998</v>
      </c>
      <c r="Q57" s="51">
        <f>('7.individuals NC'!P57*'7.individuals NC'!Q57+'11.individulas FC'!P57*'11.individulas FC'!Q57)/('7.individuals NC'!P57+'11.individulas FC'!P57)</f>
        <v>37.33945858183629</v>
      </c>
      <c r="R57" s="50">
        <f>'7.individuals NC'!R57+'11.individulas FC'!R57</f>
        <v>6427.0999999999995</v>
      </c>
      <c r="S57" s="51">
        <f>('7.individuals NC'!R57*'7.individuals NC'!S57+'11.individulas FC'!R57*'11.individulas FC'!S57)/('7.individuals NC'!R57+'11.individulas FC'!R57)</f>
        <v>32.132272564609231</v>
      </c>
      <c r="T57" s="50"/>
      <c r="U57" s="51"/>
    </row>
    <row r="58" spans="1:21" ht="14.25" customHeight="1" x14ac:dyDescent="0.2">
      <c r="A58" s="49" t="s">
        <v>20</v>
      </c>
      <c r="B58" s="50">
        <f>'7.individuals NC'!B58+'11.individulas FC'!B58</f>
        <v>1043726.5</v>
      </c>
      <c r="C58" s="51">
        <f>('7.individuals NC'!B58*'7.individuals NC'!C58+'11.individulas FC'!B58*'11.individulas FC'!C58)/('7.individuals NC'!B58+'11.individulas FC'!B58)</f>
        <v>23.182413695541882</v>
      </c>
      <c r="D58" s="50"/>
      <c r="E58" s="51"/>
      <c r="F58" s="50">
        <f>'7.individuals NC'!F58+'11.individulas FC'!F58</f>
        <v>221928.9</v>
      </c>
      <c r="G58" s="51">
        <f>('7.individuals NC'!F58*'7.individuals NC'!G58+'11.individulas FC'!F58*'11.individulas FC'!G58)/('7.individuals NC'!F58+'11.individulas FC'!F58)</f>
        <v>3.5810921651033287</v>
      </c>
      <c r="H58" s="50">
        <f t="shared" si="0"/>
        <v>821797.6</v>
      </c>
      <c r="I58" s="51">
        <f t="shared" si="1"/>
        <v>28.475809205332304</v>
      </c>
      <c r="J58" s="50">
        <f>'7.individuals NC'!J58+'11.individulas FC'!J58</f>
        <v>27578.400000000001</v>
      </c>
      <c r="K58" s="51">
        <f>('7.individuals NC'!J58*'7.individuals NC'!K58+'11.individulas FC'!J58*'11.individulas FC'!K58)/('7.individuals NC'!J58+'11.individulas FC'!J58)</f>
        <v>14.615536289269862</v>
      </c>
      <c r="L58" s="50">
        <f>'7.individuals NC'!L58+'11.individulas FC'!L58</f>
        <v>156203</v>
      </c>
      <c r="M58" s="51">
        <f>('7.individuals NC'!L58*'7.individuals NC'!M58+'11.individulas FC'!L58*'11.individulas FC'!M58)/('7.individuals NC'!L58+'11.individulas FC'!L58)</f>
        <v>18.708154190380469</v>
      </c>
      <c r="N58" s="50">
        <f>'7.individuals NC'!N58+'11.individulas FC'!N58</f>
        <v>269894.59999999998</v>
      </c>
      <c r="O58" s="51">
        <f>('7.individuals NC'!N58*'7.individuals NC'!O58+'11.individulas FC'!N58*'11.individulas FC'!O58)/('7.individuals NC'!N58+'11.individulas FC'!N58)</f>
        <v>23.254324362176941</v>
      </c>
      <c r="P58" s="50">
        <f>'7.individuals NC'!P58+'11.individulas FC'!P58</f>
        <v>350027.69999999995</v>
      </c>
      <c r="Q58" s="51">
        <f>('7.individuals NC'!P58*'7.individuals NC'!Q58+'11.individulas FC'!P58*'11.individulas FC'!Q58)/('7.individuals NC'!P58+'11.individulas FC'!P58)</f>
        <v>37.605647581605673</v>
      </c>
      <c r="R58" s="50">
        <f>'7.individuals NC'!R58+'11.individulas FC'!R58</f>
        <v>18093.900000000001</v>
      </c>
      <c r="S58" s="51">
        <f>('7.individuals NC'!R58*'7.individuals NC'!S58+'11.individulas FC'!R58*'11.individulas FC'!S58)/('7.individuals NC'!R58+'11.individulas FC'!R58)</f>
        <v>35.192736004951939</v>
      </c>
      <c r="T58" s="50"/>
      <c r="U58" s="51"/>
    </row>
    <row r="59" spans="1:21" ht="14.25" customHeight="1" x14ac:dyDescent="0.2">
      <c r="A59" s="49" t="s">
        <v>21</v>
      </c>
      <c r="B59" s="50">
        <f>'7.individuals NC'!B59+'11.individulas FC'!B59</f>
        <v>1021985.2</v>
      </c>
      <c r="C59" s="51">
        <f>('7.individuals NC'!B59*'7.individuals NC'!C59+'11.individulas FC'!B59*'11.individulas FC'!C59)/('7.individuals NC'!B59+'11.individulas FC'!B59)</f>
        <v>23.22715241766711</v>
      </c>
      <c r="D59" s="50"/>
      <c r="E59" s="51"/>
      <c r="F59" s="50">
        <f>'7.individuals NC'!F59+'11.individulas FC'!F59</f>
        <v>202138.3</v>
      </c>
      <c r="G59" s="51">
        <f>('7.individuals NC'!F59*'7.individuals NC'!G59+'11.individulas FC'!F59*'11.individulas FC'!G59)/('7.individuals NC'!F59+'11.individulas FC'!F59)</f>
        <v>3.2897728040653358</v>
      </c>
      <c r="H59" s="50">
        <f t="shared" si="0"/>
        <v>819846.90000000014</v>
      </c>
      <c r="I59" s="51">
        <f t="shared" si="1"/>
        <v>28.142836091714187</v>
      </c>
      <c r="J59" s="50">
        <f>'7.individuals NC'!J59+'11.individulas FC'!J59</f>
        <v>13870</v>
      </c>
      <c r="K59" s="51">
        <f>('7.individuals NC'!J59*'7.individuals NC'!K59+'11.individulas FC'!J59*'11.individulas FC'!K59)/('7.individuals NC'!J59+'11.individulas FC'!J59)</f>
        <v>13.145580749819755</v>
      </c>
      <c r="L59" s="50">
        <f>'7.individuals NC'!L59+'11.individulas FC'!L59</f>
        <v>173994.1</v>
      </c>
      <c r="M59" s="51">
        <f>('7.individuals NC'!L59*'7.individuals NC'!M59+'11.individulas FC'!L59*'11.individulas FC'!M59)/('7.individuals NC'!L59+'11.individulas FC'!L59)</f>
        <v>18.619731904702515</v>
      </c>
      <c r="N59" s="50">
        <f>'7.individuals NC'!N59+'11.individulas FC'!N59</f>
        <v>267270.2</v>
      </c>
      <c r="O59" s="51">
        <f>('7.individuals NC'!N59*'7.individuals NC'!O59+'11.individulas FC'!N59*'11.individulas FC'!O59)/('7.individuals NC'!N59+'11.individulas FC'!N59)</f>
        <v>23.520263680724597</v>
      </c>
      <c r="P59" s="50">
        <f>'7.individuals NC'!P59+'11.individulas FC'!P59</f>
        <v>347459.80000000005</v>
      </c>
      <c r="Q59" s="51">
        <f>('7.individuals NC'!P59*'7.individuals NC'!Q59+'11.individulas FC'!P59*'11.individulas FC'!Q59)/('7.individuals NC'!P59+'11.individulas FC'!P59)</f>
        <v>36.742478079478538</v>
      </c>
      <c r="R59" s="50">
        <f>'7.individuals NC'!R59+'11.individulas FC'!R59</f>
        <v>17252.8</v>
      </c>
      <c r="S59" s="51">
        <f>('7.individuals NC'!R59*'7.individuals NC'!S59+'11.individulas FC'!R59*'11.individulas FC'!S59)/('7.individuals NC'!R59+'11.individulas FC'!R59)</f>
        <v>34.658986599276638</v>
      </c>
      <c r="T59" s="50"/>
      <c r="U59" s="51"/>
    </row>
    <row r="60" spans="1:21" ht="14.25" customHeight="1" x14ac:dyDescent="0.2">
      <c r="A60" s="49" t="s">
        <v>22</v>
      </c>
      <c r="B60" s="50">
        <f>'7.individuals NC'!B60+'11.individulas FC'!B60</f>
        <v>1017491.9000000001</v>
      </c>
      <c r="C60" s="51">
        <f>('7.individuals NC'!B60*'7.individuals NC'!C60+'11.individulas FC'!B60*'11.individulas FC'!C60)/('7.individuals NC'!B60+'11.individulas FC'!B60)</f>
        <v>22.378204707084151</v>
      </c>
      <c r="D60" s="50"/>
      <c r="E60" s="51"/>
      <c r="F60" s="50">
        <f>'7.individuals NC'!F60+'11.individulas FC'!F60</f>
        <v>212243.09999999998</v>
      </c>
      <c r="G60" s="51">
        <f>('7.individuals NC'!F60*'7.individuals NC'!G60+'11.individulas FC'!F60*'11.individulas FC'!G60)/('7.individuals NC'!F60+'11.individulas FC'!F60)</f>
        <v>3.7839124475660229</v>
      </c>
      <c r="H60" s="50">
        <f t="shared" si="0"/>
        <v>805248.8</v>
      </c>
      <c r="I60" s="51">
        <f t="shared" si="1"/>
        <v>27.279187150604884</v>
      </c>
      <c r="J60" s="50">
        <f>'7.individuals NC'!J60+'11.individulas FC'!J60</f>
        <v>21831</v>
      </c>
      <c r="K60" s="51">
        <f>('7.individuals NC'!J60*'7.individuals NC'!K60+'11.individulas FC'!J60*'11.individulas FC'!K60)/('7.individuals NC'!J60+'11.individulas FC'!J60)</f>
        <v>12.673139572168015</v>
      </c>
      <c r="L60" s="50">
        <f>'7.individuals NC'!L60+'11.individulas FC'!L60</f>
        <v>160605.29999999999</v>
      </c>
      <c r="M60" s="51">
        <f>('7.individuals NC'!L60*'7.individuals NC'!M60+'11.individulas FC'!L60*'11.individulas FC'!M60)/('7.individuals NC'!L60+'11.individulas FC'!L60)</f>
        <v>19.431248757045999</v>
      </c>
      <c r="N60" s="50">
        <f>'7.individuals NC'!N60+'11.individulas FC'!N60</f>
        <v>282621.5</v>
      </c>
      <c r="O60" s="51">
        <f>('7.individuals NC'!N60*'7.individuals NC'!O60+'11.individulas FC'!N60*'11.individulas FC'!O60)/('7.individuals NC'!N60+'11.individulas FC'!N60)</f>
        <v>24.546793311903027</v>
      </c>
      <c r="P60" s="50">
        <f>'7.individuals NC'!P60+'11.individulas FC'!P60</f>
        <v>321485.2</v>
      </c>
      <c r="Q60" s="51">
        <f>('7.individuals NC'!P60*'7.individuals NC'!Q60+'11.individulas FC'!P60*'11.individulas FC'!Q60)/('7.individuals NC'!P60+'11.individulas FC'!P60)</f>
        <v>34.177001861983079</v>
      </c>
      <c r="R60" s="50">
        <f>'7.individuals NC'!R60+'11.individulas FC'!R60</f>
        <v>18705.8</v>
      </c>
      <c r="S60" s="51">
        <f>('7.individuals NC'!R60*'7.individuals NC'!S60+'11.individulas FC'!R60*'11.individulas FC'!S60)/('7.individuals NC'!R60+'11.individulas FC'!R60)</f>
        <v>34.441298795026142</v>
      </c>
      <c r="T60" s="50"/>
      <c r="U60" s="51"/>
    </row>
    <row r="61" spans="1:21" ht="14.25" customHeight="1" x14ac:dyDescent="0.2">
      <c r="A61" s="49" t="s">
        <v>23</v>
      </c>
      <c r="B61" s="50">
        <f>'7.individuals NC'!B61+'11.individulas FC'!B61</f>
        <v>1069867.6000000001</v>
      </c>
      <c r="C61" s="51">
        <f>('7.individuals NC'!B61*'7.individuals NC'!C61+'11.individulas FC'!B61*'11.individulas FC'!C61)/('7.individuals NC'!B61+'11.individulas FC'!B61)</f>
        <v>21.415878418974458</v>
      </c>
      <c r="D61" s="50"/>
      <c r="E61" s="51"/>
      <c r="F61" s="50">
        <f>'7.individuals NC'!F61+'11.individulas FC'!F61</f>
        <v>251846.39999999997</v>
      </c>
      <c r="G61" s="51">
        <f>('7.individuals NC'!F61*'7.individuals NC'!G61+'11.individulas FC'!F61*'11.individulas FC'!G61)/('7.individuals NC'!F61+'11.individulas FC'!F61)</f>
        <v>2.595695058575386</v>
      </c>
      <c r="H61" s="50">
        <f t="shared" si="0"/>
        <v>818021.20000000007</v>
      </c>
      <c r="I61" s="51">
        <f t="shared" si="1"/>
        <v>27.2100991881384</v>
      </c>
      <c r="J61" s="50">
        <f>'7.individuals NC'!J61+'11.individulas FC'!J61</f>
        <v>13715.3</v>
      </c>
      <c r="K61" s="51">
        <f>('7.individuals NC'!J61*'7.individuals NC'!K61+'11.individulas FC'!J61*'11.individulas FC'!K61)/('7.individuals NC'!J61+'11.individulas FC'!J61)</f>
        <v>12.911252396958144</v>
      </c>
      <c r="L61" s="50">
        <f>'7.individuals NC'!L61+'11.individulas FC'!L61</f>
        <v>151266.10000000003</v>
      </c>
      <c r="M61" s="51">
        <f>('7.individuals NC'!L61*'7.individuals NC'!M61+'11.individulas FC'!L61*'11.individulas FC'!M61)/('7.individuals NC'!L61+'11.individulas FC'!L61)</f>
        <v>20.521789495465271</v>
      </c>
      <c r="N61" s="50">
        <f>'7.individuals NC'!N61+'11.individulas FC'!N61</f>
        <v>311136.30000000005</v>
      </c>
      <c r="O61" s="51">
        <f>('7.individuals NC'!N61*'7.individuals NC'!O61+'11.individulas FC'!N61*'11.individulas FC'!O61)/('7.individuals NC'!N61+'11.individulas FC'!N61)</f>
        <v>23.773568465010346</v>
      </c>
      <c r="P61" s="50">
        <f>'7.individuals NC'!P61+'11.individulas FC'!P61</f>
        <v>322707.09999999998</v>
      </c>
      <c r="Q61" s="51">
        <f>('7.individuals NC'!P61*'7.individuals NC'!Q61+'11.individulas FC'!P61*'11.individulas FC'!Q61)/('7.individuals NC'!P61+'11.individulas FC'!P61)</f>
        <v>33.871836553952491</v>
      </c>
      <c r="R61" s="50">
        <f>'7.individuals NC'!R61+'11.individulas FC'!R61</f>
        <v>19196.400000000001</v>
      </c>
      <c r="S61" s="51">
        <f>('7.individuals NC'!R61*'7.individuals NC'!S61+'11.individulas FC'!R61*'11.individulas FC'!S61)/('7.individuals NC'!R61+'11.individulas FC'!R61)</f>
        <v>33.839832051843054</v>
      </c>
      <c r="T61" s="50"/>
      <c r="U61" s="51"/>
    </row>
    <row r="62" spans="1:21" ht="14.25" customHeight="1" x14ac:dyDescent="0.2">
      <c r="A62" s="49" t="s">
        <v>24</v>
      </c>
      <c r="B62" s="50">
        <f>'7.individuals NC'!B62+'11.individulas FC'!B62</f>
        <v>1142737.3999999999</v>
      </c>
      <c r="C62" s="51">
        <f>('7.individuals NC'!B62*'7.individuals NC'!C62+'11.individulas FC'!B62*'11.individulas FC'!C62)/('7.individuals NC'!B62+'11.individulas FC'!B62)</f>
        <v>20.298967069774736</v>
      </c>
      <c r="D62" s="50"/>
      <c r="E62" s="51"/>
      <c r="F62" s="50">
        <f>'7.individuals NC'!F62+'11.individulas FC'!F62</f>
        <v>326094.99999999994</v>
      </c>
      <c r="G62" s="51">
        <f>('7.individuals NC'!F62*'7.individuals NC'!G62+'11.individulas FC'!F62*'11.individulas FC'!G62)/('7.individuals NC'!F62+'11.individulas FC'!F62)</f>
        <v>2.7640428525429712</v>
      </c>
      <c r="H62" s="50">
        <f t="shared" si="0"/>
        <v>816642.39999999991</v>
      </c>
      <c r="I62" s="51">
        <f t="shared" si="1"/>
        <v>27.300870366270484</v>
      </c>
      <c r="J62" s="50">
        <f>'7.individuals NC'!J62+'11.individulas FC'!J62</f>
        <v>21285</v>
      </c>
      <c r="K62" s="51">
        <f>('7.individuals NC'!J62*'7.individuals NC'!K62+'11.individulas FC'!J62*'11.individulas FC'!K62)/('7.individuals NC'!J62+'11.individulas FC'!J62)</f>
        <v>13.695903265210244</v>
      </c>
      <c r="L62" s="50">
        <f>'7.individuals NC'!L62+'11.individulas FC'!L62</f>
        <v>133242.20000000001</v>
      </c>
      <c r="M62" s="51">
        <f>('7.individuals NC'!L62*'7.individuals NC'!M62+'11.individulas FC'!L62*'11.individulas FC'!M62)/('7.individuals NC'!L62+'11.individulas FC'!L62)</f>
        <v>19.914891130587751</v>
      </c>
      <c r="N62" s="50">
        <f>'7.individuals NC'!N62+'11.individulas FC'!N62</f>
        <v>305308.30000000005</v>
      </c>
      <c r="O62" s="51">
        <f>('7.individuals NC'!N62*'7.individuals NC'!O62+'11.individulas FC'!N62*'11.individulas FC'!O62)/('7.individuals NC'!N62+'11.individulas FC'!N62)</f>
        <v>24.047452581538067</v>
      </c>
      <c r="P62" s="50">
        <f>'7.individuals NC'!P62+'11.individulas FC'!P62</f>
        <v>329533.69999999995</v>
      </c>
      <c r="Q62" s="51">
        <f>('7.individuals NC'!P62*'7.individuals NC'!Q62+'11.individulas FC'!P62*'11.individulas FC'!Q62)/('7.individuals NC'!P62+'11.individulas FC'!P62)</f>
        <v>33.551141109391857</v>
      </c>
      <c r="R62" s="50">
        <f>'7.individuals NC'!R62+'11.individulas FC'!R62</f>
        <v>27273.199999999997</v>
      </c>
      <c r="S62" s="51">
        <f>('7.individuals NC'!R62*'7.individuals NC'!S62+'11.individulas FC'!R62*'11.individulas FC'!S62)/('7.individuals NC'!R62+'11.individulas FC'!R62)</f>
        <v>34.90270866638312</v>
      </c>
      <c r="T62" s="50"/>
      <c r="U62" s="51"/>
    </row>
    <row r="63" spans="1:21" ht="14.25" customHeight="1" x14ac:dyDescent="0.2">
      <c r="A63" s="49" t="s">
        <v>25</v>
      </c>
      <c r="B63" s="50">
        <f>'7.individuals NC'!B63+'11.individulas FC'!B63</f>
        <v>1024212.9</v>
      </c>
      <c r="C63" s="51">
        <f>('7.individuals NC'!B63*'7.individuals NC'!C63+'11.individulas FC'!B63*'11.individulas FC'!C63)/('7.individuals NC'!B63+'11.individulas FC'!B63)</f>
        <v>20.648023370922203</v>
      </c>
      <c r="D63" s="50"/>
      <c r="E63" s="51"/>
      <c r="F63" s="50">
        <f>'7.individuals NC'!F63+'11.individulas FC'!F63</f>
        <v>225053.2</v>
      </c>
      <c r="G63" s="51">
        <f>('7.individuals NC'!F63*'7.individuals NC'!G63+'11.individulas FC'!F63*'11.individulas FC'!G63)/('7.individuals NC'!F63+'11.individulas FC'!F63)</f>
        <v>3.3286366956790672</v>
      </c>
      <c r="H63" s="50">
        <f t="shared" si="0"/>
        <v>799159.69999999984</v>
      </c>
      <c r="I63" s="51">
        <f t="shared" si="1"/>
        <v>25.525375661460419</v>
      </c>
      <c r="J63" s="50">
        <f>'7.individuals NC'!J63+'11.individulas FC'!J63</f>
        <v>16679.3</v>
      </c>
      <c r="K63" s="51">
        <f>('7.individuals NC'!J63*'7.individuals NC'!K63+'11.individulas FC'!J63*'11.individulas FC'!K63)/('7.individuals NC'!J63+'11.individulas FC'!J63)</f>
        <v>10.333393128008971</v>
      </c>
      <c r="L63" s="50">
        <f>'7.individuals NC'!L63+'11.individulas FC'!L63</f>
        <v>127101.4</v>
      </c>
      <c r="M63" s="51">
        <f>('7.individuals NC'!L63*'7.individuals NC'!M63+'11.individulas FC'!L63*'11.individulas FC'!M63)/('7.individuals NC'!L63+'11.individulas FC'!L63)</f>
        <v>17.233228304330247</v>
      </c>
      <c r="N63" s="50">
        <f>'7.individuals NC'!N63+'11.individulas FC'!N63</f>
        <v>318575</v>
      </c>
      <c r="O63" s="51">
        <f>('7.individuals NC'!N63*'7.individuals NC'!O63+'11.individulas FC'!N63*'11.individulas FC'!O63)/('7.individuals NC'!N63+'11.individulas FC'!N63)</f>
        <v>23.302781232048972</v>
      </c>
      <c r="P63" s="50">
        <f>'7.individuals NC'!P63+'11.individulas FC'!P63</f>
        <v>315777.89999999997</v>
      </c>
      <c r="Q63" s="51">
        <f>('7.individuals NC'!P63*'7.individuals NC'!Q63+'11.individulas FC'!P63*'11.individulas FC'!Q63)/('7.individuals NC'!P63+'11.individulas FC'!P63)</f>
        <v>31.390574470221004</v>
      </c>
      <c r="R63" s="50">
        <f>'7.individuals NC'!R63+'11.individulas FC'!R63</f>
        <v>21026.1</v>
      </c>
      <c r="S63" s="51">
        <f>('7.individuals NC'!R63*'7.individuals NC'!S63+'11.individulas FC'!R63*'11.individulas FC'!S63)/('7.individuals NC'!R63+'11.individulas FC'!R63)</f>
        <v>33.291819738325231</v>
      </c>
      <c r="T63" s="50"/>
      <c r="U63" s="51"/>
    </row>
    <row r="64" spans="1:21" ht="14.25" customHeight="1" x14ac:dyDescent="0.2">
      <c r="A64" s="49" t="s">
        <v>26</v>
      </c>
      <c r="B64" s="50">
        <f>'7.individuals NC'!B64+'11.individulas FC'!B64</f>
        <v>1053990.5</v>
      </c>
      <c r="C64" s="51">
        <f>('7.individuals NC'!B64*'7.individuals NC'!C64+'11.individulas FC'!B64*'11.individulas FC'!C64)/('7.individuals NC'!B64+'11.individulas FC'!B64)</f>
        <v>17.858284096488539</v>
      </c>
      <c r="D64" s="50"/>
      <c r="E64" s="51"/>
      <c r="F64" s="50">
        <f>'7.individuals NC'!F64+'11.individulas FC'!F64</f>
        <v>238947.59999999998</v>
      </c>
      <c r="G64" s="51">
        <f>('7.individuals NC'!F64*'7.individuals NC'!G64+'11.individulas FC'!F64*'11.individulas FC'!G64)/('7.individuals NC'!F64+'11.individulas FC'!F64)</f>
        <v>1.1157189609772187</v>
      </c>
      <c r="H64" s="50">
        <f t="shared" si="0"/>
        <v>815042.89999999991</v>
      </c>
      <c r="I64" s="51">
        <f t="shared" si="1"/>
        <v>22.766732175692841</v>
      </c>
      <c r="J64" s="50">
        <f>'7.individuals NC'!J64+'11.individulas FC'!J64</f>
        <v>26317.4</v>
      </c>
      <c r="K64" s="51">
        <f>('7.individuals NC'!J64*'7.individuals NC'!K64+'11.individulas FC'!J64*'11.individulas FC'!K64)/('7.individuals NC'!J64+'11.individulas FC'!J64)</f>
        <v>7.4192882655581469</v>
      </c>
      <c r="L64" s="50">
        <f>'7.individuals NC'!L64+'11.individulas FC'!L64</f>
        <v>135291.6</v>
      </c>
      <c r="M64" s="51">
        <f>('7.individuals NC'!L64*'7.individuals NC'!M64+'11.individulas FC'!L64*'11.individulas FC'!M64)/('7.individuals NC'!L64+'11.individulas FC'!L64)</f>
        <v>13.603135656611348</v>
      </c>
      <c r="N64" s="50">
        <f>'7.individuals NC'!N64+'11.individulas FC'!N64</f>
        <v>305613.7</v>
      </c>
      <c r="O64" s="51">
        <f>('7.individuals NC'!N64*'7.individuals NC'!O64+'11.individulas FC'!N64*'11.individulas FC'!O64)/('7.individuals NC'!N64+'11.individulas FC'!N64)</f>
        <v>21.112139171117004</v>
      </c>
      <c r="P64" s="50">
        <f>'7.individuals NC'!P64+'11.individulas FC'!P64</f>
        <v>327082.5</v>
      </c>
      <c r="Q64" s="51">
        <f>('7.individuals NC'!P64*'7.individuals NC'!Q64+'11.individulas FC'!P64*'11.individulas FC'!Q64)/('7.individuals NC'!P64+'11.individulas FC'!P64)</f>
        <v>28.739358275052933</v>
      </c>
      <c r="R64" s="50">
        <f>'7.individuals NC'!R64+'11.individulas FC'!R64</f>
        <v>20737.7</v>
      </c>
      <c r="S64" s="51">
        <f>('7.individuals NC'!R64*'7.individuals NC'!S64+'11.individulas FC'!R64*'11.individulas FC'!S64)/('7.individuals NC'!R64+'11.individulas FC'!R64)</f>
        <v>32.207859646923232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NC'!B65+'11.individulas FC'!B65</f>
        <v>1027486.3999999999</v>
      </c>
      <c r="C65" s="51">
        <f>('7.individuals NC'!B65*'7.individuals NC'!C65+'11.individulas FC'!B65*'11.individulas FC'!C65)/('7.individuals NC'!B65+'11.individulas FC'!B65)</f>
        <v>17.163371129778454</v>
      </c>
      <c r="D65" s="50"/>
      <c r="E65" s="51"/>
      <c r="F65" s="50">
        <f>'7.individuals NC'!F65+'11.individulas FC'!F65</f>
        <v>241730.8</v>
      </c>
      <c r="G65" s="51">
        <f>('7.individuals NC'!F65*'7.individuals NC'!G65+'11.individulas FC'!F65*'11.individulas FC'!G65)/('7.individuals NC'!F65+'11.individulas FC'!F65)</f>
        <v>0.98909460441118802</v>
      </c>
      <c r="H65" s="50">
        <f t="shared" si="0"/>
        <v>785755.60000000009</v>
      </c>
      <c r="I65" s="51">
        <f t="shared" si="1"/>
        <v>22.139245057878043</v>
      </c>
      <c r="J65" s="50">
        <f>'7.individuals NC'!J65+'11.individulas FC'!J65</f>
        <v>21016.100000000002</v>
      </c>
      <c r="K65" s="51">
        <f>('7.individuals NC'!J65*'7.individuals NC'!K65+'11.individulas FC'!J65*'11.individulas FC'!K65)/('7.individuals NC'!J65+'11.individulas FC'!J65)</f>
        <v>7.639869766512339</v>
      </c>
      <c r="L65" s="50">
        <f>'7.individuals NC'!L65+'11.individulas FC'!L65</f>
        <v>123255.5</v>
      </c>
      <c r="M65" s="51">
        <f>('7.individuals NC'!L65*'7.individuals NC'!M65+'11.individulas FC'!L65*'11.individulas FC'!M65)/('7.individuals NC'!L65+'11.individulas FC'!L65)</f>
        <v>13.073309840128838</v>
      </c>
      <c r="N65" s="50">
        <f>'7.individuals NC'!N65+'11.individulas FC'!N65</f>
        <v>305235.30000000005</v>
      </c>
      <c r="O65" s="51">
        <f>('7.individuals NC'!N65*'7.individuals NC'!O65+'11.individulas FC'!N65*'11.individulas FC'!O65)/('7.individuals NC'!N65+'11.individulas FC'!N65)</f>
        <v>19.599880505301975</v>
      </c>
      <c r="P65" s="50">
        <f>'7.individuals NC'!P65+'11.individulas FC'!P65</f>
        <v>322153.7</v>
      </c>
      <c r="Q65" s="51">
        <f>('7.individuals NC'!P65*'7.individuals NC'!Q65+'11.individulas FC'!P65*'11.individulas FC'!Q65)/('7.individuals NC'!P65+'11.individulas FC'!P65)</f>
        <v>28.620084568328714</v>
      </c>
      <c r="R65" s="50">
        <f>'7.individuals NC'!R65+'11.individulas FC'!R65</f>
        <v>14095.000000000002</v>
      </c>
      <c r="S65" s="51">
        <f>('7.individuals NC'!R65*'7.individuals NC'!S65+'11.individulas FC'!R65*'11.individulas FC'!S65)/('7.individuals NC'!R65+'11.individulas FC'!R65)</f>
        <v>29.902563462220641</v>
      </c>
      <c r="T65" s="50"/>
      <c r="U65" s="51"/>
    </row>
    <row r="66" spans="1:21" ht="14.25" customHeight="1" x14ac:dyDescent="0.2">
      <c r="A66" s="49" t="s">
        <v>28</v>
      </c>
      <c r="B66" s="50">
        <f>'7.individuals NC'!B66+'11.individulas FC'!B66</f>
        <v>1003650.6000000001</v>
      </c>
      <c r="C66" s="51">
        <f>('7.individuals NC'!B66*'7.individuals NC'!C66+'11.individulas FC'!B66*'11.individulas FC'!C66)/('7.individuals NC'!B66+'11.individulas FC'!B66)</f>
        <v>16.080108497917504</v>
      </c>
      <c r="D66" s="50"/>
      <c r="E66" s="51"/>
      <c r="F66" s="50">
        <f>'7.individuals NC'!F66+'11.individulas FC'!F66</f>
        <v>238105.90000000002</v>
      </c>
      <c r="G66" s="51">
        <f>('7.individuals NC'!F66*'7.individuals NC'!G66+'11.individulas FC'!F66*'11.individulas FC'!G66)/('7.individuals NC'!F66+'11.individulas FC'!F66)</f>
        <v>1.0640824439881582</v>
      </c>
      <c r="H66" s="50">
        <f t="shared" si="0"/>
        <v>765544.7</v>
      </c>
      <c r="I66" s="51">
        <f t="shared" si="1"/>
        <v>20.750514286102433</v>
      </c>
      <c r="J66" s="50">
        <f>'7.individuals NC'!J66+'11.individulas FC'!J66</f>
        <v>6712.5</v>
      </c>
      <c r="K66" s="51">
        <f>('7.individuals NC'!J66*'7.individuals NC'!K66+'11.individulas FC'!J66*'11.individulas FC'!K66)/('7.individuals NC'!J66+'11.individulas FC'!J66)</f>
        <v>11.433654376163874</v>
      </c>
      <c r="L66" s="50">
        <f>'7.individuals NC'!L66+'11.individulas FC'!L66</f>
        <v>112529</v>
      </c>
      <c r="M66" s="51">
        <f>('7.individuals NC'!L66*'7.individuals NC'!M66+'11.individulas FC'!L66*'11.individulas FC'!M66)/('7.individuals NC'!L66+'11.individulas FC'!L66)</f>
        <v>11.762045739320532</v>
      </c>
      <c r="N66" s="50">
        <f>'7.individuals NC'!N66+'11.individulas FC'!N66</f>
        <v>306224.39999999997</v>
      </c>
      <c r="O66" s="51">
        <f>('7.individuals NC'!N66*'7.individuals NC'!O66+'11.individulas FC'!N66*'11.individulas FC'!O66)/('7.individuals NC'!N66+'11.individulas FC'!N66)</f>
        <v>18.870391458028816</v>
      </c>
      <c r="P66" s="50">
        <f>'7.individuals NC'!P66+'11.individulas FC'!P66</f>
        <v>310908</v>
      </c>
      <c r="Q66" s="51">
        <f>('7.individuals NC'!P66*'7.individuals NC'!Q66+'11.individulas FC'!P66*'11.individulas FC'!Q66)/('7.individuals NC'!P66+'11.individulas FC'!P66)</f>
        <v>25.932026934012637</v>
      </c>
      <c r="R66" s="50">
        <f>'7.individuals NC'!R66+'11.individulas FC'!R66</f>
        <v>29170.800000000003</v>
      </c>
      <c r="S66" s="51">
        <f>('7.individuals NC'!R66*'7.individuals NC'!S66+'11.individulas FC'!R66*'11.individulas FC'!S66)/('7.individuals NC'!R66+'11.individulas FC'!R66)</f>
        <v>22.079533368985423</v>
      </c>
      <c r="T66" s="50"/>
      <c r="U66" s="51"/>
    </row>
    <row r="67" spans="1:21" ht="14.25" customHeight="1" x14ac:dyDescent="0.2">
      <c r="A67" s="49" t="s">
        <v>29</v>
      </c>
      <c r="B67" s="50">
        <f>'7.individuals NC'!B67+'11.individulas FC'!B67</f>
        <v>1045682.8</v>
      </c>
      <c r="C67" s="51">
        <f>('7.individuals NC'!B67*'7.individuals NC'!C67+'11.individulas FC'!B67*'11.individulas FC'!C67)/('7.individuals NC'!B67+'11.individulas FC'!B67)</f>
        <v>15.181295981917268</v>
      </c>
      <c r="D67" s="50"/>
      <c r="E67" s="51"/>
      <c r="F67" s="50">
        <f>'7.individuals NC'!F67+'11.individulas FC'!F67</f>
        <v>245011</v>
      </c>
      <c r="G67" s="51">
        <f>('7.individuals NC'!F67*'7.individuals NC'!G67+'11.individulas FC'!F67*'11.individulas FC'!G67)/('7.individuals NC'!F67+'11.individulas FC'!F67)</f>
        <v>1.5011919587283835</v>
      </c>
      <c r="H67" s="50">
        <f t="shared" si="0"/>
        <v>800671.79999999993</v>
      </c>
      <c r="I67" s="51">
        <f t="shared" si="1"/>
        <v>19.367500575142028</v>
      </c>
      <c r="J67" s="50">
        <f>'7.individuals NC'!J67+'11.individulas FC'!J67</f>
        <v>13208.599999999999</v>
      </c>
      <c r="K67" s="51">
        <f>('7.individuals NC'!J67*'7.individuals NC'!K67+'11.individulas FC'!J67*'11.individulas FC'!K67)/('7.individuals NC'!J67+'11.individulas FC'!J67)</f>
        <v>3.9121129415683722</v>
      </c>
      <c r="L67" s="50">
        <f>'7.individuals NC'!L67+'11.individulas FC'!L67</f>
        <v>119616.79999999999</v>
      </c>
      <c r="M67" s="51">
        <f>('7.individuals NC'!L67*'7.individuals NC'!M67+'11.individulas FC'!L67*'11.individulas FC'!M67)/('7.individuals NC'!L67+'11.individulas FC'!L67)</f>
        <v>11.538501305836638</v>
      </c>
      <c r="N67" s="50">
        <f>'7.individuals NC'!N67+'11.individulas FC'!N67</f>
        <v>302761.19999999995</v>
      </c>
      <c r="O67" s="51">
        <f>('7.individuals NC'!N67*'7.individuals NC'!O67+'11.individulas FC'!N67*'11.individulas FC'!O67)/('7.individuals NC'!N67+'11.individulas FC'!N67)</f>
        <v>18.148067906323533</v>
      </c>
      <c r="P67" s="50">
        <f>'7.individuals NC'!P67+'11.individulas FC'!P67</f>
        <v>313200.5</v>
      </c>
      <c r="Q67" s="51">
        <f>('7.individuals NC'!P67*'7.individuals NC'!Q67+'11.individulas FC'!P67*'11.individulas FC'!Q67)/('7.individuals NC'!P67+'11.individulas FC'!P67)</f>
        <v>24.271772586569945</v>
      </c>
      <c r="R67" s="50">
        <f>'7.individuals NC'!R67+'11.individulas FC'!R67</f>
        <v>51884.700000000004</v>
      </c>
      <c r="S67" s="51">
        <f>('7.individuals NC'!R67*'7.individuals NC'!S67+'11.individulas FC'!R67*'11.individulas FC'!S67)/('7.individuals NC'!R67+'11.individulas FC'!R67)</f>
        <v>18.862541018835991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NC'!B68+'11.individulas FC'!B68</f>
        <v>1060955</v>
      </c>
      <c r="C68" s="54">
        <f>('7.individuals NC'!B68*'7.individuals NC'!C68+'11.individulas FC'!B68*'11.individulas FC'!C68)/('7.individuals NC'!B68+'11.individulas FC'!B68)</f>
        <v>14.858881242842532</v>
      </c>
      <c r="D68" s="53"/>
      <c r="E68" s="54"/>
      <c r="F68" s="53">
        <f>'7.individuals NC'!F68+'11.individulas FC'!F68</f>
        <v>251416.59999999998</v>
      </c>
      <c r="G68" s="54">
        <f>('7.individuals NC'!F68*'7.individuals NC'!G68+'11.individulas FC'!F68*'11.individulas FC'!G68)/('7.individuals NC'!F68+'11.individulas FC'!F68)</f>
        <v>0.82260942992626607</v>
      </c>
      <c r="H68" s="53">
        <f t="shared" si="0"/>
        <v>809538.4</v>
      </c>
      <c r="I68" s="54">
        <f t="shared" si="1"/>
        <v>19.218095995199239</v>
      </c>
      <c r="J68" s="53">
        <f>'7.individuals NC'!J68+'11.individulas FC'!J68</f>
        <v>9874.2999999999993</v>
      </c>
      <c r="K68" s="54">
        <f>('7.individuals NC'!J68*'7.individuals NC'!K68+'11.individulas FC'!J68*'11.individulas FC'!K68)/('7.individuals NC'!J68+'11.individulas FC'!J68)</f>
        <v>3.8841191780683189</v>
      </c>
      <c r="L68" s="53">
        <f>'7.individuals NC'!L68+'11.individulas FC'!L68</f>
        <v>115588.70000000001</v>
      </c>
      <c r="M68" s="54">
        <f>('7.individuals NC'!L68*'7.individuals NC'!M68+'11.individulas FC'!L68*'11.individulas FC'!M68)/('7.individuals NC'!L68+'11.individulas FC'!L68)</f>
        <v>12.348621586712193</v>
      </c>
      <c r="N68" s="53">
        <f>'7.individuals NC'!N68+'11.individulas FC'!N68</f>
        <v>292898.39999999997</v>
      </c>
      <c r="O68" s="54">
        <f>('7.individuals NC'!N68*'7.individuals NC'!O68+'11.individulas FC'!N68*'11.individulas FC'!O68)/('7.individuals NC'!N68+'11.individulas FC'!N68)</f>
        <v>17.757243866815251</v>
      </c>
      <c r="P68" s="53">
        <f>'7.individuals NC'!P68+'11.individulas FC'!P68</f>
        <v>325875.40000000002</v>
      </c>
      <c r="Q68" s="54">
        <f>('7.individuals NC'!P68*'7.individuals NC'!Q68+'11.individulas FC'!P68*'11.individulas FC'!Q68)/('7.individuals NC'!P68+'11.individulas FC'!P68)</f>
        <v>23.568709807490837</v>
      </c>
      <c r="R68" s="53">
        <f>'7.individuals NC'!R68+'11.individulas FC'!R68</f>
        <v>65301.599999999999</v>
      </c>
      <c r="S68" s="54">
        <f>('7.individuals NC'!R68*'7.individuals NC'!S68+'11.individulas FC'!R68*'11.individulas FC'!S68)/('7.individuals NC'!R68+'11.individulas FC'!R68)</f>
        <v>18.53770131206586</v>
      </c>
      <c r="T68" s="53"/>
      <c r="U68" s="54"/>
    </row>
    <row r="69" spans="1:21" ht="14.25" customHeight="1" x14ac:dyDescent="0.2">
      <c r="A69" s="49" t="s">
        <v>35</v>
      </c>
      <c r="B69" s="50">
        <f>'7.individuals NC'!B69+'11.individulas FC'!B69</f>
        <v>1096669</v>
      </c>
      <c r="C69" s="51">
        <f>('7.individuals NC'!B69*'7.individuals NC'!C69+'11.individulas FC'!B69*'11.individulas FC'!C69)/('7.individuals NC'!B69+'11.individulas FC'!B69)</f>
        <v>15.122374385525625</v>
      </c>
      <c r="D69" s="50"/>
      <c r="E69" s="51"/>
      <c r="F69" s="50">
        <f>'7.individuals NC'!F69+'11.individulas FC'!F69</f>
        <v>241444.3</v>
      </c>
      <c r="G69" s="51">
        <f>('7.individuals NC'!F69*'7.individuals NC'!G69+'11.individulas FC'!F69*'11.individulas FC'!G69)/('7.individuals NC'!F69+'11.individulas FC'!F69)</f>
        <v>1.0810263112444569</v>
      </c>
      <c r="H69" s="50">
        <f t="shared" si="0"/>
        <v>855224.7</v>
      </c>
      <c r="I69" s="51">
        <f t="shared" si="1"/>
        <v>19.086482831938788</v>
      </c>
      <c r="J69" s="50">
        <f>'7.individuals NC'!J69+'11.individulas FC'!J69</f>
        <v>7061.7000000000007</v>
      </c>
      <c r="K69" s="51">
        <f>('7.individuals NC'!J69*'7.individuals NC'!K69+'11.individulas FC'!J69*'11.individulas FC'!K69)/('7.individuals NC'!J69+'11.individulas FC'!J69)</f>
        <v>8.5713035104861426</v>
      </c>
      <c r="L69" s="50">
        <f>'7.individuals NC'!L69+'11.individulas FC'!L69</f>
        <v>133977</v>
      </c>
      <c r="M69" s="51">
        <f>('7.individuals NC'!L69*'7.individuals NC'!M69+'11.individulas FC'!L69*'11.individulas FC'!M69)/('7.individuals NC'!L69+'11.individulas FC'!L69)</f>
        <v>11.888268135575508</v>
      </c>
      <c r="N69" s="50">
        <f>'7.individuals NC'!N69+'11.individulas FC'!N69</f>
        <v>273651.7</v>
      </c>
      <c r="O69" s="51">
        <f>('7.individuals NC'!N69*'7.individuals NC'!O69+'11.individulas FC'!N69*'11.individulas FC'!O69)/('7.individuals NC'!N69+'11.individulas FC'!N69)</f>
        <v>17.810583069646562</v>
      </c>
      <c r="P69" s="50">
        <f>'7.individuals NC'!P69+'11.individulas FC'!P69</f>
        <v>347018.5</v>
      </c>
      <c r="Q69" s="51">
        <f>('7.individuals NC'!P69*'7.individuals NC'!Q69+'11.individulas FC'!P69*'11.individulas FC'!Q69)/('7.individuals NC'!P69+'11.individulas FC'!P69)</f>
        <v>23.519524555607266</v>
      </c>
      <c r="R69" s="50">
        <f>'7.individuals NC'!R69+'11.individulas FC'!R69</f>
        <v>93515.799999999988</v>
      </c>
      <c r="S69" s="51">
        <f>('7.individuals NC'!R69*'7.individuals NC'!S69+'11.individulas FC'!R69*'11.individulas FC'!S69)/('7.individuals NC'!R69+'11.individulas FC'!R69)</f>
        <v>17.47664686609108</v>
      </c>
      <c r="T69" s="50"/>
      <c r="U69" s="51"/>
    </row>
    <row r="70" spans="1:21" ht="14.25" customHeight="1" x14ac:dyDescent="0.2">
      <c r="A70" s="49" t="s">
        <v>20</v>
      </c>
      <c r="B70" s="50">
        <f>'7.individuals NC'!B70+'11.individulas FC'!B70</f>
        <v>1092870.1000000001</v>
      </c>
      <c r="C70" s="51">
        <f>('7.individuals NC'!B70*'7.individuals NC'!C70+'11.individulas FC'!B70*'11.individulas FC'!C70)/('7.individuals NC'!B70+'11.individulas FC'!B70)</f>
        <v>15.183713650872138</v>
      </c>
      <c r="D70" s="50"/>
      <c r="E70" s="51"/>
      <c r="F70" s="50">
        <f>'7.individuals NC'!F70+'11.individulas FC'!F70</f>
        <v>221697.89999999997</v>
      </c>
      <c r="G70" s="51">
        <f>('7.individuals NC'!F70*'7.individuals NC'!G70+'11.individulas FC'!F70*'11.individulas FC'!G70)/('7.individuals NC'!F70+'11.individulas FC'!F70)</f>
        <v>0.97581104737573088</v>
      </c>
      <c r="H70" s="50">
        <f t="shared" si="0"/>
        <v>871172.2</v>
      </c>
      <c r="I70" s="51">
        <f t="shared" si="1"/>
        <v>18.799373299561211</v>
      </c>
      <c r="J70" s="50">
        <f>'7.individuals NC'!J70+'11.individulas FC'!J70</f>
        <v>7427.0000000000009</v>
      </c>
      <c r="K70" s="51">
        <f>('7.individuals NC'!J70*'7.individuals NC'!K70+'11.individulas FC'!J70*'11.individulas FC'!K70)/('7.individuals NC'!J70+'11.individulas FC'!J70)</f>
        <v>5.3050985593106237</v>
      </c>
      <c r="L70" s="50">
        <f>'7.individuals NC'!L70+'11.individulas FC'!L70</f>
        <v>138833.29999999999</v>
      </c>
      <c r="M70" s="51">
        <f>('7.individuals NC'!L70*'7.individuals NC'!M70+'11.individulas FC'!L70*'11.individulas FC'!M70)/('7.individuals NC'!L70+'11.individulas FC'!L70)</f>
        <v>11.644528315613041</v>
      </c>
      <c r="N70" s="50">
        <f>'7.individuals NC'!N70+'11.individulas FC'!N70</f>
        <v>266703.7</v>
      </c>
      <c r="O70" s="51">
        <f>('7.individuals NC'!N70*'7.individuals NC'!O70+'11.individulas FC'!N70*'11.individulas FC'!O70)/('7.individuals NC'!N70+'11.individulas FC'!N70)</f>
        <v>18.440372113322759</v>
      </c>
      <c r="P70" s="50">
        <f>'7.individuals NC'!P70+'11.individulas FC'!P70</f>
        <v>344251.1</v>
      </c>
      <c r="Q70" s="51">
        <f>('7.individuals NC'!P70*'7.individuals NC'!Q70+'11.individulas FC'!P70*'11.individulas FC'!Q70)/('7.individuals NC'!P70+'11.individulas FC'!P70)</f>
        <v>23.002593691058653</v>
      </c>
      <c r="R70" s="50">
        <f>'7.individuals NC'!R70+'11.individulas FC'!R70</f>
        <v>113957.09999999999</v>
      </c>
      <c r="S70" s="51">
        <f>('7.individuals NC'!R70*'7.individuals NC'!S70+'11.individulas FC'!R70*'11.individulas FC'!S70)/('7.individuals NC'!R70+'11.individulas FC'!R70)</f>
        <v>16.538315585426446</v>
      </c>
      <c r="T70" s="50"/>
      <c r="U70" s="51"/>
    </row>
    <row r="71" spans="1:21" ht="14.25" customHeight="1" x14ac:dyDescent="0.2">
      <c r="A71" s="49" t="s">
        <v>21</v>
      </c>
      <c r="B71" s="50">
        <f>'7.individuals NC'!B71+'11.individulas FC'!B71</f>
        <v>1129780.7999999998</v>
      </c>
      <c r="C71" s="51">
        <f>('7.individuals NC'!B71*'7.individuals NC'!C71+'11.individulas FC'!B71*'11.individulas FC'!C71)/('7.individuals NC'!B71+'11.individulas FC'!B71)</f>
        <v>15.090859598605325</v>
      </c>
      <c r="D71" s="50"/>
      <c r="E71" s="51"/>
      <c r="F71" s="50">
        <f>'7.individuals NC'!F71+'11.individulas FC'!F71</f>
        <v>245315.59999999998</v>
      </c>
      <c r="G71" s="51">
        <f>('7.individuals NC'!F71*'7.individuals NC'!G71+'11.individulas FC'!F71*'11.individulas FC'!G71)/('7.individuals NC'!F71+'11.individulas FC'!F71)</f>
        <v>0.80215274527995784</v>
      </c>
      <c r="H71" s="50">
        <f t="shared" si="0"/>
        <v>884465.2</v>
      </c>
      <c r="I71" s="51">
        <f t="shared" si="1"/>
        <v>19.053980697035907</v>
      </c>
      <c r="J71" s="50">
        <f>'7.individuals NC'!J71+'11.individulas FC'!J71</f>
        <v>15797.2</v>
      </c>
      <c r="K71" s="51">
        <f>('7.individuals NC'!J71*'7.individuals NC'!K71+'11.individulas FC'!J71*'11.individulas FC'!K71)/('7.individuals NC'!J71+'11.individulas FC'!J71)</f>
        <v>5.0084179474843644</v>
      </c>
      <c r="L71" s="50">
        <f>'7.individuals NC'!L71+'11.individulas FC'!L71</f>
        <v>127139.8</v>
      </c>
      <c r="M71" s="51">
        <f>('7.individuals NC'!L71*'7.individuals NC'!M71+'11.individulas FC'!L71*'11.individulas FC'!M71)/('7.individuals NC'!L71+'11.individulas FC'!L71)</f>
        <v>11.345324540387825</v>
      </c>
      <c r="N71" s="50">
        <f>'7.individuals NC'!N71+'11.individulas FC'!N71</f>
        <v>265076.09999999998</v>
      </c>
      <c r="O71" s="51">
        <f>('7.individuals NC'!N71*'7.individuals NC'!O71+'11.individulas FC'!N71*'11.individulas FC'!O71)/('7.individuals NC'!N71+'11.individulas FC'!N71)</f>
        <v>18.079870278761462</v>
      </c>
      <c r="P71" s="50">
        <f>'7.individuals NC'!P71+'11.individulas FC'!P71</f>
        <v>353685.6</v>
      </c>
      <c r="Q71" s="51">
        <f>('7.individuals NC'!P71*'7.individuals NC'!Q71+'11.individulas FC'!P71*'11.individulas FC'!Q71)/('7.individuals NC'!P71+'11.individulas FC'!P71)</f>
        <v>23.772519896201604</v>
      </c>
      <c r="R71" s="50">
        <f>'7.individuals NC'!R71+'11.individulas FC'!R71</f>
        <v>122766.5</v>
      </c>
      <c r="S71" s="51">
        <f>('7.individuals NC'!R71*'7.individuals NC'!S71+'11.individulas FC'!R71*'11.individulas FC'!S71)/('7.individuals NC'!R71+'11.individulas FC'!R71)</f>
        <v>17.353937026794767</v>
      </c>
      <c r="T71" s="50"/>
      <c r="U71" s="51"/>
    </row>
    <row r="72" spans="1:21" ht="14.25" customHeight="1" x14ac:dyDescent="0.2">
      <c r="A72" s="49" t="s">
        <v>22</v>
      </c>
      <c r="B72" s="50">
        <f>'7.individuals NC'!B72+'11.individulas FC'!B72</f>
        <v>1117589</v>
      </c>
      <c r="C72" s="51">
        <f>('7.individuals NC'!B72*'7.individuals NC'!C72+'11.individulas FC'!B72*'11.individulas FC'!C72)/('7.individuals NC'!B72+'11.individulas FC'!B72)</f>
        <v>15.086136636992668</v>
      </c>
      <c r="D72" s="50"/>
      <c r="E72" s="51"/>
      <c r="F72" s="50">
        <f>'7.individuals NC'!F72+'11.individulas FC'!F72</f>
        <v>241193.39999999997</v>
      </c>
      <c r="G72" s="51">
        <f>('7.individuals NC'!F72*'7.individuals NC'!G72+'11.individulas FC'!F72*'11.individulas FC'!G72)/('7.individuals NC'!F72+'11.individulas FC'!F72)</f>
        <v>2.0186977172675546</v>
      </c>
      <c r="H72" s="50">
        <f t="shared" si="0"/>
        <v>876395.59999999986</v>
      </c>
      <c r="I72" s="51">
        <f t="shared" si="1"/>
        <v>18.682434955173218</v>
      </c>
      <c r="J72" s="50">
        <f>'7.individuals NC'!J72+'11.individulas FC'!J72</f>
        <v>10445.400000000001</v>
      </c>
      <c r="K72" s="51">
        <f>('7.individuals NC'!J72*'7.individuals NC'!K72+'11.individulas FC'!J72*'11.individulas FC'!K72)/('7.individuals NC'!J72+'11.individulas FC'!J72)</f>
        <v>4.4091940950083286</v>
      </c>
      <c r="L72" s="50">
        <f>'7.individuals NC'!L72+'11.individulas FC'!L72</f>
        <v>104962.70000000001</v>
      </c>
      <c r="M72" s="51">
        <f>('7.individuals NC'!L72*'7.individuals NC'!M72+'11.individulas FC'!L72*'11.individulas FC'!M72)/('7.individuals NC'!L72+'11.individulas FC'!L72)</f>
        <v>11.523058781833928</v>
      </c>
      <c r="N72" s="50">
        <f>'7.individuals NC'!N72+'11.individulas FC'!N72</f>
        <v>279758.09999999998</v>
      </c>
      <c r="O72" s="51">
        <f>('7.individuals NC'!N72*'7.individuals NC'!O72+'11.individulas FC'!N72*'11.individulas FC'!O72)/('7.individuals NC'!N72+'11.individulas FC'!N72)</f>
        <v>17.012832836654241</v>
      </c>
      <c r="P72" s="50">
        <f>'7.individuals NC'!P72+'11.individulas FC'!P72</f>
        <v>342695.6</v>
      </c>
      <c r="Q72" s="51">
        <f>('7.individuals NC'!P72*'7.individuals NC'!Q72+'11.individulas FC'!P72*'11.individulas FC'!Q72)/('7.individuals NC'!P72+'11.individulas FC'!P72)</f>
        <v>23.235359070848887</v>
      </c>
      <c r="R72" s="50">
        <f>'7.individuals NC'!R72+'11.individulas FC'!R72</f>
        <v>138533.79999999999</v>
      </c>
      <c r="S72" s="51">
        <f>('7.individuals NC'!R72*'7.individuals NC'!S72+'11.individulas FC'!R72*'11.individulas FC'!S72)/('7.individuals NC'!R72+'11.individulas FC'!R72)</f>
        <v>17.291978751755888</v>
      </c>
      <c r="T72" s="50"/>
      <c r="U72" s="51"/>
    </row>
    <row r="73" spans="1:21" ht="14.25" customHeight="1" x14ac:dyDescent="0.2">
      <c r="A73" s="49" t="s">
        <v>23</v>
      </c>
      <c r="B73" s="50">
        <f>'7.individuals NC'!B73+'11.individulas FC'!B73</f>
        <v>1093025</v>
      </c>
      <c r="C73" s="51">
        <f>('7.individuals NC'!B73*'7.individuals NC'!C73+'11.individulas FC'!B73*'11.individulas FC'!C73)/('7.individuals NC'!B73+'11.individulas FC'!B73)</f>
        <v>13.882215609889984</v>
      </c>
      <c r="D73" s="50"/>
      <c r="E73" s="51"/>
      <c r="F73" s="50">
        <f>'7.individuals NC'!F73+'11.individulas FC'!F73</f>
        <v>245493.60000000003</v>
      </c>
      <c r="G73" s="51">
        <f>('7.individuals NC'!F73*'7.individuals NC'!G73+'11.individulas FC'!F73*'11.individulas FC'!G73)/('7.individuals NC'!F73+'11.individulas FC'!F73)</f>
        <v>0.66479419830089259</v>
      </c>
      <c r="H73" s="50">
        <f t="shared" ref="H73:H136" si="2">J73+L73+N73+P73+R73+T73</f>
        <v>847531.39999999991</v>
      </c>
      <c r="I73" s="51">
        <f t="shared" ref="I73:I136" si="3">(J73*K73+L73*M73+N73*O73+P73*Q73+R73*S73+T73*U73)/(J73+L73+N73+P73+R73+T73)</f>
        <v>17.710737320174804</v>
      </c>
      <c r="J73" s="50">
        <f>'7.individuals NC'!J73+'11.individulas FC'!J73</f>
        <v>8435.1</v>
      </c>
      <c r="K73" s="51">
        <f>('7.individuals NC'!J73*'7.individuals NC'!K73+'11.individulas FC'!J73*'11.individulas FC'!K73)/('7.individuals NC'!J73+'11.individulas FC'!J73)</f>
        <v>5.0418110040189204</v>
      </c>
      <c r="L73" s="50">
        <f>'7.individuals NC'!L73+'11.individulas FC'!L73</f>
        <v>91709.3</v>
      </c>
      <c r="M73" s="51">
        <f>('7.individuals NC'!L73*'7.individuals NC'!M73+'11.individulas FC'!L73*'11.individulas FC'!M73)/('7.individuals NC'!L73+'11.individulas FC'!L73)</f>
        <v>10.537966814706907</v>
      </c>
      <c r="N73" s="50">
        <f>'7.individuals NC'!N73+'11.individulas FC'!N73</f>
        <v>250748.69999999998</v>
      </c>
      <c r="O73" s="51">
        <f>('7.individuals NC'!N73*'7.individuals NC'!O73+'11.individulas FC'!N73*'11.individulas FC'!O73)/('7.individuals NC'!N73+'11.individulas FC'!N73)</f>
        <v>15.552430277804032</v>
      </c>
      <c r="P73" s="50">
        <f>'7.individuals NC'!P73+'11.individulas FC'!P73</f>
        <v>343034.60000000003</v>
      </c>
      <c r="Q73" s="51">
        <f>('7.individuals NC'!P73*'7.individuals NC'!Q73+'11.individulas FC'!P73*'11.individulas FC'!Q73)/('7.individuals NC'!P73+'11.individulas FC'!P73)</f>
        <v>21.96979319870357</v>
      </c>
      <c r="R73" s="50">
        <f>'7.individuals NC'!R73+'11.individulas FC'!R73</f>
        <v>153603.70000000001</v>
      </c>
      <c r="S73" s="51">
        <f>('7.individuals NC'!R73*'7.individuals NC'!S73+'11.individulas FC'!R73*'11.individulas FC'!S73)/('7.individuals NC'!R73+'11.individulas FC'!R73)</f>
        <v>16.70075239073017</v>
      </c>
      <c r="T73" s="50"/>
      <c r="U73" s="51"/>
    </row>
    <row r="74" spans="1:21" ht="14.25" customHeight="1" x14ac:dyDescent="0.2">
      <c r="A74" s="49" t="s">
        <v>24</v>
      </c>
      <c r="B74" s="50">
        <f>'7.individuals NC'!B74+'11.individulas FC'!B74</f>
        <v>975850.89999999991</v>
      </c>
      <c r="C74" s="51">
        <f>('7.individuals NC'!B74*'7.individuals NC'!C74+'11.individulas FC'!B74*'11.individulas FC'!C74)/('7.individuals NC'!B74+'11.individulas FC'!B74)</f>
        <v>12.143649386397041</v>
      </c>
      <c r="D74" s="50"/>
      <c r="E74" s="51"/>
      <c r="F74" s="50">
        <f>'7.individuals NC'!F74+'11.individulas FC'!F74</f>
        <v>266614.59999999998</v>
      </c>
      <c r="G74" s="51">
        <f>('7.individuals NC'!F74*'7.individuals NC'!G74+'11.individulas FC'!F74*'11.individulas FC'!G74)/('7.individuals NC'!F74+'11.individulas FC'!F74)</f>
        <v>0.58749262043413975</v>
      </c>
      <c r="H74" s="50">
        <f t="shared" si="2"/>
        <v>709236.29999999993</v>
      </c>
      <c r="I74" s="51">
        <f t="shared" si="3"/>
        <v>16.487815235909391</v>
      </c>
      <c r="J74" s="50">
        <f>'7.individuals NC'!J74+'11.individulas FC'!J74</f>
        <v>7253.0999999999995</v>
      </c>
      <c r="K74" s="51">
        <f>('7.individuals NC'!J74*'7.individuals NC'!K74+'11.individulas FC'!J74*'11.individulas FC'!K74)/('7.individuals NC'!J74+'11.individulas FC'!J74)</f>
        <v>4.1956342805145388</v>
      </c>
      <c r="L74" s="50">
        <f>'7.individuals NC'!L74+'11.individulas FC'!L74</f>
        <v>71716.2</v>
      </c>
      <c r="M74" s="51">
        <f>('7.individuals NC'!L74*'7.individuals NC'!M74+'11.individulas FC'!L74*'11.individulas FC'!M74)/('7.individuals NC'!L74+'11.individulas FC'!L74)</f>
        <v>9.3317763768855571</v>
      </c>
      <c r="N74" s="50">
        <f>'7.individuals NC'!N74+'11.individulas FC'!N74</f>
        <v>193786.4</v>
      </c>
      <c r="O74" s="51">
        <f>('7.individuals NC'!N74*'7.individuals NC'!O74+'11.individulas FC'!N74*'11.individulas FC'!O74)/('7.individuals NC'!N74+'11.individulas FC'!N74)</f>
        <v>13.491561533729922</v>
      </c>
      <c r="P74" s="50">
        <f>'7.individuals NC'!P74+'11.individulas FC'!P74</f>
        <v>266937.5</v>
      </c>
      <c r="Q74" s="51">
        <f>('7.individuals NC'!P74*'7.individuals NC'!Q74+'11.individulas FC'!P74*'11.individulas FC'!Q74)/('7.individuals NC'!P74+'11.individulas FC'!P74)</f>
        <v>20.736949817841257</v>
      </c>
      <c r="R74" s="50">
        <f>'7.individuals NC'!R74+'11.individulas FC'!R74</f>
        <v>169543.09999999998</v>
      </c>
      <c r="S74" s="51">
        <f>('7.individuals NC'!R74*'7.individuals NC'!S74+'11.individulas FC'!R74*'11.individulas FC'!S74)/('7.individuals NC'!R74+'11.individulas FC'!R74)</f>
        <v>16.77529486602522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NC'!B75+'11.individulas FC'!B75</f>
        <v>941516.20000000007</v>
      </c>
      <c r="C75" s="51">
        <f>('7.individuals NC'!B75*'7.individuals NC'!C75+'11.individulas FC'!B75*'11.individulas FC'!C75)/('7.individuals NC'!B75+'11.individulas FC'!B75)</f>
        <v>11.83084800558928</v>
      </c>
      <c r="D75" s="50"/>
      <c r="E75" s="51"/>
      <c r="F75" s="50">
        <f>'7.individuals NC'!F75+'11.individulas FC'!F75</f>
        <v>258944.60000000003</v>
      </c>
      <c r="G75" s="51">
        <f>('7.individuals NC'!F75*'7.individuals NC'!G75+'11.individulas FC'!F75*'11.individulas FC'!G75)/('7.individuals NC'!F75+'11.individulas FC'!F75)</f>
        <v>0.55160679156854386</v>
      </c>
      <c r="H75" s="50">
        <f t="shared" si="2"/>
        <v>682571.60000000009</v>
      </c>
      <c r="I75" s="51">
        <f t="shared" si="3"/>
        <v>16.109810981001843</v>
      </c>
      <c r="J75" s="50">
        <f>'7.individuals NC'!J75+'11.individulas FC'!J75</f>
        <v>7146.5</v>
      </c>
      <c r="K75" s="51">
        <f>('7.individuals NC'!J75*'7.individuals NC'!K75+'11.individulas FC'!J75*'11.individulas FC'!K75)/('7.individuals NC'!J75+'11.individulas FC'!J75)</f>
        <v>4.149706989435388</v>
      </c>
      <c r="L75" s="50">
        <f>'7.individuals NC'!L75+'11.individulas FC'!L75</f>
        <v>64480.700000000004</v>
      </c>
      <c r="M75" s="51">
        <f>('7.individuals NC'!L75*'7.individuals NC'!M75+'11.individulas FC'!L75*'11.individulas FC'!M75)/('7.individuals NC'!L75+'11.individulas FC'!L75)</f>
        <v>8.5577863918971104</v>
      </c>
      <c r="N75" s="50">
        <f>'7.individuals NC'!N75+'11.individulas FC'!N75</f>
        <v>172978.90000000002</v>
      </c>
      <c r="O75" s="51">
        <f>('7.individuals NC'!N75*'7.individuals NC'!O75+'11.individulas FC'!N75*'11.individulas FC'!O75)/('7.individuals NC'!N75+'11.individulas FC'!N75)</f>
        <v>12.954871044965598</v>
      </c>
      <c r="P75" s="50">
        <f>'7.individuals NC'!P75+'11.individulas FC'!P75</f>
        <v>255855.5</v>
      </c>
      <c r="Q75" s="51">
        <f>('7.individuals NC'!P75*'7.individuals NC'!Q75+'11.individulas FC'!P75*'11.individulas FC'!Q75)/('7.individuals NC'!P75+'11.individulas FC'!P75)</f>
        <v>19.763548272364673</v>
      </c>
      <c r="R75" s="50">
        <f>'7.individuals NC'!R75+'11.individulas FC'!R75</f>
        <v>182110</v>
      </c>
      <c r="S75" s="51">
        <f>('7.individuals NC'!R75*'7.individuals NC'!S75+'11.individulas FC'!R75*'11.individulas FC'!S75)/('7.individuals NC'!R75+'11.individulas FC'!R75)</f>
        <v>17.116575976058424</v>
      </c>
      <c r="T75" s="50"/>
      <c r="U75" s="51"/>
    </row>
    <row r="76" spans="1:21" ht="14.25" customHeight="1" x14ac:dyDescent="0.2">
      <c r="A76" s="49" t="s">
        <v>26</v>
      </c>
      <c r="B76" s="50">
        <f>'7.individuals NC'!B76+'11.individulas FC'!B76</f>
        <v>914385.7</v>
      </c>
      <c r="C76" s="51">
        <f>('7.individuals NC'!B76*'7.individuals NC'!C76+'11.individulas FC'!B76*'11.individulas FC'!C76)/('7.individuals NC'!B76+'11.individulas FC'!B76)</f>
        <v>11.871480492313038</v>
      </c>
      <c r="D76" s="50"/>
      <c r="E76" s="51"/>
      <c r="F76" s="50">
        <f>'7.individuals NC'!F76+'11.individulas FC'!F76</f>
        <v>254252.59999999998</v>
      </c>
      <c r="G76" s="51">
        <f>('7.individuals NC'!F76*'7.individuals NC'!G76+'11.individulas FC'!F76*'11.individulas FC'!G76)/('7.individuals NC'!F76+'11.individulas FC'!F76)</f>
        <v>0.95373193037160708</v>
      </c>
      <c r="H76" s="50">
        <f t="shared" si="2"/>
        <v>660133.1</v>
      </c>
      <c r="I76" s="51">
        <f t="shared" si="3"/>
        <v>16.076489994214807</v>
      </c>
      <c r="J76" s="50">
        <f>'7.individuals NC'!J76+'11.individulas FC'!J76</f>
        <v>6389.9</v>
      </c>
      <c r="K76" s="51">
        <f>('7.individuals NC'!J76*'7.individuals NC'!K76+'11.individulas FC'!J76*'11.individulas FC'!K76)/('7.individuals NC'!J76+'11.individulas FC'!J76)</f>
        <v>6.0833499741780015</v>
      </c>
      <c r="L76" s="50">
        <f>'7.individuals NC'!L76+'11.individulas FC'!L76</f>
        <v>59392.7</v>
      </c>
      <c r="M76" s="51">
        <f>('7.individuals NC'!L76*'7.individuals NC'!M76+'11.individulas FC'!L76*'11.individulas FC'!M76)/('7.individuals NC'!L76+'11.individulas FC'!L76)</f>
        <v>8.3879856278633582</v>
      </c>
      <c r="N76" s="50">
        <f>'7.individuals NC'!N76+'11.individulas FC'!N76</f>
        <v>158743.59999999998</v>
      </c>
      <c r="O76" s="51">
        <f>('7.individuals NC'!N76*'7.individuals NC'!O76+'11.individulas FC'!N76*'11.individulas FC'!O76)/('7.individuals NC'!N76+'11.individulas FC'!N76)</f>
        <v>13.180101043443642</v>
      </c>
      <c r="P76" s="50">
        <f>'7.individuals NC'!P76+'11.individulas FC'!P76</f>
        <v>244443.2</v>
      </c>
      <c r="Q76" s="51">
        <f>('7.individuals NC'!P76*'7.individuals NC'!Q76+'11.individulas FC'!P76*'11.individulas FC'!Q76)/('7.individuals NC'!P76+'11.individulas FC'!P76)</f>
        <v>19.249776438861872</v>
      </c>
      <c r="R76" s="50">
        <f>'7.individuals NC'!R76+'11.individulas FC'!R76</f>
        <v>191163.7</v>
      </c>
      <c r="S76" s="51">
        <f>('7.individuals NC'!R76*'7.individuals NC'!S76+'11.individulas FC'!R76*'11.individulas FC'!S76)/('7.individuals NC'!R76+'11.individulas FC'!R76)</f>
        <v>17.146730393898004</v>
      </c>
      <c r="T76" s="50"/>
      <c r="U76" s="51"/>
    </row>
    <row r="77" spans="1:21" ht="14.25" customHeight="1" x14ac:dyDescent="0.2">
      <c r="A77" s="49" t="s">
        <v>27</v>
      </c>
      <c r="B77" s="50">
        <f>'7.individuals NC'!B77+'11.individulas FC'!B77</f>
        <v>872433.9</v>
      </c>
      <c r="C77" s="51">
        <f>('7.individuals NC'!B77*'7.individuals NC'!C77+'11.individulas FC'!B77*'11.individulas FC'!C77)/('7.individuals NC'!B77+'11.individulas FC'!B77)</f>
        <v>11.923308977333411</v>
      </c>
      <c r="D77" s="50"/>
      <c r="E77" s="51"/>
      <c r="F77" s="50">
        <f>'7.individuals NC'!F77+'11.individulas FC'!F77</f>
        <v>226149.3</v>
      </c>
      <c r="G77" s="51">
        <f>('7.individuals NC'!F77*'7.individuals NC'!G77+'11.individulas FC'!F77*'11.individulas FC'!G77)/('7.individuals NC'!F77+'11.individulas FC'!F77)</f>
        <v>0.41350139929683621</v>
      </c>
      <c r="H77" s="50">
        <f t="shared" si="2"/>
        <v>646284.6</v>
      </c>
      <c r="I77" s="51">
        <f t="shared" si="3"/>
        <v>15.950845649114958</v>
      </c>
      <c r="J77" s="50">
        <f>'7.individuals NC'!J77+'11.individulas FC'!J77</f>
        <v>7601.5</v>
      </c>
      <c r="K77" s="51">
        <f>('7.individuals NC'!J77*'7.individuals NC'!K77+'11.individulas FC'!J77*'11.individulas FC'!K77)/('7.individuals NC'!J77+'11.individulas FC'!J77)</f>
        <v>6.0852654081431305</v>
      </c>
      <c r="L77" s="50">
        <f>'7.individuals NC'!L77+'11.individulas FC'!L77</f>
        <v>63148.5</v>
      </c>
      <c r="M77" s="51">
        <f>('7.individuals NC'!L77*'7.individuals NC'!M77+'11.individulas FC'!L77*'11.individulas FC'!M77)/('7.individuals NC'!L77+'11.individulas FC'!L77)</f>
        <v>8.3263770477525192</v>
      </c>
      <c r="N77" s="50">
        <f>'7.individuals NC'!N77+'11.individulas FC'!N77</f>
        <v>157791.29999999999</v>
      </c>
      <c r="O77" s="51">
        <f>('7.individuals NC'!N77*'7.individuals NC'!O77+'11.individulas FC'!N77*'11.individulas FC'!O77)/('7.individuals NC'!N77+'11.individulas FC'!N77)</f>
        <v>13.5578283656957</v>
      </c>
      <c r="P77" s="50">
        <f>'7.individuals NC'!P77+'11.individulas FC'!P77</f>
        <v>226508.69999999998</v>
      </c>
      <c r="Q77" s="51">
        <f>('7.individuals NC'!P77*'7.individuals NC'!Q77+'11.individulas FC'!P77*'11.individulas FC'!Q77)/('7.individuals NC'!P77+'11.individulas FC'!P77)</f>
        <v>19.678205336042275</v>
      </c>
      <c r="R77" s="50">
        <f>'7.individuals NC'!R77+'11.individulas FC'!R77</f>
        <v>191234.6</v>
      </c>
      <c r="S77" s="51">
        <f>('7.individuals NC'!R77*'7.individuals NC'!S77+'11.individulas FC'!R77*'11.individulas FC'!S77)/('7.individuals NC'!R77+'11.individulas FC'!R77)</f>
        <v>16.420346851458891</v>
      </c>
      <c r="T77" s="50"/>
      <c r="U77" s="51"/>
    </row>
    <row r="78" spans="1:21" ht="14.25" customHeight="1" x14ac:dyDescent="0.2">
      <c r="A78" s="49" t="s">
        <v>28</v>
      </c>
      <c r="B78" s="50">
        <f>'7.individuals NC'!B78+'11.individulas FC'!B78</f>
        <v>878937.2</v>
      </c>
      <c r="C78" s="51">
        <f>('7.individuals NC'!B78*'7.individuals NC'!C78+'11.individulas FC'!B78*'11.individulas FC'!C78)/('7.individuals NC'!B78+'11.individulas FC'!B78)</f>
        <v>11.906757025416608</v>
      </c>
      <c r="D78" s="50"/>
      <c r="E78" s="51"/>
      <c r="F78" s="50">
        <f>'7.individuals NC'!F78+'11.individulas FC'!F78</f>
        <v>231109.89999999997</v>
      </c>
      <c r="G78" s="51">
        <f>('7.individuals NC'!F78*'7.individuals NC'!G78+'11.individulas FC'!F78*'11.individulas FC'!G78)/('7.individuals NC'!F78+'11.individulas FC'!F78)</f>
        <v>0.43972354278202719</v>
      </c>
      <c r="H78" s="50">
        <f t="shared" si="2"/>
        <v>647827.30000000005</v>
      </c>
      <c r="I78" s="51">
        <f t="shared" si="3"/>
        <v>15.997577158295119</v>
      </c>
      <c r="J78" s="50">
        <f>'7.individuals NC'!J78+'11.individulas FC'!J78</f>
        <v>5564.2</v>
      </c>
      <c r="K78" s="51">
        <f>('7.individuals NC'!J78*'7.individuals NC'!K78+'11.individulas FC'!J78*'11.individulas FC'!K78)/('7.individuals NC'!J78+'11.individulas FC'!J78)</f>
        <v>5.3593995542935193</v>
      </c>
      <c r="L78" s="50">
        <f>'7.individuals NC'!L78+'11.individulas FC'!L78</f>
        <v>57610.5</v>
      </c>
      <c r="M78" s="51">
        <f>('7.individuals NC'!L78*'7.individuals NC'!M78+'11.individulas FC'!L78*'11.individulas FC'!M78)/('7.individuals NC'!L78+'11.individulas FC'!L78)</f>
        <v>7.9386954114267372</v>
      </c>
      <c r="N78" s="50">
        <f>'7.individuals NC'!N78+'11.individulas FC'!N78</f>
        <v>149952.20000000001</v>
      </c>
      <c r="O78" s="51">
        <f>('7.individuals NC'!N78*'7.individuals NC'!O78+'11.individulas FC'!N78*'11.individulas FC'!O78)/('7.individuals NC'!N78+'11.individulas FC'!N78)</f>
        <v>13.806228384778612</v>
      </c>
      <c r="P78" s="50">
        <f>'7.individuals NC'!P78+'11.individulas FC'!P78</f>
        <v>225836.39999999997</v>
      </c>
      <c r="Q78" s="51">
        <f>('7.individuals NC'!P78*'7.individuals NC'!Q78+'11.individulas FC'!P78*'11.individulas FC'!Q78)/('7.individuals NC'!P78+'11.individulas FC'!P78)</f>
        <v>18.89240889422609</v>
      </c>
      <c r="R78" s="50">
        <f>'7.individuals NC'!R78+'11.individulas FC'!R78</f>
        <v>208864</v>
      </c>
      <c r="S78" s="51">
        <f>('7.individuals NC'!R78*'7.individuals NC'!S78+'11.individulas FC'!R78*'11.individulas FC'!S78)/('7.individuals NC'!R78+'11.individulas FC'!R78)</f>
        <v>16.947038752489657</v>
      </c>
      <c r="T78" s="50"/>
      <c r="U78" s="51"/>
    </row>
    <row r="79" spans="1:21" ht="14.25" customHeight="1" x14ac:dyDescent="0.2">
      <c r="A79" s="49" t="s">
        <v>29</v>
      </c>
      <c r="B79" s="50">
        <f>'7.individuals NC'!B79+'11.individulas FC'!B79</f>
        <v>887567.8</v>
      </c>
      <c r="C79" s="51">
        <f>('7.individuals NC'!B79*'7.individuals NC'!C79+'11.individulas FC'!B79*'11.individulas FC'!C79)/('7.individuals NC'!B79+'11.individulas FC'!B79)</f>
        <v>12.159839002721819</v>
      </c>
      <c r="D79" s="50"/>
      <c r="E79" s="51"/>
      <c r="F79" s="50">
        <f>'7.individuals NC'!F79+'11.individulas FC'!F79</f>
        <v>221456.80000000002</v>
      </c>
      <c r="G79" s="51">
        <f>('7.individuals NC'!F79*'7.individuals NC'!G79+'11.individulas FC'!F79*'11.individulas FC'!G79)/('7.individuals NC'!F79+'11.individulas FC'!F79)</f>
        <v>0.46502083927881194</v>
      </c>
      <c r="H79" s="50">
        <f t="shared" si="2"/>
        <v>666111</v>
      </c>
      <c r="I79" s="51">
        <f t="shared" si="3"/>
        <v>16.047925233181857</v>
      </c>
      <c r="J79" s="50">
        <f>'7.individuals NC'!J79+'11.individulas FC'!J79</f>
        <v>6489.0999999999995</v>
      </c>
      <c r="K79" s="51">
        <f>('7.individuals NC'!J79*'7.individuals NC'!K79+'11.individulas FC'!J79*'11.individulas FC'!K79)/('7.individuals NC'!J79+'11.individulas FC'!J79)</f>
        <v>5.4315199334268236</v>
      </c>
      <c r="L79" s="50">
        <f>'7.individuals NC'!L79+'11.individulas FC'!L79</f>
        <v>58714.6</v>
      </c>
      <c r="M79" s="51">
        <f>('7.individuals NC'!L79*'7.individuals NC'!M79+'11.individulas FC'!L79*'11.individulas FC'!M79)/('7.individuals NC'!L79+'11.individulas FC'!L79)</f>
        <v>7.7453535917812619</v>
      </c>
      <c r="N79" s="50">
        <f>'7.individuals NC'!N79+'11.individulas FC'!N79</f>
        <v>152793.79999999999</v>
      </c>
      <c r="O79" s="51">
        <f>('7.individuals NC'!N79*'7.individuals NC'!O79+'11.individulas FC'!N79*'11.individulas FC'!O79)/('7.individuals NC'!N79+'11.individulas FC'!N79)</f>
        <v>13.113605794214163</v>
      </c>
      <c r="P79" s="50">
        <f>'7.individuals NC'!P79+'11.individulas FC'!P79</f>
        <v>234729.5</v>
      </c>
      <c r="Q79" s="51">
        <f>('7.individuals NC'!P79*'7.individuals NC'!Q79+'11.individulas FC'!P79*'11.individulas FC'!Q79)/('7.individuals NC'!P79+'11.individulas FC'!P79)</f>
        <v>18.244758157794397</v>
      </c>
      <c r="R79" s="50">
        <f>'7.individuals NC'!R79+'11.individulas FC'!R79</f>
        <v>213384.00000000003</v>
      </c>
      <c r="S79" s="51">
        <f>('7.individuals NC'!R79*'7.individuals NC'!S79+'11.individulas FC'!R79*'11.individulas FC'!S79)/('7.individuals NC'!R79+'11.individulas FC'!R79)</f>
        <v>18.339837522963293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NC'!B80+'11.individulas FC'!B80</f>
        <v>916576.20000000019</v>
      </c>
      <c r="C80" s="54">
        <f>('7.individuals NC'!B80*'7.individuals NC'!C80+'11.individulas FC'!B80*'11.individulas FC'!C80)/('7.individuals NC'!B80+'11.individulas FC'!B80)</f>
        <v>11.133560489569769</v>
      </c>
      <c r="D80" s="53"/>
      <c r="E80" s="54"/>
      <c r="F80" s="53">
        <f>'7.individuals NC'!F80+'11.individulas FC'!F80</f>
        <v>258126.40000000008</v>
      </c>
      <c r="G80" s="54">
        <f>('7.individuals NC'!F80*'7.individuals NC'!G80+'11.individulas FC'!F80*'11.individulas FC'!G80)/('7.individuals NC'!F80+'11.individulas FC'!F80)</f>
        <v>0.42518451425348186</v>
      </c>
      <c r="H80" s="53">
        <f t="shared" si="2"/>
        <v>658449.80000000005</v>
      </c>
      <c r="I80" s="54">
        <f t="shared" si="3"/>
        <v>15.33147282906001</v>
      </c>
      <c r="J80" s="53">
        <f>'7.individuals NC'!J80+'11.individulas FC'!J80</f>
        <v>5379.1</v>
      </c>
      <c r="K80" s="54">
        <f>('7.individuals NC'!J80*'7.individuals NC'!K80+'11.individulas FC'!J80*'11.individulas FC'!K80)/('7.individuals NC'!J80+'11.individulas FC'!J80)</f>
        <v>4.4394623635924235</v>
      </c>
      <c r="L80" s="53">
        <f>'7.individuals NC'!L80+'11.individulas FC'!L80</f>
        <v>54665.399999999994</v>
      </c>
      <c r="M80" s="54">
        <f>('7.individuals NC'!L80*'7.individuals NC'!M80+'11.individulas FC'!L80*'11.individulas FC'!M80)/('7.individuals NC'!L80+'11.individulas FC'!L80)</f>
        <v>8.0149064490518693</v>
      </c>
      <c r="N80" s="53">
        <f>'7.individuals NC'!N80+'11.individulas FC'!N80</f>
        <v>140709.9</v>
      </c>
      <c r="O80" s="54">
        <f>('7.individuals NC'!N80*'7.individuals NC'!O80+'11.individulas FC'!N80*'11.individulas FC'!O80)/('7.individuals NC'!N80+'11.individulas FC'!N80)</f>
        <v>12.591905366999761</v>
      </c>
      <c r="P80" s="53">
        <f>'7.individuals NC'!P80+'11.individulas FC'!P80</f>
        <v>246027</v>
      </c>
      <c r="Q80" s="54">
        <f>('7.individuals NC'!P80*'7.individuals NC'!Q80+'11.individulas FC'!P80*'11.individulas FC'!Q80)/('7.individuals NC'!P80+'11.individulas FC'!P80)</f>
        <v>17.391880208269821</v>
      </c>
      <c r="R80" s="53">
        <f>'7.individuals NC'!R80+'11.individulas FC'!R80</f>
        <v>211668.4</v>
      </c>
      <c r="S80" s="54">
        <f>('7.individuals NC'!R80*'7.individuals NC'!S80+'11.individulas FC'!R80*'11.individulas FC'!S80)/('7.individuals NC'!R80+'11.individulas FC'!R80)</f>
        <v>16.924155811637448</v>
      </c>
      <c r="T80" s="53"/>
      <c r="U80" s="54"/>
    </row>
    <row r="81" spans="1:21" ht="14.25" customHeight="1" x14ac:dyDescent="0.2">
      <c r="A81" s="49" t="s">
        <v>36</v>
      </c>
      <c r="B81" s="50">
        <f>'7.individuals NC'!B81+'11.individulas FC'!B81</f>
        <v>940697.8</v>
      </c>
      <c r="C81" s="51">
        <f>('7.individuals NC'!B81*'7.individuals NC'!C81+'11.individulas FC'!B81*'11.individulas FC'!C81)/('7.individuals NC'!B81+'11.individulas FC'!B81)</f>
        <v>10.956068216594106</v>
      </c>
      <c r="D81" s="50"/>
      <c r="E81" s="51"/>
      <c r="F81" s="50">
        <f>'7.individuals NC'!F81+'11.individulas FC'!F81</f>
        <v>253487.7</v>
      </c>
      <c r="G81" s="51">
        <f>('7.individuals NC'!F81*'7.individuals NC'!G81+'11.individulas FC'!F81*'11.individulas FC'!G81)/('7.individuals NC'!F81+'11.individulas FC'!F81)</f>
        <v>0.45450117303522031</v>
      </c>
      <c r="H81" s="50">
        <f t="shared" si="2"/>
        <v>687210.10000000009</v>
      </c>
      <c r="I81" s="51">
        <f t="shared" si="3"/>
        <v>14.829727926001086</v>
      </c>
      <c r="J81" s="50">
        <f>'7.individuals NC'!J81+'11.individulas FC'!J81</f>
        <v>11872</v>
      </c>
      <c r="K81" s="51">
        <f>('7.individuals NC'!J81*'7.individuals NC'!K81+'11.individulas FC'!J81*'11.individulas FC'!K81)/('7.individuals NC'!J81+'11.individulas FC'!J81)</f>
        <v>2.9787163072776273</v>
      </c>
      <c r="L81" s="50">
        <f>'7.individuals NC'!L81+'11.individulas FC'!L81</f>
        <v>68857.600000000006</v>
      </c>
      <c r="M81" s="51">
        <f>('7.individuals NC'!L81*'7.individuals NC'!M81+'11.individulas FC'!L81*'11.individulas FC'!M81)/('7.individuals NC'!L81+'11.individulas FC'!L81)</f>
        <v>7.8715348777767442</v>
      </c>
      <c r="N81" s="50">
        <f>'7.individuals NC'!N81+'11.individulas FC'!N81</f>
        <v>141659.4</v>
      </c>
      <c r="O81" s="51">
        <f>('7.individuals NC'!N81*'7.individuals NC'!O81+'11.individulas FC'!N81*'11.individulas FC'!O81)/('7.individuals NC'!N81+'11.individulas FC'!N81)</f>
        <v>12.729680402430056</v>
      </c>
      <c r="P81" s="50">
        <f>'7.individuals NC'!P81+'11.individulas FC'!P81</f>
        <v>246462.7</v>
      </c>
      <c r="Q81" s="51">
        <f>('7.individuals NC'!P81*'7.individuals NC'!Q81+'11.individulas FC'!P81*'11.individulas FC'!Q81)/('7.individuals NC'!P81+'11.individulas FC'!P81)</f>
        <v>17.427129837496707</v>
      </c>
      <c r="R81" s="50">
        <f>'7.individuals NC'!R81+'11.individulas FC'!R81</f>
        <v>218358.40000000002</v>
      </c>
      <c r="S81" s="51">
        <f>('7.individuals NC'!R81*'7.individuals NC'!S81+'11.individulas FC'!R81*'11.individulas FC'!S81)/('7.individuals NC'!R81+'11.individulas FC'!R81)</f>
        <v>16.098964500564207</v>
      </c>
      <c r="T81" s="50"/>
      <c r="U81" s="51"/>
    </row>
    <row r="82" spans="1:21" ht="14.25" customHeight="1" x14ac:dyDescent="0.2">
      <c r="A82" s="49" t="s">
        <v>20</v>
      </c>
      <c r="B82" s="50">
        <f>'7.individuals NC'!B82+'11.individulas FC'!B82</f>
        <v>931498.2</v>
      </c>
      <c r="C82" s="51">
        <f>('7.individuals NC'!B82*'7.individuals NC'!C82+'11.individulas FC'!B82*'11.individulas FC'!C82)/('7.individuals NC'!B82+'11.individulas FC'!B82)</f>
        <v>10.605833849169006</v>
      </c>
      <c r="D82" s="50"/>
      <c r="E82" s="51"/>
      <c r="F82" s="50">
        <f>'7.individuals NC'!F82+'11.individulas FC'!F82</f>
        <v>252062.8</v>
      </c>
      <c r="G82" s="51">
        <f>('7.individuals NC'!F82*'7.individuals NC'!G82+'11.individulas FC'!F82*'11.individulas FC'!G82)/('7.individuals NC'!F82+'11.individulas FC'!F82)</f>
        <v>0.4491147245845083</v>
      </c>
      <c r="H82" s="50">
        <f t="shared" si="2"/>
        <v>679435.39999999991</v>
      </c>
      <c r="I82" s="51">
        <f t="shared" si="3"/>
        <v>14.373861039622021</v>
      </c>
      <c r="J82" s="50">
        <f>'7.individuals NC'!J82+'11.individulas FC'!J82</f>
        <v>8369.9</v>
      </c>
      <c r="K82" s="51">
        <f>('7.individuals NC'!J82*'7.individuals NC'!K82+'11.individulas FC'!J82*'11.individulas FC'!K82)/('7.individuals NC'!J82+'11.individulas FC'!J82)</f>
        <v>3.441559636315846</v>
      </c>
      <c r="L82" s="50">
        <f>'7.individuals NC'!L82+'11.individulas FC'!L82</f>
        <v>66591</v>
      </c>
      <c r="M82" s="51">
        <f>('7.individuals NC'!L82*'7.individuals NC'!M82+'11.individulas FC'!L82*'11.individulas FC'!M82)/('7.individuals NC'!L82+'11.individulas FC'!L82)</f>
        <v>8.0526485410941415</v>
      </c>
      <c r="N82" s="50">
        <f>'7.individuals NC'!N82+'11.individulas FC'!N82</f>
        <v>136467.4</v>
      </c>
      <c r="O82" s="51">
        <f>('7.individuals NC'!N82*'7.individuals NC'!O82+'11.individulas FC'!N82*'11.individulas FC'!O82)/('7.individuals NC'!N82+'11.individulas FC'!N82)</f>
        <v>13.18096129918208</v>
      </c>
      <c r="P82" s="50">
        <f>'7.individuals NC'!P82+'11.individulas FC'!P82</f>
        <v>247540.3</v>
      </c>
      <c r="Q82" s="51">
        <f>('7.individuals NC'!P82*'7.individuals NC'!Q82+'11.individulas FC'!P82*'11.individulas FC'!Q82)/('7.individuals NC'!P82+'11.individulas FC'!P82)</f>
        <v>16.578508501444009</v>
      </c>
      <c r="R82" s="50">
        <f>'7.individuals NC'!R82+'11.individulas FC'!R82</f>
        <v>220466.8</v>
      </c>
      <c r="S82" s="51">
        <f>('7.individuals NC'!R82*'7.individuals NC'!S82+'11.individulas FC'!R82*'11.individulas FC'!S82)/('7.individuals NC'!R82+'11.individulas FC'!R82)</f>
        <v>14.96121007788928</v>
      </c>
      <c r="T82" s="50"/>
      <c r="U82" s="51"/>
    </row>
    <row r="83" spans="1:21" ht="14.25" customHeight="1" x14ac:dyDescent="0.2">
      <c r="A83" s="49" t="s">
        <v>21</v>
      </c>
      <c r="B83" s="50">
        <f>'7.individuals NC'!B83+'11.individulas FC'!B83</f>
        <v>998557.8</v>
      </c>
      <c r="C83" s="51">
        <f>('7.individuals NC'!B83*'7.individuals NC'!C83+'11.individulas FC'!B83*'11.individulas FC'!C83)/('7.individuals NC'!B83+'11.individulas FC'!B83)</f>
        <v>9.9699328171088339</v>
      </c>
      <c r="D83" s="50"/>
      <c r="E83" s="51"/>
      <c r="F83" s="50">
        <f>'7.individuals NC'!F83+'11.individulas FC'!F83</f>
        <v>264264.40000000002</v>
      </c>
      <c r="G83" s="51">
        <f>('7.individuals NC'!F83*'7.individuals NC'!G83+'11.individulas FC'!F83*'11.individulas FC'!G83)/('7.individuals NC'!F83+'11.individulas FC'!F83)</f>
        <v>0.40321543121207387</v>
      </c>
      <c r="H83" s="50">
        <f t="shared" si="2"/>
        <v>734293.39999999991</v>
      </c>
      <c r="I83" s="51">
        <f t="shared" si="3"/>
        <v>13.412892851821903</v>
      </c>
      <c r="J83" s="50">
        <f>'7.individuals NC'!J83+'11.individulas FC'!J83</f>
        <v>54039.799999999996</v>
      </c>
      <c r="K83" s="51">
        <f>('7.individuals NC'!J83*'7.individuals NC'!K83+'11.individulas FC'!J83*'11.individulas FC'!K83)/('7.individuals NC'!J83+'11.individulas FC'!J83)</f>
        <v>1.265407347917646</v>
      </c>
      <c r="L83" s="50">
        <f>'7.individuals NC'!L83+'11.individulas FC'!L83</f>
        <v>62236.3</v>
      </c>
      <c r="M83" s="51">
        <f>('7.individuals NC'!L83*'7.individuals NC'!M83+'11.individulas FC'!L83*'11.individulas FC'!M83)/('7.individuals NC'!L83+'11.individulas FC'!L83)</f>
        <v>7.3087139820329927</v>
      </c>
      <c r="N83" s="50">
        <f>'7.individuals NC'!N83+'11.individulas FC'!N83</f>
        <v>152744.69999999998</v>
      </c>
      <c r="O83" s="51">
        <f>('7.individuals NC'!N83*'7.individuals NC'!O83+'11.individulas FC'!N83*'11.individulas FC'!O83)/('7.individuals NC'!N83+'11.individulas FC'!N83)</f>
        <v>12.272974401075782</v>
      </c>
      <c r="P83" s="50">
        <f>'7.individuals NC'!P83+'11.individulas FC'!P83</f>
        <v>248083.69999999998</v>
      </c>
      <c r="Q83" s="51">
        <f>('7.individuals NC'!P83*'7.individuals NC'!Q83+'11.individulas FC'!P83*'11.individulas FC'!Q83)/('7.individuals NC'!P83+'11.individulas FC'!P83)</f>
        <v>16.429499854283055</v>
      </c>
      <c r="R83" s="50">
        <f>'7.individuals NC'!R83+'11.individulas FC'!R83</f>
        <v>217188.89999999997</v>
      </c>
      <c r="S83" s="51">
        <f>('7.individuals NC'!R83*'7.individuals NC'!S83+'11.individulas FC'!R83*'11.individulas FC'!S83)/('7.individuals NC'!R83+'11.individulas FC'!R83)</f>
        <v>15.540509270961822</v>
      </c>
      <c r="T83" s="50"/>
      <c r="U83" s="51"/>
    </row>
    <row r="84" spans="1:21" ht="14.25" customHeight="1" x14ac:dyDescent="0.2">
      <c r="A84" s="49" t="s">
        <v>22</v>
      </c>
      <c r="B84" s="50">
        <f>'7.individuals NC'!B84+'11.individulas FC'!B84</f>
        <v>1057285.7</v>
      </c>
      <c r="C84" s="51">
        <f>('7.individuals NC'!B84*'7.individuals NC'!C84+'11.individulas FC'!B84*'11.individulas FC'!C84)/('7.individuals NC'!B84+'11.individulas FC'!B84)</f>
        <v>9.0995317613772695</v>
      </c>
      <c r="D84" s="50"/>
      <c r="E84" s="51"/>
      <c r="F84" s="50">
        <f>'7.individuals NC'!F84+'11.individulas FC'!F84</f>
        <v>366439.5</v>
      </c>
      <c r="G84" s="51">
        <f>('7.individuals NC'!F84*'7.individuals NC'!G84+'11.individulas FC'!F84*'11.individulas FC'!G84)/('7.individuals NC'!F84+'11.individulas FC'!F84)</f>
        <v>0.3516825205797956</v>
      </c>
      <c r="H84" s="50">
        <f t="shared" si="2"/>
        <v>690846.2</v>
      </c>
      <c r="I84" s="51">
        <f t="shared" si="3"/>
        <v>13.739576827664392</v>
      </c>
      <c r="J84" s="50">
        <f>'7.individuals NC'!J84+'11.individulas FC'!J84</f>
        <v>4243.7</v>
      </c>
      <c r="K84" s="51">
        <f>('7.individuals NC'!J84*'7.individuals NC'!K84+'11.individulas FC'!J84*'11.individulas FC'!K84)/('7.individuals NC'!J84+'11.individulas FC'!J84)</f>
        <v>4.0007446332210099</v>
      </c>
      <c r="L84" s="50">
        <f>'7.individuals NC'!L84+'11.individulas FC'!L84</f>
        <v>58144.7</v>
      </c>
      <c r="M84" s="51">
        <f>('7.individuals NC'!L84*'7.individuals NC'!M84+'11.individulas FC'!L84*'11.individulas FC'!M84)/('7.individuals NC'!L84+'11.individulas FC'!L84)</f>
        <v>7.0196513697723084</v>
      </c>
      <c r="N84" s="50">
        <f>'7.individuals NC'!N84+'11.individulas FC'!N84</f>
        <v>158620.29999999999</v>
      </c>
      <c r="O84" s="51">
        <f>('7.individuals NC'!N84*'7.individuals NC'!O84+'11.individulas FC'!N84*'11.individulas FC'!O84)/('7.individuals NC'!N84+'11.individulas FC'!N84)</f>
        <v>11.874730598794732</v>
      </c>
      <c r="P84" s="50">
        <f>'7.individuals NC'!P84+'11.individulas FC'!P84</f>
        <v>262965.2</v>
      </c>
      <c r="Q84" s="51">
        <f>('7.individuals NC'!P84*'7.individuals NC'!Q84+'11.individulas FC'!P84*'11.individulas FC'!Q84)/('7.individuals NC'!P84+'11.individulas FC'!P84)</f>
        <v>15.143229393090795</v>
      </c>
      <c r="R84" s="50">
        <f>'7.individuals NC'!R84+'11.individulas FC'!R84</f>
        <v>206872.3</v>
      </c>
      <c r="S84" s="51">
        <f>('7.individuals NC'!R84*'7.individuals NC'!S84+'11.individulas FC'!R84*'11.individulas FC'!S84)/('7.individuals NC'!R84+'11.individulas FC'!R84)</f>
        <v>15.473725974913027</v>
      </c>
      <c r="T84" s="50"/>
      <c r="U84" s="51"/>
    </row>
    <row r="85" spans="1:21" ht="14.25" customHeight="1" x14ac:dyDescent="0.2">
      <c r="A85" s="49" t="s">
        <v>23</v>
      </c>
      <c r="B85" s="50">
        <f>'7.individuals NC'!B85+'11.individulas FC'!B85</f>
        <v>1004286.7000000001</v>
      </c>
      <c r="C85" s="51">
        <f>('7.individuals NC'!B85*'7.individuals NC'!C85+'11.individulas FC'!B85*'11.individulas FC'!C85)/('7.individuals NC'!B85+'11.individulas FC'!B85)</f>
        <v>9.4567231090484416</v>
      </c>
      <c r="D85" s="50"/>
      <c r="E85" s="51"/>
      <c r="F85" s="50">
        <f>'7.individuals NC'!F85+'11.individulas FC'!F85</f>
        <v>329308.00000000006</v>
      </c>
      <c r="G85" s="51">
        <f>('7.individuals NC'!F85*'7.individuals NC'!G85+'11.individulas FC'!F85*'11.individulas FC'!G85)/('7.individuals NC'!F85+'11.individulas FC'!F85)</f>
        <v>0.37203560192889323</v>
      </c>
      <c r="H85" s="50">
        <f t="shared" si="2"/>
        <v>674978.7</v>
      </c>
      <c r="I85" s="51">
        <f t="shared" si="3"/>
        <v>13.888952264715909</v>
      </c>
      <c r="J85" s="50">
        <f>'7.individuals NC'!J85+'11.individulas FC'!J85</f>
        <v>5511.1</v>
      </c>
      <c r="K85" s="51">
        <f>('7.individuals NC'!J85*'7.individuals NC'!K85+'11.individulas FC'!J85*'11.individulas FC'!K85)/('7.individuals NC'!J85+'11.individulas FC'!J85)</f>
        <v>4.1150322077262249</v>
      </c>
      <c r="L85" s="50">
        <f>'7.individuals NC'!L85+'11.individulas FC'!L85</f>
        <v>50873.799999999996</v>
      </c>
      <c r="M85" s="51">
        <f>('7.individuals NC'!L85*'7.individuals NC'!M85+'11.individulas FC'!L85*'11.individulas FC'!M85)/('7.individuals NC'!L85+'11.individulas FC'!L85)</f>
        <v>6.5253474479987732</v>
      </c>
      <c r="N85" s="50">
        <f>'7.individuals NC'!N85+'11.individulas FC'!N85</f>
        <v>156322.70000000001</v>
      </c>
      <c r="O85" s="51">
        <f>('7.individuals NC'!N85*'7.individuals NC'!O85+'11.individulas FC'!N85*'11.individulas FC'!O85)/('7.individuals NC'!N85+'11.individulas FC'!N85)</f>
        <v>11.697144726901467</v>
      </c>
      <c r="P85" s="50">
        <f>'7.individuals NC'!P85+'11.individulas FC'!P85</f>
        <v>242268.79999999999</v>
      </c>
      <c r="Q85" s="51">
        <f>('7.individuals NC'!P85*'7.individuals NC'!Q85+'11.individulas FC'!P85*'11.individulas FC'!Q85)/('7.individuals NC'!P85+'11.individulas FC'!P85)</f>
        <v>15.968845852210439</v>
      </c>
      <c r="R85" s="50">
        <f>'7.individuals NC'!R85+'11.individulas FC'!R85</f>
        <v>220002.3</v>
      </c>
      <c r="S85" s="51">
        <f>('7.individuals NC'!R85*'7.individuals NC'!S85+'11.individulas FC'!R85*'11.individulas FC'!S85)/('7.individuals NC'!R85+'11.individulas FC'!R85)</f>
        <v>15.103555740099083</v>
      </c>
      <c r="T85" s="50"/>
      <c r="U85" s="51"/>
    </row>
    <row r="86" spans="1:21" ht="14.25" customHeight="1" x14ac:dyDescent="0.2">
      <c r="A86" s="49" t="s">
        <v>24</v>
      </c>
      <c r="B86" s="50">
        <f>'7.individuals NC'!B86+'11.individulas FC'!B86</f>
        <v>951811.39999999991</v>
      </c>
      <c r="C86" s="51">
        <f>('7.individuals NC'!B86*'7.individuals NC'!C86+'11.individulas FC'!B86*'11.individulas FC'!C86)/('7.individuals NC'!B86+'11.individulas FC'!B86)</f>
        <v>9.6159890772478676</v>
      </c>
      <c r="D86" s="50"/>
      <c r="E86" s="51"/>
      <c r="F86" s="50">
        <f>'7.individuals NC'!F86+'11.individulas FC'!F86</f>
        <v>285030.3</v>
      </c>
      <c r="G86" s="51">
        <f>('7.individuals NC'!F86*'7.individuals NC'!G86+'11.individulas FC'!F86*'11.individulas FC'!G86)/('7.individuals NC'!F86+'11.individulas FC'!F86)</f>
        <v>0.3483235045537264</v>
      </c>
      <c r="H86" s="50">
        <f t="shared" si="2"/>
        <v>666781.1</v>
      </c>
      <c r="I86" s="51">
        <f t="shared" si="3"/>
        <v>13.577657304623662</v>
      </c>
      <c r="J86" s="50">
        <f>'7.individuals NC'!J86+'11.individulas FC'!J86</f>
        <v>5889.2</v>
      </c>
      <c r="K86" s="51">
        <f>('7.individuals NC'!J86*'7.individuals NC'!K86+'11.individulas FC'!J86*'11.individulas FC'!K86)/('7.individuals NC'!J86+'11.individulas FC'!J86)</f>
        <v>4.6426253141343485</v>
      </c>
      <c r="L86" s="50">
        <f>'7.individuals NC'!L86+'11.individulas FC'!L86</f>
        <v>48599.100000000006</v>
      </c>
      <c r="M86" s="51">
        <f>('7.individuals NC'!L86*'7.individuals NC'!M86+'11.individulas FC'!L86*'11.individulas FC'!M86)/('7.individuals NC'!L86+'11.individulas FC'!L86)</f>
        <v>6.3724473910010673</v>
      </c>
      <c r="N86" s="50">
        <f>'7.individuals NC'!N86+'11.individulas FC'!N86</f>
        <v>146376.1</v>
      </c>
      <c r="O86" s="51">
        <f>('7.individuals NC'!N86*'7.individuals NC'!O86+'11.individulas FC'!N86*'11.individulas FC'!O86)/('7.individuals NC'!N86+'11.individulas FC'!N86)</f>
        <v>11.160998004455648</v>
      </c>
      <c r="P86" s="50">
        <f>'7.individuals NC'!P86+'11.individulas FC'!P86</f>
        <v>239881.1</v>
      </c>
      <c r="Q86" s="51">
        <f>('7.individuals NC'!P86*'7.individuals NC'!Q86+'11.individulas FC'!P86*'11.individulas FC'!Q86)/('7.individuals NC'!P86+'11.individulas FC'!P86)</f>
        <v>15.759280039152729</v>
      </c>
      <c r="R86" s="50">
        <f>'7.individuals NC'!R86+'11.individulas FC'!R86</f>
        <v>226035.6</v>
      </c>
      <c r="S86" s="51">
        <f>('7.individuals NC'!R86*'7.individuals NC'!S86+'11.individulas FC'!R86*'11.individulas FC'!S86)/('7.individuals NC'!R86+'11.individulas FC'!R86)</f>
        <v>14.60934439088356</v>
      </c>
      <c r="T86" s="50"/>
      <c r="U86" s="51"/>
    </row>
    <row r="87" spans="1:21" ht="14.25" customHeight="1" x14ac:dyDescent="0.2">
      <c r="A87" s="49" t="s">
        <v>25</v>
      </c>
      <c r="B87" s="50">
        <f>'7.individuals NC'!B87+'11.individulas FC'!B87</f>
        <v>1008872.9</v>
      </c>
      <c r="C87" s="51">
        <f>('7.individuals NC'!B87*'7.individuals NC'!C87+'11.individulas FC'!B87*'11.individulas FC'!C87)/('7.individuals NC'!B87+'11.individulas FC'!B87)</f>
        <v>8.6955181093673932</v>
      </c>
      <c r="D87" s="50"/>
      <c r="E87" s="51"/>
      <c r="F87" s="50">
        <f>'7.individuals NC'!F87+'11.individulas FC'!F87</f>
        <v>338874.7</v>
      </c>
      <c r="G87" s="51">
        <f>('7.individuals NC'!F87*'7.individuals NC'!G87+'11.individulas FC'!F87*'11.individulas FC'!G87)/('7.individuals NC'!F87+'11.individulas FC'!F87)</f>
        <v>0.29924049803658997</v>
      </c>
      <c r="H87" s="50">
        <f t="shared" si="2"/>
        <v>669998.19999999995</v>
      </c>
      <c r="I87" s="51">
        <f t="shared" si="3"/>
        <v>12.942225125380933</v>
      </c>
      <c r="J87" s="50">
        <f>'7.individuals NC'!J87+'11.individulas FC'!J87</f>
        <v>8607</v>
      </c>
      <c r="K87" s="51">
        <f>('7.individuals NC'!J87*'7.individuals NC'!K87+'11.individulas FC'!J87*'11.individulas FC'!K87)/('7.individuals NC'!J87+'11.individulas FC'!J87)</f>
        <v>5.8553721389566622</v>
      </c>
      <c r="L87" s="50">
        <f>'7.individuals NC'!L87+'11.individulas FC'!L87</f>
        <v>51953.5</v>
      </c>
      <c r="M87" s="51">
        <f>('7.individuals NC'!L87*'7.individuals NC'!M87+'11.individulas FC'!L87*'11.individulas FC'!M87)/('7.individuals NC'!L87+'11.individulas FC'!L87)</f>
        <v>6.3232756214691968</v>
      </c>
      <c r="N87" s="50">
        <f>'7.individuals NC'!N87+'11.individulas FC'!N87</f>
        <v>142626.20000000001</v>
      </c>
      <c r="O87" s="51">
        <f>('7.individuals NC'!N87*'7.individuals NC'!O87+'11.individulas FC'!N87*'11.individulas FC'!O87)/('7.individuals NC'!N87+'11.individulas FC'!N87)</f>
        <v>10.374114265120992</v>
      </c>
      <c r="P87" s="50">
        <f>'7.individuals NC'!P87+'11.individulas FC'!P87</f>
        <v>242643.7</v>
      </c>
      <c r="Q87" s="51">
        <f>('7.individuals NC'!P87*'7.individuals NC'!Q87+'11.individulas FC'!P87*'11.individulas FC'!Q87)/('7.individuals NC'!P87+'11.individulas FC'!P87)</f>
        <v>15.137630451563343</v>
      </c>
      <c r="R87" s="50">
        <f>'7.individuals NC'!R87+'11.individulas FC'!R87</f>
        <v>224167.8</v>
      </c>
      <c r="S87" s="51">
        <f>('7.individuals NC'!R87*'7.individuals NC'!S87+'11.individulas FC'!R87*'11.individulas FC'!S87)/('7.individuals NC'!R87+'11.individulas FC'!R87)</f>
        <v>14.005949525310946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NC'!B88+'11.individulas FC'!B88</f>
        <v>963549.70000000007</v>
      </c>
      <c r="C88" s="51">
        <f>('7.individuals NC'!B88*'7.individuals NC'!C88+'11.individulas FC'!B88*'11.individulas FC'!C88)/('7.individuals NC'!B88+'11.individulas FC'!B88)</f>
        <v>8.6562345325830083</v>
      </c>
      <c r="D88" s="50"/>
      <c r="E88" s="51"/>
      <c r="F88" s="50">
        <f>'7.individuals NC'!F88+'11.individulas FC'!F88</f>
        <v>312757.20000000007</v>
      </c>
      <c r="G88" s="51">
        <f>('7.individuals NC'!F88*'7.individuals NC'!G88+'11.individulas FC'!F88*'11.individulas FC'!G88)/('7.individuals NC'!F88+'11.individulas FC'!F88)</f>
        <v>0.39711223274795904</v>
      </c>
      <c r="H88" s="50">
        <f t="shared" si="2"/>
        <v>650792.5</v>
      </c>
      <c r="I88" s="51">
        <f t="shared" si="3"/>
        <v>12.625395155906068</v>
      </c>
      <c r="J88" s="50">
        <f>'7.individuals NC'!J88+'11.individulas FC'!J88</f>
        <v>4466.7</v>
      </c>
      <c r="K88" s="51">
        <f>('7.individuals NC'!J88*'7.individuals NC'!K88+'11.individulas FC'!J88*'11.individulas FC'!K88)/('7.individuals NC'!J88+'11.individulas FC'!J88)</f>
        <v>3.0372261401034324</v>
      </c>
      <c r="L88" s="50">
        <f>'7.individuals NC'!L88+'11.individulas FC'!L88</f>
        <v>52657.599999999999</v>
      </c>
      <c r="M88" s="51">
        <f>('7.individuals NC'!L88*'7.individuals NC'!M88+'11.individulas FC'!L88*'11.individulas FC'!M88)/('7.individuals NC'!L88+'11.individulas FC'!L88)</f>
        <v>5.8795198603810261</v>
      </c>
      <c r="N88" s="50">
        <f>'7.individuals NC'!N88+'11.individulas FC'!N88</f>
        <v>138923.79999999999</v>
      </c>
      <c r="O88" s="51">
        <f>('7.individuals NC'!N88*'7.individuals NC'!O88+'11.individulas FC'!N88*'11.individulas FC'!O88)/('7.individuals NC'!N88+'11.individulas FC'!N88)</f>
        <v>10.403111043608078</v>
      </c>
      <c r="P88" s="50">
        <f>'7.individuals NC'!P88+'11.individulas FC'!P88</f>
        <v>250184.5</v>
      </c>
      <c r="Q88" s="51">
        <f>('7.individuals NC'!P88*'7.individuals NC'!Q88+'11.individulas FC'!P88*'11.individulas FC'!Q88)/('7.individuals NC'!P88+'11.individulas FC'!P88)</f>
        <v>14.486112113260415</v>
      </c>
      <c r="R88" s="50">
        <f>'7.individuals NC'!R88+'11.individulas FC'!R88</f>
        <v>204559.9</v>
      </c>
      <c r="S88" s="51">
        <f>('7.individuals NC'!R88*'7.individuals NC'!S88+'11.individulas FC'!R88*'11.individulas FC'!S88)/('7.individuals NC'!R88+'11.individulas FC'!R88)</f>
        <v>13.804779235813079</v>
      </c>
      <c r="T88" s="50"/>
      <c r="U88" s="51"/>
    </row>
    <row r="89" spans="1:21" ht="14.25" customHeight="1" x14ac:dyDescent="0.2">
      <c r="A89" s="49" t="s">
        <v>27</v>
      </c>
      <c r="B89" s="50">
        <f>'7.individuals NC'!B89+'11.individulas FC'!B89</f>
        <v>985621.09999999986</v>
      </c>
      <c r="C89" s="51">
        <f>('7.individuals NC'!B89*'7.individuals NC'!C89+'11.individulas FC'!B89*'11.individulas FC'!C89)/('7.individuals NC'!B89+'11.individulas FC'!B89)</f>
        <v>8.2827655140499754</v>
      </c>
      <c r="D89" s="50"/>
      <c r="E89" s="51"/>
      <c r="F89" s="50">
        <f>'7.individuals NC'!F89+'11.individulas FC'!F89</f>
        <v>340686.5</v>
      </c>
      <c r="G89" s="51">
        <f>('7.individuals NC'!F89*'7.individuals NC'!G89+'11.individulas FC'!F89*'11.individulas FC'!G89)/('7.individuals NC'!F89+'11.individulas FC'!F89)</f>
        <v>0.39403511732927482</v>
      </c>
      <c r="H89" s="50">
        <f t="shared" si="2"/>
        <v>644934.60000000009</v>
      </c>
      <c r="I89" s="51">
        <f t="shared" si="3"/>
        <v>12.449984869783695</v>
      </c>
      <c r="J89" s="50">
        <f>'7.individuals NC'!J89+'11.individulas FC'!J89</f>
        <v>3932.1000000000004</v>
      </c>
      <c r="K89" s="51">
        <f>('7.individuals NC'!J89*'7.individuals NC'!K89+'11.individulas FC'!J89*'11.individulas FC'!K89)/('7.individuals NC'!J89+'11.individulas FC'!J89)</f>
        <v>3.5883077744716569</v>
      </c>
      <c r="L89" s="50">
        <f>'7.individuals NC'!L89+'11.individulas FC'!L89</f>
        <v>52946.200000000004</v>
      </c>
      <c r="M89" s="51">
        <f>('7.individuals NC'!L89*'7.individuals NC'!M89+'11.individulas FC'!L89*'11.individulas FC'!M89)/('7.individuals NC'!L89+'11.individulas FC'!L89)</f>
        <v>5.818619617649615</v>
      </c>
      <c r="N89" s="50">
        <f>'7.individuals NC'!N89+'11.individulas FC'!N89</f>
        <v>130118.70000000001</v>
      </c>
      <c r="O89" s="51">
        <f>('7.individuals NC'!N89*'7.individuals NC'!O89+'11.individulas FC'!N89*'11.individulas FC'!O89)/('7.individuals NC'!N89+'11.individulas FC'!N89)</f>
        <v>10.27758153901015</v>
      </c>
      <c r="P89" s="50">
        <f>'7.individuals NC'!P89+'11.individulas FC'!P89</f>
        <v>249152.3</v>
      </c>
      <c r="Q89" s="51">
        <f>('7.individuals NC'!P89*'7.individuals NC'!Q89+'11.individulas FC'!P89*'11.individulas FC'!Q89)/('7.individuals NC'!P89+'11.individulas FC'!P89)</f>
        <v>14.340448456626731</v>
      </c>
      <c r="R89" s="50">
        <f>'7.individuals NC'!R89+'11.individulas FC'!R89</f>
        <v>208785.30000000005</v>
      </c>
      <c r="S89" s="51">
        <f>('7.individuals NC'!R89*'7.individuals NC'!S89+'11.individulas FC'!R89*'11.individulas FC'!S89)/('7.individuals NC'!R89+'11.individulas FC'!R89)</f>
        <v>13.3964477575768</v>
      </c>
      <c r="T89" s="50"/>
      <c r="U89" s="51"/>
    </row>
    <row r="90" spans="1:21" ht="14.25" customHeight="1" x14ac:dyDescent="0.2">
      <c r="A90" s="49" t="s">
        <v>28</v>
      </c>
      <c r="B90" s="50">
        <f>'7.individuals NC'!B90+'11.individulas FC'!B90</f>
        <v>1033071.5</v>
      </c>
      <c r="C90" s="51">
        <f>('7.individuals NC'!B90*'7.individuals NC'!C90+'11.individulas FC'!B90*'11.individulas FC'!C90)/('7.individuals NC'!B90+'11.individulas FC'!B90)</f>
        <v>7.9175870498798977</v>
      </c>
      <c r="D90" s="50"/>
      <c r="E90" s="51"/>
      <c r="F90" s="50">
        <f>'7.individuals NC'!F90+'11.individulas FC'!F90</f>
        <v>375706.19999999995</v>
      </c>
      <c r="G90" s="51">
        <f>('7.individuals NC'!F90*'7.individuals NC'!G90+'11.individulas FC'!F90*'11.individulas FC'!G90)/('7.individuals NC'!F90+'11.individulas FC'!F90)</f>
        <v>0.42941135653337636</v>
      </c>
      <c r="H90" s="50">
        <f t="shared" si="2"/>
        <v>657365.30000000005</v>
      </c>
      <c r="I90" s="51">
        <f t="shared" si="3"/>
        <v>12.197329279473683</v>
      </c>
      <c r="J90" s="50">
        <f>'7.individuals NC'!J90+'11.individulas FC'!J90</f>
        <v>2156.6999999999998</v>
      </c>
      <c r="K90" s="51">
        <f>('7.individuals NC'!J90*'7.individuals NC'!K90+'11.individulas FC'!J90*'11.individulas FC'!K90)/('7.individuals NC'!J90+'11.individulas FC'!J90)</f>
        <v>3.60396439004034</v>
      </c>
      <c r="L90" s="50">
        <f>'7.individuals NC'!L90+'11.individulas FC'!L90</f>
        <v>47714.400000000001</v>
      </c>
      <c r="M90" s="51">
        <f>('7.individuals NC'!L90*'7.individuals NC'!M90+'11.individulas FC'!L90*'11.individulas FC'!M90)/('7.individuals NC'!L90+'11.individulas FC'!L90)</f>
        <v>5.7543165585232154</v>
      </c>
      <c r="N90" s="50">
        <f>'7.individuals NC'!N90+'11.individulas FC'!N90</f>
        <v>133462.5</v>
      </c>
      <c r="O90" s="51">
        <f>('7.individuals NC'!N90*'7.individuals NC'!O90+'11.individulas FC'!N90*'11.individulas FC'!O90)/('7.individuals NC'!N90+'11.individulas FC'!N90)</f>
        <v>9.899660518872345</v>
      </c>
      <c r="P90" s="50">
        <f>'7.individuals NC'!P90+'11.individulas FC'!P90</f>
        <v>244033.9</v>
      </c>
      <c r="Q90" s="51">
        <f>('7.individuals NC'!P90*'7.individuals NC'!Q90+'11.individulas FC'!P90*'11.individulas FC'!Q90)/('7.individuals NC'!P90+'11.individulas FC'!P90)</f>
        <v>13.9797333403269</v>
      </c>
      <c r="R90" s="50">
        <f>'7.individuals NC'!R90+'11.individulas FC'!R90</f>
        <v>229997.80000000002</v>
      </c>
      <c r="S90" s="51">
        <f>('7.individuals NC'!R90*'7.individuals NC'!S90+'11.individulas FC'!R90*'11.individulas FC'!S90)/('7.individuals NC'!R90+'11.individulas FC'!R90)</f>
        <v>13.056656624541628</v>
      </c>
      <c r="T90" s="50"/>
      <c r="U90" s="51"/>
    </row>
    <row r="91" spans="1:21" ht="14.25" customHeight="1" x14ac:dyDescent="0.2">
      <c r="A91" s="49" t="s">
        <v>29</v>
      </c>
      <c r="B91" s="50">
        <f>'7.individuals NC'!B91+'11.individulas FC'!B91</f>
        <v>1036967.4</v>
      </c>
      <c r="C91" s="51">
        <f>('7.individuals NC'!B91*'7.individuals NC'!C91+'11.individulas FC'!B91*'11.individulas FC'!C91)/('7.individuals NC'!B91+'11.individulas FC'!B91)</f>
        <v>7.7780344830512513</v>
      </c>
      <c r="D91" s="50"/>
      <c r="E91" s="51"/>
      <c r="F91" s="50">
        <f>'7.individuals NC'!F91+'11.individulas FC'!F91</f>
        <v>367410.89999999997</v>
      </c>
      <c r="G91" s="51">
        <f>('7.individuals NC'!F91*'7.individuals NC'!G91+'11.individulas FC'!F91*'11.individulas FC'!G91)/('7.individuals NC'!F91+'11.individulas FC'!F91)</f>
        <v>0.37458736254150327</v>
      </c>
      <c r="H91" s="50">
        <f t="shared" si="2"/>
        <v>669556.5</v>
      </c>
      <c r="I91" s="51">
        <f t="shared" si="3"/>
        <v>11.840585096254014</v>
      </c>
      <c r="J91" s="50">
        <f>'7.individuals NC'!J91+'11.individulas FC'!J91</f>
        <v>1808.1</v>
      </c>
      <c r="K91" s="51">
        <f>('7.individuals NC'!J91*'7.individuals NC'!K91+'11.individulas FC'!J91*'11.individulas FC'!K91)/('7.individuals NC'!J91+'11.individulas FC'!J91)</f>
        <v>5.3045185553896363</v>
      </c>
      <c r="L91" s="50">
        <f>'7.individuals NC'!L91+'11.individulas FC'!L91</f>
        <v>52464</v>
      </c>
      <c r="M91" s="51">
        <f>('7.individuals NC'!L91*'7.individuals NC'!M91+'11.individulas FC'!L91*'11.individulas FC'!M91)/('7.individuals NC'!L91+'11.individulas FC'!L91)</f>
        <v>5.5103958905154018</v>
      </c>
      <c r="N91" s="50">
        <f>'7.individuals NC'!N91+'11.individulas FC'!N91</f>
        <v>133310.1</v>
      </c>
      <c r="O91" s="51">
        <f>('7.individuals NC'!N91*'7.individuals NC'!O91+'11.individulas FC'!N91*'11.individulas FC'!O91)/('7.individuals NC'!N91+'11.individulas FC'!N91)</f>
        <v>9.8110531610133069</v>
      </c>
      <c r="P91" s="50">
        <f>'7.individuals NC'!P91+'11.individulas FC'!P91</f>
        <v>242582.5</v>
      </c>
      <c r="Q91" s="51">
        <f>('7.individuals NC'!P91*'7.individuals NC'!Q91+'11.individulas FC'!P91*'11.individulas FC'!Q91)/('7.individuals NC'!P91+'11.individulas FC'!P91)</f>
        <v>13.381387721702925</v>
      </c>
      <c r="R91" s="50">
        <f>'7.individuals NC'!R91+'11.individulas FC'!R91</f>
        <v>239391.80000000002</v>
      </c>
      <c r="S91" s="51">
        <f>('7.individuals NC'!R91*'7.individuals NC'!S91+'11.individulas FC'!R91*'11.individulas FC'!S91)/('7.individuals NC'!R91+'11.individulas FC'!R91)</f>
        <v>12.846092639764603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NC'!B92+'11.individulas FC'!B92</f>
        <v>1045013.0999999999</v>
      </c>
      <c r="C92" s="54">
        <f>('7.individuals NC'!B92*'7.individuals NC'!C92+'11.individulas FC'!B92*'11.individulas FC'!C92)/('7.individuals NC'!B92+'11.individulas FC'!B92)</f>
        <v>7.7080108890501</v>
      </c>
      <c r="D92" s="53"/>
      <c r="E92" s="54"/>
      <c r="F92" s="53">
        <f>'7.individuals NC'!F92+'11.individulas FC'!F92</f>
        <v>365986</v>
      </c>
      <c r="G92" s="54">
        <f>('7.individuals NC'!F92*'7.individuals NC'!G92+'11.individulas FC'!F92*'11.individulas FC'!G92)/('7.individuals NC'!F92+'11.individulas FC'!F92)</f>
        <v>0.38153090828610936</v>
      </c>
      <c r="H92" s="53">
        <f t="shared" si="2"/>
        <v>679027.1</v>
      </c>
      <c r="I92" s="54">
        <f t="shared" si="3"/>
        <v>11.656879943377811</v>
      </c>
      <c r="J92" s="53">
        <f>'7.individuals NC'!J92+'11.individulas FC'!J92</f>
        <v>3171</v>
      </c>
      <c r="K92" s="54">
        <f>('7.individuals NC'!J92*'7.individuals NC'!K92+'11.individulas FC'!J92*'11.individulas FC'!K92)/('7.individuals NC'!J92+'11.individulas FC'!J92)</f>
        <v>2.9516051718700727</v>
      </c>
      <c r="L92" s="53">
        <f>'7.individuals NC'!L92+'11.individulas FC'!L92</f>
        <v>54814.299999999996</v>
      </c>
      <c r="M92" s="54">
        <f>('7.individuals NC'!L92*'7.individuals NC'!M92+'11.individulas FC'!L92*'11.individulas FC'!M92)/('7.individuals NC'!L92+'11.individulas FC'!L92)</f>
        <v>5.3717682064716703</v>
      </c>
      <c r="N92" s="53">
        <f>'7.individuals NC'!N92+'11.individulas FC'!N92</f>
        <v>130875.79999999999</v>
      </c>
      <c r="O92" s="54">
        <f>('7.individuals NC'!N92*'7.individuals NC'!O92+'11.individulas FC'!N92*'11.individulas FC'!O92)/('7.individuals NC'!N92+'11.individulas FC'!N92)</f>
        <v>9.5465029822167295</v>
      </c>
      <c r="P92" s="53">
        <f>'7.individuals NC'!P92+'11.individulas FC'!P92</f>
        <v>234629.5</v>
      </c>
      <c r="Q92" s="54">
        <f>('7.individuals NC'!P92*'7.individuals NC'!Q92+'11.individulas FC'!P92*'11.individulas FC'!Q92)/('7.individuals NC'!P92+'11.individulas FC'!P92)</f>
        <v>13.075466115727139</v>
      </c>
      <c r="R92" s="53">
        <f>'7.individuals NC'!R92+'11.individulas FC'!R92</f>
        <v>255536.5</v>
      </c>
      <c r="S92" s="54">
        <f>('7.individuals NC'!R92*'7.individuals NC'!S92+'11.individulas FC'!R92*'11.individulas FC'!S92)/('7.individuals NC'!R92+'11.individulas FC'!R92)</f>
        <v>12.891433658205383</v>
      </c>
      <c r="T92" s="53"/>
      <c r="U92" s="54"/>
    </row>
    <row r="93" spans="1:21" ht="14.25" customHeight="1" x14ac:dyDescent="0.2">
      <c r="A93" s="49" t="s">
        <v>37</v>
      </c>
      <c r="B93" s="50">
        <f>'7.individuals NC'!B93+'11.individulas FC'!B93</f>
        <v>1129648.8</v>
      </c>
      <c r="C93" s="51">
        <f>('7.individuals NC'!B93*'7.individuals NC'!C93+'11.individulas FC'!B93*'11.individulas FC'!C93)/('7.individuals NC'!B93+'11.individulas FC'!B93)</f>
        <v>7.2757471906312823</v>
      </c>
      <c r="D93" s="50"/>
      <c r="E93" s="51"/>
      <c r="F93" s="50">
        <f>'7.individuals NC'!F93+'11.individulas FC'!F93</f>
        <v>412896.1</v>
      </c>
      <c r="G93" s="51">
        <f>('7.individuals NC'!F93*'7.individuals NC'!G93+'11.individulas FC'!F93*'11.individulas FC'!G93)/('7.individuals NC'!F93+'11.individulas FC'!F93)</f>
        <v>0.39903347355424285</v>
      </c>
      <c r="H93" s="50">
        <f t="shared" si="2"/>
        <v>716752.7</v>
      </c>
      <c r="I93" s="51">
        <f t="shared" si="3"/>
        <v>11.23718085470763</v>
      </c>
      <c r="J93" s="50">
        <f>'7.individuals NC'!J93+'11.individulas FC'!J93</f>
        <v>2734.3999999999996</v>
      </c>
      <c r="K93" s="51">
        <f>('7.individuals NC'!J93*'7.individuals NC'!K93+'11.individulas FC'!J93*'11.individulas FC'!K93)/('7.individuals NC'!J93+'11.individulas FC'!J93)</f>
        <v>3.9959735225277941</v>
      </c>
      <c r="L93" s="50">
        <f>'7.individuals NC'!L93+'11.individulas FC'!L93</f>
        <v>63343.3</v>
      </c>
      <c r="M93" s="51">
        <f>('7.individuals NC'!L93*'7.individuals NC'!M93+'11.individulas FC'!L93*'11.individulas FC'!M93)/('7.individuals NC'!L93+'11.individulas FC'!L93)</f>
        <v>5.4883824019272751</v>
      </c>
      <c r="N93" s="50">
        <f>'7.individuals NC'!N93+'11.individulas FC'!N93</f>
        <v>139887.4</v>
      </c>
      <c r="O93" s="51">
        <f>('7.individuals NC'!N93*'7.individuals NC'!O93+'11.individulas FC'!N93*'11.individulas FC'!O93)/('7.individuals NC'!N93+'11.individulas FC'!N93)</f>
        <v>9.4251945278845692</v>
      </c>
      <c r="P93" s="50">
        <f>'7.individuals NC'!P93+'11.individulas FC'!P93</f>
        <v>232684.2</v>
      </c>
      <c r="Q93" s="51">
        <f>('7.individuals NC'!P93*'7.individuals NC'!Q93+'11.individulas FC'!P93*'11.individulas FC'!Q93)/('7.individuals NC'!P93+'11.individulas FC'!P93)</f>
        <v>12.605587633367454</v>
      </c>
      <c r="R93" s="50">
        <f>'7.individuals NC'!R93+'11.individulas FC'!R93</f>
        <v>278103.40000000002</v>
      </c>
      <c r="S93" s="51">
        <f>('7.individuals NC'!R93*'7.individuals NC'!S93+'11.individulas FC'!R93*'11.individulas FC'!S93)/('7.individuals NC'!R93+'11.individulas FC'!R93)</f>
        <v>12.38429247538865</v>
      </c>
      <c r="T93" s="50"/>
      <c r="U93" s="51"/>
    </row>
    <row r="94" spans="1:21" ht="14.25" customHeight="1" x14ac:dyDescent="0.2">
      <c r="A94" s="49" t="s">
        <v>20</v>
      </c>
      <c r="B94" s="50">
        <f>'7.individuals NC'!B94+'11.individulas FC'!B94</f>
        <v>1175300.8</v>
      </c>
      <c r="C94" s="51">
        <f>('7.individuals NC'!B94*'7.individuals NC'!C94+'11.individulas FC'!B94*'11.individulas FC'!C94)/('7.individuals NC'!B94+'11.individulas FC'!B94)</f>
        <v>7.0734827569248644</v>
      </c>
      <c r="D94" s="50"/>
      <c r="E94" s="51"/>
      <c r="F94" s="50">
        <f>'7.individuals NC'!F94+'11.individulas FC'!F94</f>
        <v>436783</v>
      </c>
      <c r="G94" s="51">
        <f>('7.individuals NC'!F94*'7.individuals NC'!G94+'11.individulas FC'!F94*'11.individulas FC'!G94)/('7.individuals NC'!F94+'11.individulas FC'!F94)</f>
        <v>0.36027500841378896</v>
      </c>
      <c r="H94" s="50">
        <f t="shared" si="2"/>
        <v>738517.79999999993</v>
      </c>
      <c r="I94" s="51">
        <f t="shared" si="3"/>
        <v>11.043888101275282</v>
      </c>
      <c r="J94" s="50">
        <f>'7.individuals NC'!J94+'11.individulas FC'!J94</f>
        <v>5746.4</v>
      </c>
      <c r="K94" s="51">
        <f>('7.individuals NC'!J94*'7.individuals NC'!K94+'11.individulas FC'!J94*'11.individulas FC'!K94)/('7.individuals NC'!J94+'11.individulas FC'!J94)</f>
        <v>5.2952126548795775</v>
      </c>
      <c r="L94" s="50">
        <f>'7.individuals NC'!L94+'11.individulas FC'!L94</f>
        <v>66346.899999999994</v>
      </c>
      <c r="M94" s="51">
        <f>('7.individuals NC'!L94*'7.individuals NC'!M94+'11.individulas FC'!L94*'11.individulas FC'!M94)/('7.individuals NC'!L94+'11.individulas FC'!L94)</f>
        <v>5.3345255618574496</v>
      </c>
      <c r="N94" s="50">
        <f>'7.individuals NC'!N94+'11.individulas FC'!N94</f>
        <v>142598.59999999998</v>
      </c>
      <c r="O94" s="51">
        <f>('7.individuals NC'!N94*'7.individuals NC'!O94+'11.individulas FC'!N94*'11.individulas FC'!O94)/('7.individuals NC'!N94+'11.individulas FC'!N94)</f>
        <v>9.1753388742946989</v>
      </c>
      <c r="P94" s="50">
        <f>'7.individuals NC'!P94+'11.individulas FC'!P94</f>
        <v>235928.2</v>
      </c>
      <c r="Q94" s="51">
        <f>('7.individuals NC'!P94*'7.individuals NC'!Q94+'11.individulas FC'!P94*'11.individulas FC'!Q94)/('7.individuals NC'!P94+'11.individulas FC'!P94)</f>
        <v>12.251039078838389</v>
      </c>
      <c r="R94" s="50">
        <f>'7.individuals NC'!R94+'11.individulas FC'!R94</f>
        <v>287897.69999999995</v>
      </c>
      <c r="S94" s="51">
        <f>('7.individuals NC'!R94*'7.individuals NC'!S94+'11.individulas FC'!R94*'11.individulas FC'!S94)/('7.individuals NC'!R94+'11.individulas FC'!R94)</f>
        <v>12.410638306592933</v>
      </c>
      <c r="T94" s="50"/>
      <c r="U94" s="51"/>
    </row>
    <row r="95" spans="1:21" ht="14.25" customHeight="1" x14ac:dyDescent="0.2">
      <c r="A95" s="49" t="s">
        <v>21</v>
      </c>
      <c r="B95" s="50">
        <f>'7.individuals NC'!B95+'11.individulas FC'!B95</f>
        <v>1130747.8</v>
      </c>
      <c r="C95" s="51">
        <f>('7.individuals NC'!B95*'7.individuals NC'!C95+'11.individulas FC'!B95*'11.individulas FC'!C95)/('7.individuals NC'!B95+'11.individulas FC'!B95)</f>
        <v>7.0281783020050987</v>
      </c>
      <c r="D95" s="50"/>
      <c r="E95" s="51"/>
      <c r="F95" s="50">
        <f>'7.individuals NC'!F95+'11.individulas FC'!F95</f>
        <v>402583.4</v>
      </c>
      <c r="G95" s="51">
        <f>('7.individuals NC'!F95*'7.individuals NC'!G95+'11.individulas FC'!F95*'11.individulas FC'!G95)/('7.individuals NC'!F95+'11.individulas FC'!F95)</f>
        <v>0.35020083043662509</v>
      </c>
      <c r="H95" s="50">
        <f t="shared" si="2"/>
        <v>728164.4</v>
      </c>
      <c r="I95" s="51">
        <f t="shared" si="3"/>
        <v>10.720260578517708</v>
      </c>
      <c r="J95" s="50">
        <f>'7.individuals NC'!J95+'11.individulas FC'!J95</f>
        <v>4671.5</v>
      </c>
      <c r="K95" s="51">
        <f>('7.individuals NC'!J95*'7.individuals NC'!K95+'11.individulas FC'!J95*'11.individulas FC'!K95)/('7.individuals NC'!J95+'11.individulas FC'!J95)</f>
        <v>3.6316343786792253</v>
      </c>
      <c r="L95" s="50">
        <f>'7.individuals NC'!L95+'11.individulas FC'!L95</f>
        <v>58599.5</v>
      </c>
      <c r="M95" s="51">
        <f>('7.individuals NC'!L95*'7.individuals NC'!M95+'11.individulas FC'!L95*'11.individulas FC'!M95)/('7.individuals NC'!L95+'11.individulas FC'!L95)</f>
        <v>5.2107041868957928</v>
      </c>
      <c r="N95" s="50">
        <f>'7.individuals NC'!N95+'11.individulas FC'!N95</f>
        <v>144866.79999999999</v>
      </c>
      <c r="O95" s="51">
        <f>('7.individuals NC'!N95*'7.individuals NC'!O95+'11.individulas FC'!N95*'11.individulas FC'!O95)/('7.individuals NC'!N95+'11.individulas FC'!N95)</f>
        <v>8.6103245671195889</v>
      </c>
      <c r="P95" s="50">
        <f>'7.individuals NC'!P95+'11.individulas FC'!P95</f>
        <v>230124.6</v>
      </c>
      <c r="Q95" s="51">
        <f>('7.individuals NC'!P95*'7.individuals NC'!Q95+'11.individulas FC'!P95*'11.individulas FC'!Q95)/('7.individuals NC'!P95+'11.individulas FC'!P95)</f>
        <v>12.042397183960341</v>
      </c>
      <c r="R95" s="50">
        <f>'7.individuals NC'!R95+'11.individulas FC'!R95</f>
        <v>289902</v>
      </c>
      <c r="S95" s="51">
        <f>('7.individuals NC'!R95*'7.individuals NC'!S95+'11.individulas FC'!R95*'11.individulas FC'!S95)/('7.individuals NC'!R95+'11.individulas FC'!R95)</f>
        <v>11.953005739870717</v>
      </c>
      <c r="T95" s="50"/>
      <c r="U95" s="51"/>
    </row>
    <row r="96" spans="1:21" ht="14.25" customHeight="1" x14ac:dyDescent="0.2">
      <c r="A96" s="49" t="s">
        <v>22</v>
      </c>
      <c r="B96" s="50">
        <f>'7.individuals NC'!B96+'11.individulas FC'!B96</f>
        <v>1147453.1000000001</v>
      </c>
      <c r="C96" s="51">
        <f>('7.individuals NC'!B96*'7.individuals NC'!C96+'11.individulas FC'!B96*'11.individulas FC'!C96)/('7.individuals NC'!B96+'11.individulas FC'!B96)</f>
        <v>6.6849095217922185</v>
      </c>
      <c r="D96" s="50"/>
      <c r="E96" s="51"/>
      <c r="F96" s="50">
        <f>'7.individuals NC'!F96+'11.individulas FC'!F96</f>
        <v>416451.4</v>
      </c>
      <c r="G96" s="51">
        <f>('7.individuals NC'!F96*'7.individuals NC'!G96+'11.individulas FC'!F96*'11.individulas FC'!G96)/('7.individuals NC'!F96+'11.individulas FC'!F96)</f>
        <v>0.37578450690764875</v>
      </c>
      <c r="H96" s="50">
        <f t="shared" si="2"/>
        <v>731001.7</v>
      </c>
      <c r="I96" s="51">
        <f t="shared" si="3"/>
        <v>10.279215725490106</v>
      </c>
      <c r="J96" s="50">
        <f>'7.individuals NC'!J96+'11.individulas FC'!J96</f>
        <v>87249.1</v>
      </c>
      <c r="K96" s="51">
        <f>('7.individuals NC'!J96*'7.individuals NC'!K96+'11.individulas FC'!J96*'11.individulas FC'!K96)/('7.individuals NC'!J96+'11.individulas FC'!J96)</f>
        <v>8.732317559722679</v>
      </c>
      <c r="L96" s="50">
        <f>'7.individuals NC'!L96+'11.individulas FC'!L96</f>
        <v>152240.5</v>
      </c>
      <c r="M96" s="51">
        <f>('7.individuals NC'!L96*'7.individuals NC'!M96+'11.individulas FC'!L96*'11.individulas FC'!M96)/('7.individuals NC'!L96+'11.individulas FC'!L96)</f>
        <v>9.0992060654030951</v>
      </c>
      <c r="N96" s="50">
        <f>'7.individuals NC'!N96+'11.individulas FC'!N96</f>
        <v>165691.79999999999</v>
      </c>
      <c r="O96" s="51">
        <f>('7.individuals NC'!N96*'7.individuals NC'!O96+'11.individulas FC'!N96*'11.individulas FC'!O96)/('7.individuals NC'!N96+'11.individulas FC'!N96)</f>
        <v>9.1824314419904915</v>
      </c>
      <c r="P96" s="50">
        <f>'7.individuals NC'!P96+'11.individulas FC'!P96</f>
        <v>241375.19999999998</v>
      </c>
      <c r="Q96" s="51">
        <f>('7.individuals NC'!P96*'7.individuals NC'!Q96+'11.individulas FC'!P96*'11.individulas FC'!Q96)/('7.individuals NC'!P96+'11.individulas FC'!P96)</f>
        <v>11.78887999264216</v>
      </c>
      <c r="R96" s="50">
        <f>'7.individuals NC'!R96+'11.individulas FC'!R96</f>
        <v>84445.1</v>
      </c>
      <c r="S96" s="51">
        <f>('7.individuals NC'!R96*'7.individuals NC'!S96+'11.individulas FC'!R96*'11.individulas FC'!S96)/('7.individuals NC'!R96+'11.individulas FC'!R96)</f>
        <v>11.841691003977731</v>
      </c>
      <c r="T96" s="50"/>
      <c r="U96" s="51"/>
    </row>
    <row r="97" spans="1:21" ht="14.25" customHeight="1" x14ac:dyDescent="0.2">
      <c r="A97" s="49" t="s">
        <v>23</v>
      </c>
      <c r="B97" s="50">
        <f>'7.individuals NC'!B97+'11.individulas FC'!B97</f>
        <v>1109499.5</v>
      </c>
      <c r="C97" s="51">
        <f>('7.individuals NC'!B97*'7.individuals NC'!C97+'11.individulas FC'!B97*'11.individulas FC'!C97)/('7.individuals NC'!B97+'11.individulas FC'!B97)</f>
        <v>6.639441979018466</v>
      </c>
      <c r="D97" s="50"/>
      <c r="E97" s="51"/>
      <c r="F97" s="50">
        <f>'7.individuals NC'!F97+'11.individulas FC'!F97</f>
        <v>397723.6</v>
      </c>
      <c r="G97" s="51">
        <f>('7.individuals NC'!F97*'7.individuals NC'!G97+'11.individulas FC'!F97*'11.individulas FC'!G97)/('7.individuals NC'!F97+'11.individulas FC'!F97)</f>
        <v>0.39173871754152884</v>
      </c>
      <c r="H97" s="50">
        <f t="shared" si="2"/>
        <v>711775.89999999991</v>
      </c>
      <c r="I97" s="51">
        <f t="shared" si="3"/>
        <v>10.130511335098591</v>
      </c>
      <c r="J97" s="50">
        <f>'7.individuals NC'!J97+'11.individulas FC'!J97</f>
        <v>70918.8</v>
      </c>
      <c r="K97" s="51">
        <f>('7.individuals NC'!J97*'7.individuals NC'!K97+'11.individulas FC'!J97*'11.individulas FC'!K97)/('7.individuals NC'!J97+'11.individulas FC'!J97)</f>
        <v>9.5724191610687122</v>
      </c>
      <c r="L97" s="50">
        <f>'7.individuals NC'!L97+'11.individulas FC'!L97</f>
        <v>182907.3</v>
      </c>
      <c r="M97" s="51">
        <f>('7.individuals NC'!L97*'7.individuals NC'!M97+'11.individulas FC'!L97*'11.individulas FC'!M97)/('7.individuals NC'!L97+'11.individulas FC'!L97)</f>
        <v>8.8757746738375118</v>
      </c>
      <c r="N97" s="50">
        <f>'7.individuals NC'!N97+'11.individulas FC'!N97</f>
        <v>160465.20000000001</v>
      </c>
      <c r="O97" s="51">
        <f>('7.individuals NC'!N97*'7.individuals NC'!O97+'11.individulas FC'!N97*'11.individulas FC'!O97)/('7.individuals NC'!N97+'11.individulas FC'!N97)</f>
        <v>9.7094590041953008</v>
      </c>
      <c r="P97" s="50">
        <f>'7.individuals NC'!P97+'11.individulas FC'!P97</f>
        <v>246171.4</v>
      </c>
      <c r="Q97" s="51">
        <f>('7.individuals NC'!P97*'7.individuals NC'!Q97+'11.individulas FC'!P97*'11.individulas FC'!Q97)/('7.individuals NC'!P97+'11.individulas FC'!P97)</f>
        <v>11.230606211769523</v>
      </c>
      <c r="R97" s="50">
        <f>'7.individuals NC'!R97+'11.individulas FC'!R97</f>
        <v>51313.2</v>
      </c>
      <c r="S97" s="51">
        <f>('7.individuals NC'!R97*'7.individuals NC'!S97+'11.individulas FC'!R97*'11.individulas FC'!S97)/('7.individuals NC'!R97+'11.individulas FC'!R97)</f>
        <v>11.413457492419106</v>
      </c>
      <c r="T97" s="50"/>
      <c r="U97" s="51"/>
    </row>
    <row r="98" spans="1:21" ht="14.25" customHeight="1" x14ac:dyDescent="0.2">
      <c r="A98" s="49" t="s">
        <v>24</v>
      </c>
      <c r="B98" s="50">
        <f>'7.individuals NC'!B98+'11.individulas FC'!B98</f>
        <v>1133069.7000000002</v>
      </c>
      <c r="C98" s="51">
        <f>('7.individuals NC'!B98*'7.individuals NC'!C98+'11.individulas FC'!B98*'11.individulas FC'!C98)/('7.individuals NC'!B98+'11.individulas FC'!B98)</f>
        <v>6.4247314123747179</v>
      </c>
      <c r="D98" s="50"/>
      <c r="E98" s="51"/>
      <c r="F98" s="50">
        <f>'7.individuals NC'!F98+'11.individulas FC'!F98</f>
        <v>426616.2</v>
      </c>
      <c r="G98" s="51">
        <f>('7.individuals NC'!F98*'7.individuals NC'!G98+'11.individulas FC'!F98*'11.individulas FC'!G98)/('7.individuals NC'!F98+'11.individulas FC'!F98)</f>
        <v>0.49323647578315111</v>
      </c>
      <c r="H98" s="50">
        <f t="shared" si="2"/>
        <v>706453.5</v>
      </c>
      <c r="I98" s="51">
        <f t="shared" si="3"/>
        <v>10.006668270452337</v>
      </c>
      <c r="J98" s="50">
        <f>'7.individuals NC'!J98+'11.individulas FC'!J98</f>
        <v>96777</v>
      </c>
      <c r="K98" s="51">
        <f>('7.individuals NC'!J98*'7.individuals NC'!K98+'11.individulas FC'!J98*'11.individulas FC'!K98)/('7.individuals NC'!J98+'11.individulas FC'!J98)</f>
        <v>9.7393938332455008</v>
      </c>
      <c r="L98" s="50">
        <f>'7.individuals NC'!L98+'11.individulas FC'!L98</f>
        <v>153523.1</v>
      </c>
      <c r="M98" s="51">
        <f>('7.individuals NC'!L98*'7.individuals NC'!M98+'11.individulas FC'!L98*'11.individulas FC'!M98)/('7.individuals NC'!L98+'11.individulas FC'!L98)</f>
        <v>8.4645540117415532</v>
      </c>
      <c r="N98" s="50">
        <f>'7.individuals NC'!N98+'11.individulas FC'!N98</f>
        <v>158163</v>
      </c>
      <c r="O98" s="51">
        <f>('7.individuals NC'!N98*'7.individuals NC'!O98+'11.individulas FC'!N98*'11.individulas FC'!O98)/('7.individuals NC'!N98+'11.individulas FC'!N98)</f>
        <v>9.6640535902834426</v>
      </c>
      <c r="P98" s="50">
        <f>'7.individuals NC'!P98+'11.individulas FC'!P98</f>
        <v>238860.90000000002</v>
      </c>
      <c r="Q98" s="51">
        <f>('7.individuals NC'!P98*'7.individuals NC'!Q98+'11.individulas FC'!P98*'11.individulas FC'!Q98)/('7.individuals NC'!P98+'11.individulas FC'!P98)</f>
        <v>10.947433380683066</v>
      </c>
      <c r="R98" s="50">
        <f>'7.individuals NC'!R98+'11.individulas FC'!R98</f>
        <v>59129.5</v>
      </c>
      <c r="S98" s="51">
        <f>('7.individuals NC'!R98*'7.individuals NC'!S98+'11.individulas FC'!R98*'11.individulas FC'!S98)/('7.individuals NC'!R98+'11.individulas FC'!R98)</f>
        <v>11.564150483261317</v>
      </c>
      <c r="T98" s="50"/>
      <c r="U98" s="51"/>
    </row>
    <row r="99" spans="1:21" ht="14.25" customHeight="1" x14ac:dyDescent="0.2">
      <c r="A99" s="49" t="s">
        <v>25</v>
      </c>
      <c r="B99" s="50">
        <f>'7.individuals NC'!B99+'11.individulas FC'!B99</f>
        <v>1219954.3999999999</v>
      </c>
      <c r="C99" s="51">
        <f>('7.individuals NC'!B99*'7.individuals NC'!C99+'11.individulas FC'!B99*'11.individulas FC'!C99)/('7.individuals NC'!B99+'11.individulas FC'!B99)</f>
        <v>6.0600731076505827</v>
      </c>
      <c r="D99" s="50"/>
      <c r="E99" s="51"/>
      <c r="F99" s="50">
        <f>'7.individuals NC'!F99+'11.individulas FC'!F99</f>
        <v>486163.69999999995</v>
      </c>
      <c r="G99" s="51">
        <f>('7.individuals NC'!F99*'7.individuals NC'!G99+'11.individulas FC'!F99*'11.individulas FC'!G99)/('7.individuals NC'!F99+'11.individulas FC'!F99)</f>
        <v>0.4366894854552078</v>
      </c>
      <c r="H99" s="50">
        <f t="shared" si="2"/>
        <v>733790.7</v>
      </c>
      <c r="I99" s="51">
        <f t="shared" si="3"/>
        <v>9.7857744394961674</v>
      </c>
      <c r="J99" s="50">
        <f>'7.individuals NC'!J99+'11.individulas FC'!J99</f>
        <v>111179.9</v>
      </c>
      <c r="K99" s="51">
        <f>('7.individuals NC'!J99*'7.individuals NC'!K99+'11.individulas FC'!J99*'11.individulas FC'!K99)/('7.individuals NC'!J99+'11.individulas FC'!J99)</f>
        <v>8.7843226608406741</v>
      </c>
      <c r="L99" s="50">
        <f>'7.individuals NC'!L99+'11.individulas FC'!L99</f>
        <v>128921.60000000001</v>
      </c>
      <c r="M99" s="51">
        <f>('7.individuals NC'!L99*'7.individuals NC'!M99+'11.individulas FC'!L99*'11.individulas FC'!M99)/('7.individuals NC'!L99+'11.individulas FC'!L99)</f>
        <v>8.1642101478728151</v>
      </c>
      <c r="N99" s="50">
        <f>'7.individuals NC'!N99+'11.individulas FC'!N99</f>
        <v>175324.90000000002</v>
      </c>
      <c r="O99" s="51">
        <f>('7.individuals NC'!N99*'7.individuals NC'!O99+'11.individulas FC'!N99*'11.individulas FC'!O99)/('7.individuals NC'!N99+'11.individulas FC'!N99)</f>
        <v>9.8129579597649847</v>
      </c>
      <c r="P99" s="50">
        <f>'7.individuals NC'!P99+'11.individulas FC'!P99</f>
        <v>250307.3</v>
      </c>
      <c r="Q99" s="51">
        <f>('7.individuals NC'!P99*'7.individuals NC'!Q99+'11.individulas FC'!P99*'11.individulas FC'!Q99)/('7.individuals NC'!P99+'11.individulas FC'!P99)</f>
        <v>10.526703903561742</v>
      </c>
      <c r="R99" s="50">
        <f>'7.individuals NC'!R99+'11.individulas FC'!R99</f>
        <v>68057</v>
      </c>
      <c r="S99" s="51">
        <f>('7.individuals NC'!R99*'7.individuals NC'!S99+'11.individulas FC'!R99*'11.individulas FC'!S99)/('7.individuals NC'!R99+'11.individulas FC'!R99)</f>
        <v>11.698435443819154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NC'!B100+'11.individulas FC'!B100</f>
        <v>1198456.0999999999</v>
      </c>
      <c r="C100" s="51">
        <f>('7.individuals NC'!B100*'7.individuals NC'!C100+'11.individulas FC'!B100*'11.individulas FC'!C100)/('7.individuals NC'!B100+'11.individulas FC'!B100)</f>
        <v>6.0739733403668277</v>
      </c>
      <c r="D100" s="50"/>
      <c r="E100" s="51"/>
      <c r="F100" s="50">
        <f>'7.individuals NC'!F100+'11.individulas FC'!F100</f>
        <v>470247.80000000005</v>
      </c>
      <c r="G100" s="51">
        <f>('7.individuals NC'!F100*'7.individuals NC'!G100+'11.individulas FC'!F100*'11.individulas FC'!G100)/('7.individuals NC'!F100+'11.individulas FC'!F100)</f>
        <v>0.53850417588343857</v>
      </c>
      <c r="H100" s="50">
        <f t="shared" si="2"/>
        <v>728208.29999999993</v>
      </c>
      <c r="I100" s="51">
        <f t="shared" si="3"/>
        <v>9.6485579702950393</v>
      </c>
      <c r="J100" s="50">
        <f>'7.individuals NC'!J100+'11.individulas FC'!J100</f>
        <v>83042.299999999988</v>
      </c>
      <c r="K100" s="51">
        <f>('7.individuals NC'!J100*'7.individuals NC'!K100+'11.individulas FC'!J100*'11.individulas FC'!K100)/('7.individuals NC'!J100+'11.individulas FC'!J100)</f>
        <v>7.916070460476166</v>
      </c>
      <c r="L100" s="50">
        <f>'7.individuals NC'!L100+'11.individulas FC'!L100</f>
        <v>146468.6</v>
      </c>
      <c r="M100" s="51">
        <f>('7.individuals NC'!L100*'7.individuals NC'!M100+'11.individulas FC'!L100*'11.individulas FC'!M100)/('7.individuals NC'!L100+'11.individulas FC'!L100)</f>
        <v>8.4442609542250029</v>
      </c>
      <c r="N100" s="50">
        <f>'7.individuals NC'!N100+'11.individulas FC'!N100</f>
        <v>173209.8</v>
      </c>
      <c r="O100" s="51">
        <f>('7.individuals NC'!N100*'7.individuals NC'!O100+'11.individulas FC'!N100*'11.individulas FC'!O100)/('7.individuals NC'!N100+'11.individulas FC'!N100)</f>
        <v>10.44598015816657</v>
      </c>
      <c r="P100" s="50">
        <f>'7.individuals NC'!P100+'11.individulas FC'!P100</f>
        <v>252398.6</v>
      </c>
      <c r="Q100" s="51">
        <f>('7.individuals NC'!P100*'7.individuals NC'!Q100+'11.individulas FC'!P100*'11.individulas FC'!Q100)/('7.individuals NC'!P100+'11.individulas FC'!P100)</f>
        <v>9.9992669888026313</v>
      </c>
      <c r="R100" s="50">
        <f>'7.individuals NC'!R100+'11.individulas FC'!R100</f>
        <v>73089</v>
      </c>
      <c r="S100" s="51">
        <f>('7.individuals NC'!R100*'7.individuals NC'!S100+'11.individulas FC'!R100*'11.individulas FC'!S100)/('7.individuals NC'!R100+'11.individulas FC'!R100)</f>
        <v>10.929484546238147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NC'!B101+'11.individulas FC'!B101</f>
        <v>1272289.7</v>
      </c>
      <c r="C101" s="51">
        <f>('7.individuals NC'!B101*'7.individuals NC'!C101+'11.individulas FC'!B101*'11.individulas FC'!C101)/('7.individuals NC'!B101+'11.individulas FC'!B101)</f>
        <v>5.7792497864283572</v>
      </c>
      <c r="D101" s="50"/>
      <c r="E101" s="51"/>
      <c r="F101" s="50">
        <f>'7.individuals NC'!F101+'11.individulas FC'!F101</f>
        <v>538512.9</v>
      </c>
      <c r="G101" s="51">
        <f>('7.individuals NC'!F101*'7.individuals NC'!G101+'11.individulas FC'!F101*'11.individulas FC'!G101)/('7.individuals NC'!F101+'11.individulas FC'!F101)</f>
        <v>0.51640546215327432</v>
      </c>
      <c r="H101" s="50">
        <f t="shared" si="2"/>
        <v>733776.8</v>
      </c>
      <c r="I101" s="51">
        <f t="shared" si="3"/>
        <v>9.6416089661052222</v>
      </c>
      <c r="J101" s="50">
        <f>'7.individuals NC'!J101+'11.individulas FC'!J101</f>
        <v>78587.8</v>
      </c>
      <c r="K101" s="51">
        <f>('7.individuals NC'!J101*'7.individuals NC'!K101+'11.individulas FC'!J101*'11.individulas FC'!K101)/('7.individuals NC'!J101+'11.individulas FC'!J101)</f>
        <v>8.3467128231099466</v>
      </c>
      <c r="L101" s="50">
        <f>'7.individuals NC'!L101+'11.individulas FC'!L101</f>
        <v>149386.4</v>
      </c>
      <c r="M101" s="51">
        <f>('7.individuals NC'!L101*'7.individuals NC'!M101+'11.individulas FC'!L101*'11.individulas FC'!M101)/('7.individuals NC'!L101+'11.individulas FC'!L101)</f>
        <v>8.6689323459163639</v>
      </c>
      <c r="N101" s="50">
        <f>'7.individuals NC'!N101+'11.individulas FC'!N101</f>
        <v>174520.2</v>
      </c>
      <c r="O101" s="51">
        <f>('7.individuals NC'!N101*'7.individuals NC'!O101+'11.individulas FC'!N101*'11.individulas FC'!O101)/('7.individuals NC'!N101+'11.individulas FC'!N101)</f>
        <v>10.346816150795149</v>
      </c>
      <c r="P101" s="50">
        <f>'7.individuals NC'!P101+'11.individulas FC'!P101</f>
        <v>264315.09999999998</v>
      </c>
      <c r="Q101" s="51">
        <f>('7.individuals NC'!P101*'7.individuals NC'!Q101+'11.individulas FC'!P101*'11.individulas FC'!Q101)/('7.individuals NC'!P101+'11.individulas FC'!P101)</f>
        <v>9.8005991787832034</v>
      </c>
      <c r="R101" s="50">
        <f>'7.individuals NC'!R101+'11.individulas FC'!R101</f>
        <v>66967.3</v>
      </c>
      <c r="S101" s="51">
        <f>('7.individuals NC'!R101*'7.individuals NC'!S101+'11.individulas FC'!R101*'11.individulas FC'!S101)/('7.individuals NC'!R101+'11.individulas FC'!R101)</f>
        <v>10.865658388497069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NC'!B102+'11.individulas FC'!B102</f>
        <v>1267613</v>
      </c>
      <c r="C102" s="51">
        <f>('7.individuals NC'!B102*'7.individuals NC'!C102+'11.individulas FC'!B102*'11.individulas FC'!C102)/('7.individuals NC'!B102+'11.individulas FC'!B102)</f>
        <v>6.0228344518397963</v>
      </c>
      <c r="D102" s="50"/>
      <c r="E102" s="51"/>
      <c r="F102" s="50">
        <f>'7.individuals NC'!F102+'11.individulas FC'!F102</f>
        <v>520780.4</v>
      </c>
      <c r="G102" s="51">
        <f>('7.individuals NC'!F102*'7.individuals NC'!G102+'11.individulas FC'!F102*'11.individulas FC'!G102)/('7.individuals NC'!F102+'11.individulas FC'!F102)</f>
        <v>0.51565005518640872</v>
      </c>
      <c r="H102" s="50">
        <f t="shared" si="2"/>
        <v>746832.6</v>
      </c>
      <c r="I102" s="51">
        <f t="shared" si="3"/>
        <v>9.8630975750121248</v>
      </c>
      <c r="J102" s="50">
        <f>'7.individuals NC'!J102+'11.individulas FC'!J102</f>
        <v>87678.8</v>
      </c>
      <c r="K102" s="51">
        <f>('7.individuals NC'!J102*'7.individuals NC'!K102+'11.individulas FC'!J102*'11.individulas FC'!K102)/('7.individuals NC'!J102+'11.individulas FC'!J102)</f>
        <v>9.4730655985255297</v>
      </c>
      <c r="L102" s="50">
        <f>'7.individuals NC'!L102+'11.individulas FC'!L102</f>
        <v>154357.20000000001</v>
      </c>
      <c r="M102" s="51">
        <f>('7.individuals NC'!L102*'7.individuals NC'!M102+'11.individulas FC'!L102*'11.individulas FC'!M102)/('7.individuals NC'!L102+'11.individulas FC'!L102)</f>
        <v>8.6369296670320512</v>
      </c>
      <c r="N102" s="50">
        <f>'7.individuals NC'!N102+'11.individulas FC'!N102</f>
        <v>185403.09999999998</v>
      </c>
      <c r="O102" s="51">
        <f>('7.individuals NC'!N102*'7.individuals NC'!O102+'11.individulas FC'!N102*'11.individulas FC'!O102)/('7.individuals NC'!N102+'11.individulas FC'!N102)</f>
        <v>10.648492155740653</v>
      </c>
      <c r="P102" s="50">
        <f>'7.individuals NC'!P102+'11.individulas FC'!P102</f>
        <v>256549.4</v>
      </c>
      <c r="Q102" s="51">
        <f>('7.individuals NC'!P102*'7.individuals NC'!Q102+'11.individulas FC'!P102*'11.individulas FC'!Q102)/('7.individuals NC'!P102+'11.individulas FC'!P102)</f>
        <v>9.9549813642128981</v>
      </c>
      <c r="R102" s="50">
        <f>'7.individuals NC'!R102+'11.individulas FC'!R102</f>
        <v>62844.100000000006</v>
      </c>
      <c r="S102" s="51">
        <f>('7.individuals NC'!R102*'7.individuals NC'!S102+'11.individulas FC'!R102*'11.individulas FC'!S102)/('7.individuals NC'!R102+'11.individulas FC'!R102)</f>
        <v>10.726791377392624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NC'!B103+'11.individulas FC'!B103</f>
        <v>1377258.8</v>
      </c>
      <c r="C103" s="51">
        <f>('7.individuals NC'!B103*'7.individuals NC'!C103+'11.individulas FC'!B103*'11.individulas FC'!C103)/('7.individuals NC'!B103+'11.individulas FC'!B103)</f>
        <v>5.614708849201036</v>
      </c>
      <c r="D103" s="50"/>
      <c r="E103" s="51"/>
      <c r="F103" s="50">
        <f>'7.individuals NC'!F103+'11.individulas FC'!F103</f>
        <v>588442.30000000005</v>
      </c>
      <c r="G103" s="51">
        <f>('7.individuals NC'!F103*'7.individuals NC'!G103+'11.individulas FC'!F103*'11.individulas FC'!G103)/('7.individuals NC'!F103+'11.individulas FC'!F103)</f>
        <v>0.25051342162179707</v>
      </c>
      <c r="H103" s="50">
        <f t="shared" si="2"/>
        <v>788816.49999999988</v>
      </c>
      <c r="I103" s="51">
        <f t="shared" si="3"/>
        <v>9.6162979324088713</v>
      </c>
      <c r="J103" s="50">
        <f>'7.individuals NC'!J103+'11.individulas FC'!J103</f>
        <v>87067</v>
      </c>
      <c r="K103" s="51">
        <f>('7.individuals NC'!J103*'7.individuals NC'!K103+'11.individulas FC'!J103*'11.individulas FC'!K103)/('7.individuals NC'!J103+'11.individulas FC'!J103)</f>
        <v>8.9289222667600825</v>
      </c>
      <c r="L103" s="50">
        <f>'7.individuals NC'!L103+'11.individulas FC'!L103</f>
        <v>169877.5</v>
      </c>
      <c r="M103" s="51">
        <f>('7.individuals NC'!L103*'7.individuals NC'!M103+'11.individulas FC'!L103*'11.individulas FC'!M103)/('7.individuals NC'!L103+'11.individulas FC'!L103)</f>
        <v>9.3377792821297714</v>
      </c>
      <c r="N103" s="50">
        <f>'7.individuals NC'!N103+'11.individulas FC'!N103</f>
        <v>192004.59999999998</v>
      </c>
      <c r="O103" s="51">
        <f>('7.individuals NC'!N103*'7.individuals NC'!O103+'11.individulas FC'!N103*'11.individulas FC'!O103)/('7.individuals NC'!N103+'11.individulas FC'!N103)</f>
        <v>9.457473003250966</v>
      </c>
      <c r="P103" s="50">
        <f>'7.individuals NC'!P103+'11.individulas FC'!P103</f>
        <v>254259.8</v>
      </c>
      <c r="Q103" s="51">
        <f>('7.individuals NC'!P103*'7.individuals NC'!Q103+'11.individulas FC'!P103*'11.individulas FC'!Q103)/('7.individuals NC'!P103+'11.individulas FC'!P103)</f>
        <v>9.4600418194303622</v>
      </c>
      <c r="R103" s="50">
        <f>'7.individuals NC'!R103+'11.individulas FC'!R103</f>
        <v>85607.6</v>
      </c>
      <c r="S103" s="51">
        <f>('7.individuals NC'!R103*'7.individuals NC'!S103+'11.individulas FC'!R103*'11.individulas FC'!S103)/('7.individuals NC'!R103+'11.individulas FC'!R103)</f>
        <v>11.688386790425149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NC'!B104+'11.individulas FC'!B104</f>
        <v>1429139</v>
      </c>
      <c r="C104" s="54">
        <f>('7.individuals NC'!B104*'7.individuals NC'!C104+'11.individulas FC'!B104*'11.individulas FC'!C104)/('7.individuals NC'!B104+'11.individulas FC'!B104)</f>
        <v>5.6934490116076883</v>
      </c>
      <c r="D104" s="53"/>
      <c r="E104" s="54"/>
      <c r="F104" s="53">
        <f>'7.individuals NC'!F104+'11.individulas FC'!F104</f>
        <v>585710.5</v>
      </c>
      <c r="G104" s="54">
        <f>('7.individuals NC'!F104*'7.individuals NC'!G104+'11.individulas FC'!F104*'11.individulas FC'!G104)/('7.individuals NC'!F104+'11.individulas FC'!F104)</f>
        <v>0.27661044492116837</v>
      </c>
      <c r="H104" s="53">
        <f t="shared" si="2"/>
        <v>843428.50000000012</v>
      </c>
      <c r="I104" s="54">
        <f t="shared" si="3"/>
        <v>9.4551184658806289</v>
      </c>
      <c r="J104" s="53">
        <f>'7.individuals NC'!J104+'11.individulas FC'!J104</f>
        <v>97457.8</v>
      </c>
      <c r="K104" s="54">
        <f>('7.individuals NC'!J104*'7.individuals NC'!K104+'11.individulas FC'!J104*'11.individulas FC'!K104)/('7.individuals NC'!J104+'11.individulas FC'!J104)</f>
        <v>9.2522250758789966</v>
      </c>
      <c r="L104" s="53">
        <f>'7.individuals NC'!L104+'11.individulas FC'!L104</f>
        <v>167303.40000000002</v>
      </c>
      <c r="M104" s="54">
        <f>('7.individuals NC'!L104*'7.individuals NC'!M104+'11.individulas FC'!L104*'11.individulas FC'!M104)/('7.individuals NC'!L104+'11.individulas FC'!L104)</f>
        <v>8.9228401694167605</v>
      </c>
      <c r="N104" s="53">
        <f>'7.individuals NC'!N104+'11.individulas FC'!N104</f>
        <v>217577.5</v>
      </c>
      <c r="O104" s="54">
        <f>('7.individuals NC'!N104*'7.individuals NC'!O104+'11.individulas FC'!N104*'11.individulas FC'!O104)/('7.individuals NC'!N104+'11.individulas FC'!N104)</f>
        <v>8.9203126885822286</v>
      </c>
      <c r="P104" s="53">
        <f>'7.individuals NC'!P104+'11.individulas FC'!P104</f>
        <v>264788.09999999998</v>
      </c>
      <c r="Q104" s="54">
        <f>('7.individuals NC'!P104*'7.individuals NC'!Q104+'11.individulas FC'!P104*'11.individulas FC'!Q104)/('7.individuals NC'!P104+'11.individulas FC'!P104)</f>
        <v>9.4280064474196532</v>
      </c>
      <c r="R104" s="53">
        <f>'7.individuals NC'!R104+'11.individulas FC'!R104</f>
        <v>95845.8</v>
      </c>
      <c r="S104" s="54">
        <f>('7.individuals NC'!R104*'7.individuals NC'!S104+'11.individulas FC'!R104*'11.individulas FC'!S104)/('7.individuals NC'!R104+'11.individulas FC'!R104)</f>
        <v>11.924467613604351</v>
      </c>
      <c r="T104" s="53">
        <f>'7.individuals NC'!T104+'11.individulas FC'!T104</f>
        <v>455.9</v>
      </c>
      <c r="U104" s="54">
        <f>('7.individuals NC'!T104*'7.individuals NC'!U104+'11.individulas FC'!T104*'11.individulas FC'!U104)/('7.individuals NC'!T104+'11.individulas FC'!T104)</f>
        <v>0</v>
      </c>
    </row>
    <row r="105" spans="1:21" ht="14.25" customHeight="1" x14ac:dyDescent="0.2">
      <c r="A105" s="49" t="s">
        <v>38</v>
      </c>
      <c r="B105" s="50">
        <f>'7.individuals NC'!B105+'11.individulas FC'!B105</f>
        <v>1531985.2999999998</v>
      </c>
      <c r="C105" s="51">
        <f>('7.individuals NC'!B105*'7.individuals NC'!C105+'11.individulas FC'!B105*'11.individulas FC'!C105)/('7.individuals NC'!B105+'11.individulas FC'!B105)</f>
        <v>5.6356767822772209</v>
      </c>
      <c r="D105" s="50"/>
      <c r="E105" s="51"/>
      <c r="F105" s="50">
        <f>'7.individuals NC'!F105+'11.individulas FC'!F105</f>
        <v>667697.19999999995</v>
      </c>
      <c r="G105" s="51">
        <f>('7.individuals NC'!F105*'7.individuals NC'!G105+'11.individulas FC'!F105*'11.individulas FC'!G105)/('7.individuals NC'!F105+'11.individulas FC'!F105)</f>
        <v>0.75671950848378589</v>
      </c>
      <c r="H105" s="50">
        <f t="shared" si="2"/>
        <v>864288.1</v>
      </c>
      <c r="I105" s="51">
        <f t="shared" si="3"/>
        <v>9.4048668366485675</v>
      </c>
      <c r="J105" s="50">
        <f>'7.individuals NC'!J105+'11.individulas FC'!J105</f>
        <v>111430.8</v>
      </c>
      <c r="K105" s="51">
        <f>('7.individuals NC'!J105*'7.individuals NC'!K105+'11.individulas FC'!J105*'11.individulas FC'!K105)/('7.individuals NC'!J105+'11.individulas FC'!J105)</f>
        <v>9.7342436471783387</v>
      </c>
      <c r="L105" s="50">
        <f>'7.individuals NC'!L105+'11.individulas FC'!L105</f>
        <v>169154.4</v>
      </c>
      <c r="M105" s="51">
        <f>('7.individuals NC'!L105*'7.individuals NC'!M105+'11.individulas FC'!L105*'11.individulas FC'!M105)/('7.individuals NC'!L105+'11.individulas FC'!L105)</f>
        <v>8.2709940799648152</v>
      </c>
      <c r="N105" s="50">
        <f>'7.individuals NC'!N105+'11.individulas FC'!N105</f>
        <v>203147.8</v>
      </c>
      <c r="O105" s="51">
        <f>('7.individuals NC'!N105*'7.individuals NC'!O105+'11.individulas FC'!N105*'11.individulas FC'!O105)/('7.individuals NC'!N105+'11.individulas FC'!N105)</f>
        <v>9.0014038547304001</v>
      </c>
      <c r="P105" s="50">
        <f>'7.individuals NC'!P105+'11.individulas FC'!P105</f>
        <v>267316.09999999998</v>
      </c>
      <c r="Q105" s="51">
        <f>('7.individuals NC'!P105*'7.individuals NC'!Q105+'11.individulas FC'!P105*'11.individulas FC'!Q105)/('7.individuals NC'!P105+'11.individulas FC'!P105)</f>
        <v>9.3447609515476273</v>
      </c>
      <c r="R105" s="50">
        <f>'7.individuals NC'!R105+'11.individulas FC'!R105</f>
        <v>113239</v>
      </c>
      <c r="S105" s="51">
        <f>('7.individuals NC'!R105*'7.individuals NC'!S105+'11.individulas FC'!R105*'11.individulas FC'!S105)/('7.individuals NC'!R105+'11.individulas FC'!R105)</f>
        <v>11.640198588825406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NC'!B106+'11.individulas FC'!B106</f>
        <v>1558286.7000000002</v>
      </c>
      <c r="C106" s="51">
        <f>('7.individuals NC'!B106*'7.individuals NC'!C106+'11.individulas FC'!B106*'11.individulas FC'!C106)/('7.individuals NC'!B106+'11.individulas FC'!B106)</f>
        <v>6.1485879581722669</v>
      </c>
      <c r="D106" s="50"/>
      <c r="E106" s="51"/>
      <c r="F106" s="50">
        <f>'7.individuals NC'!F106+'11.individulas FC'!F106</f>
        <v>683046.10000000009</v>
      </c>
      <c r="G106" s="51">
        <f>('7.individuals NC'!F106*'7.individuals NC'!G106+'11.individulas FC'!F106*'11.individulas FC'!G106)/('7.individuals NC'!F106+'11.individulas FC'!F106)</f>
        <v>1.9769041650336632</v>
      </c>
      <c r="H106" s="50">
        <f t="shared" si="2"/>
        <v>875240.6</v>
      </c>
      <c r="I106" s="51">
        <f t="shared" si="3"/>
        <v>9.4042097213040616</v>
      </c>
      <c r="J106" s="50">
        <f>'7.individuals NC'!J106+'11.individulas FC'!J106</f>
        <v>87764.7</v>
      </c>
      <c r="K106" s="51">
        <f>('7.individuals NC'!J106*'7.individuals NC'!K106+'11.individulas FC'!J106*'11.individulas FC'!K106)/('7.individuals NC'!J106+'11.individulas FC'!J106)</f>
        <v>8.7949381471138164</v>
      </c>
      <c r="L106" s="50">
        <f>'7.individuals NC'!L106+'11.individulas FC'!L106</f>
        <v>189046</v>
      </c>
      <c r="M106" s="51">
        <f>('7.individuals NC'!L106*'7.individuals NC'!M106+'11.individulas FC'!L106*'11.individulas FC'!M106)/('7.individuals NC'!L106+'11.individulas FC'!L106)</f>
        <v>8.1939895951249966</v>
      </c>
      <c r="N106" s="50">
        <f>'7.individuals NC'!N106+'11.individulas FC'!N106</f>
        <v>223109.7</v>
      </c>
      <c r="O106" s="51">
        <f>('7.individuals NC'!N106*'7.individuals NC'!O106+'11.individulas FC'!N106*'11.individulas FC'!O106)/('7.individuals NC'!N106+'11.individulas FC'!N106)</f>
        <v>8.9754987837821485</v>
      </c>
      <c r="P106" s="50">
        <f>'7.individuals NC'!P106+'11.individulas FC'!P106</f>
        <v>247037.19999999998</v>
      </c>
      <c r="Q106" s="51">
        <f>('7.individuals NC'!P106*'7.individuals NC'!Q106+'11.individulas FC'!P106*'11.individulas FC'!Q106)/('7.individuals NC'!P106+'11.individulas FC'!P106)</f>
        <v>9.5186565869431821</v>
      </c>
      <c r="R106" s="50">
        <f>'7.individuals NC'!R106+'11.individulas FC'!R106</f>
        <v>128283</v>
      </c>
      <c r="S106" s="51">
        <f>('7.individuals NC'!R106*'7.individuals NC'!S106+'11.individulas FC'!R106*'11.individulas FC'!S106)/('7.individuals NC'!R106+'11.individulas FC'!R106)</f>
        <v>12.129720867145297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NC'!B107+'11.individulas FC'!B107</f>
        <v>1666098.6</v>
      </c>
      <c r="C107" s="51">
        <f>('7.individuals NC'!B107*'7.individuals NC'!C107+'11.individulas FC'!B107*'11.individulas FC'!C107)/('7.individuals NC'!B107+'11.individulas FC'!B107)</f>
        <v>5.5861566560346425</v>
      </c>
      <c r="D107" s="50"/>
      <c r="E107" s="51"/>
      <c r="F107" s="50">
        <f>'7.individuals NC'!F107+'11.individulas FC'!F107</f>
        <v>733519.5</v>
      </c>
      <c r="G107" s="51">
        <f>('7.individuals NC'!F107*'7.individuals NC'!G107+'11.individulas FC'!F107*'11.individulas FC'!G107)/('7.individuals NC'!F107+'11.individulas FC'!F107)</f>
        <v>0.55675227856928133</v>
      </c>
      <c r="H107" s="50">
        <f t="shared" si="2"/>
        <v>932579.1</v>
      </c>
      <c r="I107" s="51">
        <f t="shared" si="3"/>
        <v>9.5420314812974052</v>
      </c>
      <c r="J107" s="50">
        <f>'7.individuals NC'!J107+'11.individulas FC'!J107</f>
        <v>107243.1</v>
      </c>
      <c r="K107" s="51">
        <f>('7.individuals NC'!J107*'7.individuals NC'!K107+'11.individulas FC'!J107*'11.individulas FC'!K107)/('7.individuals NC'!J107+'11.individulas FC'!J107)</f>
        <v>8.477646748368894</v>
      </c>
      <c r="L107" s="50">
        <f>'7.individuals NC'!L107+'11.individulas FC'!L107</f>
        <v>190326.8</v>
      </c>
      <c r="M107" s="51">
        <f>('7.individuals NC'!L107*'7.individuals NC'!M107+'11.individulas FC'!L107*'11.individulas FC'!M107)/('7.individuals NC'!L107+'11.individulas FC'!L107)</f>
        <v>7.9551108566949038</v>
      </c>
      <c r="N107" s="50">
        <f>'7.individuals NC'!N107+'11.individulas FC'!N107</f>
        <v>227933.09999999998</v>
      </c>
      <c r="O107" s="51">
        <f>('7.individuals NC'!N107*'7.individuals NC'!O107+'11.individulas FC'!N107*'11.individulas FC'!O107)/('7.individuals NC'!N107+'11.individulas FC'!N107)</f>
        <v>9.035242573369116</v>
      </c>
      <c r="P107" s="50">
        <f>'7.individuals NC'!P107+'11.individulas FC'!P107</f>
        <v>270018.69999999995</v>
      </c>
      <c r="Q107" s="51">
        <f>('7.individuals NC'!P107*'7.individuals NC'!Q107+'11.individulas FC'!P107*'11.individulas FC'!Q107)/('7.individuals NC'!P107+'11.individulas FC'!P107)</f>
        <v>9.8415456781326647</v>
      </c>
      <c r="R107" s="50">
        <f>'7.individuals NC'!R107+'11.individulas FC'!R107</f>
        <v>137057.4</v>
      </c>
      <c r="S107" s="51">
        <f>('7.individuals NC'!R107*'7.individuals NC'!S107+'11.individulas FC'!R107*'11.individulas FC'!S107)/('7.individuals NC'!R107+'11.individulas FC'!R107)</f>
        <v>12.831317396944639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NC'!B108+'11.individulas FC'!B108</f>
        <v>1697819.7999999998</v>
      </c>
      <c r="C108" s="51">
        <f>('7.individuals NC'!B108*'7.individuals NC'!C108+'11.individulas FC'!B108*'11.individulas FC'!C108)/('7.individuals NC'!B108+'11.individulas FC'!B108)</f>
        <v>5.5667220190269919</v>
      </c>
      <c r="D108" s="50"/>
      <c r="E108" s="51"/>
      <c r="F108" s="50">
        <f>'7.individuals NC'!F108+'11.individulas FC'!F108</f>
        <v>746492.8</v>
      </c>
      <c r="G108" s="51">
        <f>('7.individuals NC'!F108*'7.individuals NC'!G108+'11.individulas FC'!F108*'11.individulas FC'!G108)/('7.individuals NC'!F108+'11.individulas FC'!F108)</f>
        <v>0.58204519052293613</v>
      </c>
      <c r="H108" s="50">
        <f t="shared" si="2"/>
        <v>951327</v>
      </c>
      <c r="I108" s="51">
        <f t="shared" si="3"/>
        <v>9.4781272065230997</v>
      </c>
      <c r="J108" s="50">
        <f>'7.individuals NC'!J108+'11.individulas FC'!J108</f>
        <v>102053.9</v>
      </c>
      <c r="K108" s="51">
        <f>('7.individuals NC'!J108*'7.individuals NC'!K108+'11.individulas FC'!J108*'11.individulas FC'!K108)/('7.individuals NC'!J108+'11.individulas FC'!J108)</f>
        <v>8.2754419968271655</v>
      </c>
      <c r="L108" s="50">
        <f>'7.individuals NC'!L108+'11.individulas FC'!L108</f>
        <v>179006.7</v>
      </c>
      <c r="M108" s="51">
        <f>('7.individuals NC'!L108*'7.individuals NC'!M108+'11.individulas FC'!L108*'11.individulas FC'!M108)/('7.individuals NC'!L108+'11.individulas FC'!L108)</f>
        <v>8.0041673244632729</v>
      </c>
      <c r="N108" s="50">
        <f>'7.individuals NC'!N108+'11.individulas FC'!N108</f>
        <v>245508.2</v>
      </c>
      <c r="O108" s="51">
        <f>('7.individuals NC'!N108*'7.individuals NC'!O108+'11.individulas FC'!N108*'11.individulas FC'!O108)/('7.individuals NC'!N108+'11.individulas FC'!N108)</f>
        <v>9.1848715969568442</v>
      </c>
      <c r="P108" s="50">
        <f>'7.individuals NC'!P108+'11.individulas FC'!P108</f>
        <v>277736</v>
      </c>
      <c r="Q108" s="51">
        <f>('7.individuals NC'!P108*'7.individuals NC'!Q108+'11.individulas FC'!P108*'11.individulas FC'!Q108)/('7.individuals NC'!P108+'11.individulas FC'!P108)</f>
        <v>9.4347765899991369</v>
      </c>
      <c r="R108" s="50">
        <f>'7.individuals NC'!R108+'11.individulas FC'!R108</f>
        <v>147022.20000000001</v>
      </c>
      <c r="S108" s="51">
        <f>('7.individuals NC'!R108*'7.individuals NC'!S108+'11.individulas FC'!R108*'11.individulas FC'!S108)/('7.individuals NC'!R108+'11.individulas FC'!R108)</f>
        <v>12.679168234457109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NC'!B109+'11.individulas FC'!B109</f>
        <v>1789377.7999999998</v>
      </c>
      <c r="C109" s="51">
        <f>('7.individuals NC'!B109*'7.individuals NC'!C109+'11.individulas FC'!B109*'11.individulas FC'!C109)/('7.individuals NC'!B109+'11.individulas FC'!B109)</f>
        <v>5.355351732317235</v>
      </c>
      <c r="D109" s="50"/>
      <c r="E109" s="51"/>
      <c r="F109" s="50">
        <f>'7.individuals NC'!F109+'11.individulas FC'!F109</f>
        <v>835366.8</v>
      </c>
      <c r="G109" s="51">
        <f>('7.individuals NC'!F109*'7.individuals NC'!G109+'11.individulas FC'!F109*'11.individulas FC'!G109)/('7.individuals NC'!F109+'11.individulas FC'!F109)</f>
        <v>0.64795063916832707</v>
      </c>
      <c r="H109" s="50">
        <f t="shared" si="2"/>
        <v>954011</v>
      </c>
      <c r="I109" s="51">
        <f t="shared" si="3"/>
        <v>9.4773236880916478</v>
      </c>
      <c r="J109" s="50">
        <f>'7.individuals NC'!J109+'11.individulas FC'!J109</f>
        <v>117514.6</v>
      </c>
      <c r="K109" s="51">
        <f>('7.individuals NC'!J109*'7.individuals NC'!K109+'11.individulas FC'!J109*'11.individulas FC'!K109)/('7.individuals NC'!J109+'11.individulas FC'!J109)</f>
        <v>7.7363234355560913</v>
      </c>
      <c r="L109" s="50">
        <f>'7.individuals NC'!L109+'11.individulas FC'!L109</f>
        <v>188220.79999999999</v>
      </c>
      <c r="M109" s="51">
        <f>('7.individuals NC'!L109*'7.individuals NC'!M109+'11.individulas FC'!L109*'11.individulas FC'!M109)/('7.individuals NC'!L109+'11.individulas FC'!L109)</f>
        <v>8.1576968539077512</v>
      </c>
      <c r="N109" s="50">
        <f>'7.individuals NC'!N109+'11.individulas FC'!N109</f>
        <v>231119.5</v>
      </c>
      <c r="O109" s="51">
        <f>('7.individuals NC'!N109*'7.individuals NC'!O109+'11.individulas FC'!N109*'11.individulas FC'!O109)/('7.individuals NC'!N109+'11.individulas FC'!N109)</f>
        <v>9.0235597818444564</v>
      </c>
      <c r="P109" s="50">
        <f>'7.individuals NC'!P109+'11.individulas FC'!P109</f>
        <v>277807</v>
      </c>
      <c r="Q109" s="51">
        <f>('7.individuals NC'!P109*'7.individuals NC'!Q109+'11.individulas FC'!P109*'11.individulas FC'!Q109)/('7.individuals NC'!P109+'11.individulas FC'!P109)</f>
        <v>9.8417190891518214</v>
      </c>
      <c r="R109" s="50">
        <f>'7.individuals NC'!R109+'11.individulas FC'!R109</f>
        <v>139349.1</v>
      </c>
      <c r="S109" s="51">
        <f>('7.individuals NC'!R109*'7.individuals NC'!S109+'11.individulas FC'!R109*'11.individulas FC'!S109)/('7.individuals NC'!R109+'11.individulas FC'!R109)</f>
        <v>12.754103090726815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NC'!B110+'11.individulas FC'!B110</f>
        <v>1801283.5</v>
      </c>
      <c r="C110" s="51">
        <f>('7.individuals NC'!B110*'7.individuals NC'!C110+'11.individulas FC'!B110*'11.individulas FC'!C110)/('7.individuals NC'!B110+'11.individulas FC'!B110)</f>
        <v>5.3967310270704187</v>
      </c>
      <c r="D110" s="50"/>
      <c r="E110" s="51"/>
      <c r="F110" s="50">
        <f>'7.individuals NC'!F110+'11.individulas FC'!F110</f>
        <v>821399.29999999993</v>
      </c>
      <c r="G110" s="51">
        <f>('7.individuals NC'!F110*'7.individuals NC'!G110+'11.individulas FC'!F110*'11.individulas FC'!G110)/('7.individuals NC'!F110+'11.individulas FC'!F110)</f>
        <v>0.66070697041012827</v>
      </c>
      <c r="H110" s="50">
        <f t="shared" si="2"/>
        <v>979884.2</v>
      </c>
      <c r="I110" s="51">
        <f t="shared" si="3"/>
        <v>9.366758143462258</v>
      </c>
      <c r="J110" s="50">
        <f>'7.individuals NC'!J110+'11.individulas FC'!J110</f>
        <v>114652.1</v>
      </c>
      <c r="K110" s="51">
        <f>('7.individuals NC'!J110*'7.individuals NC'!K110+'11.individulas FC'!J110*'11.individulas FC'!K110)/('7.individuals NC'!J110+'11.individulas FC'!J110)</f>
        <v>7.6598988679666578</v>
      </c>
      <c r="L110" s="50">
        <f>'7.individuals NC'!L110+'11.individulas FC'!L110</f>
        <v>208560.3</v>
      </c>
      <c r="M110" s="51">
        <f>('7.individuals NC'!L110*'7.individuals NC'!M110+'11.individulas FC'!L110*'11.individulas FC'!M110)/('7.individuals NC'!L110+'11.individulas FC'!L110)</f>
        <v>8.0032552360156757</v>
      </c>
      <c r="N110" s="50">
        <f>'7.individuals NC'!N110+'11.individulas FC'!N110</f>
        <v>226834</v>
      </c>
      <c r="O110" s="51">
        <f>('7.individuals NC'!N110*'7.individuals NC'!O110+'11.individulas FC'!N110*'11.individulas FC'!O110)/('7.individuals NC'!N110+'11.individulas FC'!N110)</f>
        <v>8.7411316954248459</v>
      </c>
      <c r="P110" s="50">
        <f>'7.individuals NC'!P110+'11.individulas FC'!P110</f>
        <v>293741.09999999998</v>
      </c>
      <c r="Q110" s="51">
        <f>('7.individuals NC'!P110*'7.individuals NC'!Q110+'11.individulas FC'!P110*'11.individulas FC'!Q110)/('7.individuals NC'!P110+'11.individulas FC'!P110)</f>
        <v>9.9232462362263902</v>
      </c>
      <c r="R110" s="50">
        <f>'7.individuals NC'!R110+'11.individulas FC'!R110</f>
        <v>136096.70000000001</v>
      </c>
      <c r="S110" s="51">
        <f>('7.individuals NC'!R110*'7.individuals NC'!S110+'11.individulas FC'!R110*'11.individulas FC'!S110)/('7.individuals NC'!R110+'11.individulas FC'!R110)</f>
        <v>12.735814858111913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NC'!B111+'11.individulas FC'!B111</f>
        <v>1862019.2000000002</v>
      </c>
      <c r="C111" s="51">
        <f>('7.individuals NC'!B111*'7.individuals NC'!C111+'11.individulas FC'!B111*'11.individulas FC'!C111)/('7.individuals NC'!B111+'11.individulas FC'!B111)</f>
        <v>5.6421983113815362</v>
      </c>
      <c r="D111" s="50"/>
      <c r="E111" s="51"/>
      <c r="F111" s="50">
        <f>'7.individuals NC'!F111+'11.individulas FC'!F111</f>
        <v>848863</v>
      </c>
      <c r="G111" s="51">
        <f>('7.individuals NC'!F111*'7.individuals NC'!G111+'11.individulas FC'!F111*'11.individulas FC'!G111)/('7.individuals NC'!F111+'11.individulas FC'!F111)</f>
        <v>1.3205182685545251</v>
      </c>
      <c r="H111" s="50">
        <f t="shared" si="2"/>
        <v>1013156.2000000001</v>
      </c>
      <c r="I111" s="51">
        <f t="shared" si="3"/>
        <v>9.2630756116381647</v>
      </c>
      <c r="J111" s="50">
        <f>'7.individuals NC'!J111+'11.individulas FC'!J111</f>
        <v>126600.9</v>
      </c>
      <c r="K111" s="51">
        <f>('7.individuals NC'!J111*'7.individuals NC'!K111+'11.individulas FC'!J111*'11.individulas FC'!K111)/('7.individuals NC'!J111+'11.individulas FC'!J111)</f>
        <v>7.5465353089906948</v>
      </c>
      <c r="L111" s="50">
        <f>'7.individuals NC'!L111+'11.individulas FC'!L111</f>
        <v>227894.7</v>
      </c>
      <c r="M111" s="51">
        <f>('7.individuals NC'!L111*'7.individuals NC'!M111+'11.individulas FC'!L111*'11.individulas FC'!M111)/('7.individuals NC'!L111+'11.individulas FC'!L111)</f>
        <v>7.9827156050579484</v>
      </c>
      <c r="N111" s="50">
        <f>'7.individuals NC'!N111+'11.individulas FC'!N111</f>
        <v>221851.2</v>
      </c>
      <c r="O111" s="51">
        <f>('7.individuals NC'!N111*'7.individuals NC'!O111+'11.individulas FC'!N111*'11.individulas FC'!O111)/('7.individuals NC'!N111+'11.individulas FC'!N111)</f>
        <v>8.5619675710566376</v>
      </c>
      <c r="P111" s="50">
        <f>'7.individuals NC'!P111+'11.individulas FC'!P111</f>
        <v>301038.09999999998</v>
      </c>
      <c r="Q111" s="51">
        <f>('7.individuals NC'!P111*'7.individuals NC'!Q111+'11.individulas FC'!P111*'11.individulas FC'!Q111)/('7.individuals NC'!P111+'11.individulas FC'!P111)</f>
        <v>10.085163489272622</v>
      </c>
      <c r="R111" s="50">
        <f>'7.individuals NC'!R111+'11.individulas FC'!R111</f>
        <v>135770.5</v>
      </c>
      <c r="S111" s="51">
        <f>('7.individuals NC'!R111*'7.individuals NC'!S111+'11.individulas FC'!R111*'11.individulas FC'!S111)/('7.individuals NC'!R111+'11.individulas FC'!R111)</f>
        <v>12.335631908256948</v>
      </c>
      <c r="T111" s="50">
        <f>'7.individuals NC'!T111+'11.individulas FC'!T111</f>
        <v>0.8</v>
      </c>
      <c r="U111" s="51">
        <f>('7.individuals NC'!T111*'7.individuals NC'!U111+'11.individulas FC'!T111*'11.individulas FC'!U111)/('7.individuals NC'!T111+'11.individulas FC'!T111)</f>
        <v>12.000000000000002</v>
      </c>
    </row>
    <row r="112" spans="1:21" ht="14.25" customHeight="1" x14ac:dyDescent="0.2">
      <c r="A112" s="49" t="s">
        <v>26</v>
      </c>
      <c r="B112" s="50">
        <f>'7.individuals NC'!B112+'11.individulas FC'!B112</f>
        <v>1918361.7000000002</v>
      </c>
      <c r="C112" s="51">
        <f>('7.individuals NC'!B112*'7.individuals NC'!C112+'11.individulas FC'!B112*'11.individulas FC'!C112)/('7.individuals NC'!B112+'11.individulas FC'!B112)</f>
        <v>5.6049162939397714</v>
      </c>
      <c r="D112" s="50"/>
      <c r="E112" s="51"/>
      <c r="F112" s="50">
        <f>'7.individuals NC'!F112+'11.individulas FC'!F112</f>
        <v>884526.3</v>
      </c>
      <c r="G112" s="51">
        <f>('7.individuals NC'!F112*'7.individuals NC'!G112+'11.individulas FC'!F112*'11.individulas FC'!G112)/('7.individuals NC'!F112+'11.individulas FC'!F112)</f>
        <v>1.2810669066595306</v>
      </c>
      <c r="H112" s="50">
        <f t="shared" si="2"/>
        <v>1033835.4</v>
      </c>
      <c r="I112" s="51">
        <f t="shared" si="3"/>
        <v>9.3043045140454641</v>
      </c>
      <c r="J112" s="50">
        <f>'7.individuals NC'!J112+'11.individulas FC'!J112</f>
        <v>148662</v>
      </c>
      <c r="K112" s="51">
        <f>('7.individuals NC'!J112*'7.individuals NC'!K112+'11.individulas FC'!J112*'11.individulas FC'!K112)/('7.individuals NC'!J112+'11.individulas FC'!J112)</f>
        <v>7.6257947088025198</v>
      </c>
      <c r="L112" s="50">
        <f>'7.individuals NC'!L112+'11.individulas FC'!L112</f>
        <v>235550</v>
      </c>
      <c r="M112" s="51">
        <f>('7.individuals NC'!L112*'7.individuals NC'!M112+'11.individulas FC'!L112*'11.individulas FC'!M112)/('7.individuals NC'!L112+'11.individulas FC'!L112)</f>
        <v>7.5788518021651452</v>
      </c>
      <c r="N112" s="50">
        <f>'7.individuals NC'!N112+'11.individulas FC'!N112</f>
        <v>216761.4</v>
      </c>
      <c r="O112" s="51">
        <f>('7.individuals NC'!N112*'7.individuals NC'!O112+'11.individulas FC'!N112*'11.individulas FC'!O112)/('7.individuals NC'!N112+'11.individulas FC'!N112)</f>
        <v>8.7981730787861672</v>
      </c>
      <c r="P112" s="50">
        <f>'7.individuals NC'!P112+'11.individulas FC'!P112</f>
        <v>299434.09999999998</v>
      </c>
      <c r="Q112" s="51">
        <f>('7.individuals NC'!P112*'7.individuals NC'!Q112+'11.individulas FC'!P112*'11.individulas FC'!Q112)/('7.individuals NC'!P112+'11.individulas FC'!P112)</f>
        <v>10.459797063861465</v>
      </c>
      <c r="R112" s="50">
        <f>'7.individuals NC'!R112+'11.individulas FC'!R112</f>
        <v>133427.1</v>
      </c>
      <c r="S112" s="51">
        <f>('7.individuals NC'!R112*'7.individuals NC'!S112+'11.individulas FC'!R112*'11.individulas FC'!S112)/('7.individuals NC'!R112+'11.individulas FC'!R112)</f>
        <v>12.449653106452889</v>
      </c>
      <c r="T112" s="50">
        <f>'7.individuals NC'!T112+'11.individulas FC'!T112</f>
        <v>0.8</v>
      </c>
      <c r="U112" s="51">
        <f>('7.individuals NC'!T112*'7.individuals NC'!U112+'11.individulas FC'!T112*'11.individulas FC'!U112)/('7.individuals NC'!T112+'11.individulas FC'!T112)</f>
        <v>12.000000000000002</v>
      </c>
    </row>
    <row r="113" spans="1:21" ht="14.25" customHeight="1" x14ac:dyDescent="0.2">
      <c r="A113" s="49" t="s">
        <v>27</v>
      </c>
      <c r="B113" s="50">
        <f>'7.individuals NC'!B113+'11.individulas FC'!B113</f>
        <v>1909893.9</v>
      </c>
      <c r="C113" s="51">
        <f>('7.individuals NC'!B113*'7.individuals NC'!C113+'11.individulas FC'!B113*'11.individulas FC'!C113)/('7.individuals NC'!B113+'11.individulas FC'!B113)</f>
        <v>5.6862995614573153</v>
      </c>
      <c r="D113" s="50"/>
      <c r="E113" s="51"/>
      <c r="F113" s="50">
        <f>'7.individuals NC'!F113+'11.individulas FC'!F113</f>
        <v>844142.89999999991</v>
      </c>
      <c r="G113" s="51">
        <f>('7.individuals NC'!F113*'7.individuals NC'!G113+'11.individulas FC'!F113*'11.individulas FC'!G113)/('7.individuals NC'!F113+'11.individulas FC'!F113)</f>
        <v>1.211020609188326</v>
      </c>
      <c r="H113" s="50">
        <f t="shared" si="2"/>
        <v>1065751.0000000002</v>
      </c>
      <c r="I113" s="51">
        <f t="shared" si="3"/>
        <v>9.2310064893206736</v>
      </c>
      <c r="J113" s="50">
        <f>'7.individuals NC'!J113+'11.individulas FC'!J113</f>
        <v>164158.70000000001</v>
      </c>
      <c r="K113" s="51">
        <f>('7.individuals NC'!J113*'7.individuals NC'!K113+'11.individulas FC'!J113*'11.individulas FC'!K113)/('7.individuals NC'!J113+'11.individulas FC'!J113)</f>
        <v>7.7002899998598906</v>
      </c>
      <c r="L113" s="50">
        <f>'7.individuals NC'!L113+'11.individulas FC'!L113</f>
        <v>189920</v>
      </c>
      <c r="M113" s="51">
        <f>('7.individuals NC'!L113*'7.individuals NC'!M113+'11.individulas FC'!L113*'11.individulas FC'!M113)/('7.individuals NC'!L113+'11.individulas FC'!L113)</f>
        <v>7.3474863258214</v>
      </c>
      <c r="N113" s="50">
        <f>'7.individuals NC'!N113+'11.individulas FC'!N113</f>
        <v>253748.8</v>
      </c>
      <c r="O113" s="51">
        <f>('7.individuals NC'!N113*'7.individuals NC'!O113+'11.individulas FC'!N113*'11.individulas FC'!O113)/('7.individuals NC'!N113+'11.individulas FC'!N113)</f>
        <v>8.7673321529008224</v>
      </c>
      <c r="P113" s="50">
        <f>'7.individuals NC'!P113+'11.individulas FC'!P113</f>
        <v>322690.3</v>
      </c>
      <c r="Q113" s="51">
        <f>('7.individuals NC'!P113*'7.individuals NC'!Q113+'11.individulas FC'!P113*'11.individulas FC'!Q113)/('7.individuals NC'!P113+'11.individulas FC'!P113)</f>
        <v>10.13868619230265</v>
      </c>
      <c r="R113" s="50">
        <f>'7.individuals NC'!R113+'11.individulas FC'!R113</f>
        <v>135232.1</v>
      </c>
      <c r="S113" s="51">
        <f>('7.individuals NC'!R113*'7.individuals NC'!S113+'11.individulas FC'!R113*'11.individulas FC'!S113)/('7.individuals NC'!R113+'11.individulas FC'!R113)</f>
        <v>12.438476485982248</v>
      </c>
      <c r="T113" s="50">
        <f>'7.individuals NC'!T113+'11.individulas FC'!T113</f>
        <v>1.1000000000000001</v>
      </c>
      <c r="U113" s="51">
        <f>('7.individuals NC'!T113*'7.individuals NC'!U113+'11.individulas FC'!T113*'11.individulas FC'!U113)/('7.individuals NC'!T113+'11.individulas FC'!T113)</f>
        <v>12</v>
      </c>
    </row>
    <row r="114" spans="1:21" ht="14.25" customHeight="1" x14ac:dyDescent="0.2">
      <c r="A114" s="49" t="s">
        <v>28</v>
      </c>
      <c r="B114" s="50">
        <f>'7.individuals NC'!B114+'11.individulas FC'!B114</f>
        <v>1994713.6</v>
      </c>
      <c r="C114" s="51">
        <f>('7.individuals NC'!B114*'7.individuals NC'!C114+'11.individulas FC'!B114*'11.individulas FC'!C114)/('7.individuals NC'!B114+'11.individulas FC'!B114)</f>
        <v>5.5215689314997398</v>
      </c>
      <c r="D114" s="50"/>
      <c r="E114" s="51"/>
      <c r="F114" s="50">
        <f>'7.individuals NC'!F114+'11.individulas FC'!F114</f>
        <v>899264.5</v>
      </c>
      <c r="G114" s="51">
        <f>('7.individuals NC'!F114*'7.individuals NC'!G114+'11.individulas FC'!F114*'11.individulas FC'!G114)/('7.individuals NC'!F114+'11.individulas FC'!F114)</f>
        <v>1.2061880825941647</v>
      </c>
      <c r="H114" s="50">
        <f t="shared" si="2"/>
        <v>1095449.1000000001</v>
      </c>
      <c r="I114" s="51">
        <f t="shared" si="3"/>
        <v>9.0641057790818387</v>
      </c>
      <c r="J114" s="50">
        <f>'7.individuals NC'!J114+'11.individulas FC'!J114</f>
        <v>143096</v>
      </c>
      <c r="K114" s="51">
        <f>('7.individuals NC'!J114*'7.individuals NC'!K114+'11.individulas FC'!J114*'11.individulas FC'!K114)/('7.individuals NC'!J114+'11.individulas FC'!J114)</f>
        <v>6.9093406454408237</v>
      </c>
      <c r="L114" s="50">
        <f>'7.individuals NC'!L114+'11.individulas FC'!L114</f>
        <v>223603</v>
      </c>
      <c r="M114" s="51">
        <f>('7.individuals NC'!L114*'7.individuals NC'!M114+'11.individulas FC'!L114*'11.individulas FC'!M114)/('7.individuals NC'!L114+'11.individulas FC'!L114)</f>
        <v>7.1809073939079529</v>
      </c>
      <c r="N114" s="50">
        <f>'7.individuals NC'!N114+'11.individulas FC'!N114</f>
        <v>272114.8</v>
      </c>
      <c r="O114" s="51">
        <f>('7.individuals NC'!N114*'7.individuals NC'!O114+'11.individulas FC'!N114*'11.individulas FC'!O114)/('7.individuals NC'!N114+'11.individulas FC'!N114)</f>
        <v>8.6678950391525937</v>
      </c>
      <c r="P114" s="50">
        <f>'7.individuals NC'!P114+'11.individulas FC'!P114</f>
        <v>332781.3</v>
      </c>
      <c r="Q114" s="51">
        <f>('7.individuals NC'!P114*'7.individuals NC'!Q114+'11.individulas FC'!P114*'11.individulas FC'!Q114)/('7.individuals NC'!P114+'11.individulas FC'!P114)</f>
        <v>10.315522398644395</v>
      </c>
      <c r="R114" s="50">
        <f>'7.individuals NC'!R114+'11.individulas FC'!R114</f>
        <v>123852.40000000001</v>
      </c>
      <c r="S114" s="51">
        <f>('7.individuals NC'!R114*'7.individuals NC'!S114+'11.individulas FC'!R114*'11.individulas FC'!S114)/('7.individuals NC'!R114+'11.individulas FC'!R114)</f>
        <v>12.461610707584191</v>
      </c>
      <c r="T114" s="50">
        <f>'7.individuals NC'!T114+'11.individulas FC'!T114</f>
        <v>1.6</v>
      </c>
      <c r="U114" s="51">
        <f>('7.individuals NC'!T114*'7.individuals NC'!U114+'11.individulas FC'!T114*'11.individulas FC'!U114)/('7.individuals NC'!T114+'11.individulas FC'!T114)</f>
        <v>12.000000000000002</v>
      </c>
    </row>
    <row r="115" spans="1:21" ht="14.25" customHeight="1" x14ac:dyDescent="0.2">
      <c r="A115" s="49" t="s">
        <v>29</v>
      </c>
      <c r="B115" s="50">
        <f>'7.individuals NC'!B115+'11.individulas FC'!B115</f>
        <v>2046309.5</v>
      </c>
      <c r="C115" s="51">
        <f>('7.individuals NC'!B115*'7.individuals NC'!C115+'11.individulas FC'!B115*'11.individulas FC'!C115)/('7.individuals NC'!B115+'11.individulas FC'!B115)</f>
        <v>5.4791071326209444</v>
      </c>
      <c r="D115" s="50"/>
      <c r="E115" s="51"/>
      <c r="F115" s="50">
        <f>'7.individuals NC'!F115+'11.individulas FC'!F115</f>
        <v>917985.89999999991</v>
      </c>
      <c r="G115" s="51">
        <f>('7.individuals NC'!F115*'7.individuals NC'!G115+'11.individulas FC'!F115*'11.individulas FC'!G115)/('7.individuals NC'!F115+'11.individulas FC'!F115)</f>
        <v>1.2033331960763232</v>
      </c>
      <c r="H115" s="50">
        <f t="shared" si="2"/>
        <v>1128323.5999999999</v>
      </c>
      <c r="I115" s="51">
        <f t="shared" si="3"/>
        <v>8.9578079107802058</v>
      </c>
      <c r="J115" s="50">
        <f>'7.individuals NC'!J115+'11.individulas FC'!J115</f>
        <v>133665.5</v>
      </c>
      <c r="K115" s="51">
        <f>('7.individuals NC'!J115*'7.individuals NC'!K115+'11.individulas FC'!J115*'11.individulas FC'!K115)/('7.individuals NC'!J115+'11.individulas FC'!J115)</f>
        <v>6.2873444606124993</v>
      </c>
      <c r="L115" s="50">
        <f>'7.individuals NC'!L115+'11.individulas FC'!L115</f>
        <v>225323.1</v>
      </c>
      <c r="M115" s="51">
        <f>('7.individuals NC'!L115*'7.individuals NC'!M115+'11.individulas FC'!L115*'11.individulas FC'!M115)/('7.individuals NC'!L115+'11.individulas FC'!L115)</f>
        <v>7.1136902918520111</v>
      </c>
      <c r="N115" s="50">
        <f>'7.individuals NC'!N115+'11.individulas FC'!N115</f>
        <v>299065.09999999998</v>
      </c>
      <c r="O115" s="51">
        <f>('7.individuals NC'!N115*'7.individuals NC'!O115+'11.individulas FC'!N115*'11.individulas FC'!O115)/('7.individuals NC'!N115+'11.individulas FC'!N115)</f>
        <v>8.3817281120398199</v>
      </c>
      <c r="P115" s="50">
        <f>'7.individuals NC'!P115+'11.individulas FC'!P115</f>
        <v>327804.3</v>
      </c>
      <c r="Q115" s="51">
        <f>('7.individuals NC'!P115*'7.individuals NC'!Q115+'11.individulas FC'!P115*'11.individulas FC'!Q115)/('7.individuals NC'!P115+'11.individulas FC'!P115)</f>
        <v>10.254872843339758</v>
      </c>
      <c r="R115" s="50">
        <f>'7.individuals NC'!R115+'11.individulas FC'!R115</f>
        <v>142463.70000000001</v>
      </c>
      <c r="S115" s="51">
        <f>('7.individuals NC'!R115*'7.individuals NC'!S115+'11.individulas FC'!R115*'11.individulas FC'!S115)/('7.individuals NC'!R115+'11.individulas FC'!R115)</f>
        <v>12.604822912784098</v>
      </c>
      <c r="T115" s="50">
        <f>'7.individuals NC'!T115+'11.individulas FC'!T115</f>
        <v>1.9</v>
      </c>
      <c r="U115" s="51">
        <f>('7.individuals NC'!T115*'7.individuals NC'!U115+'11.individulas FC'!T115*'11.individulas FC'!U115)/('7.individuals NC'!T115+'11.individulas FC'!T115)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NC'!B116+'11.individulas FC'!B116</f>
        <v>2081019.4</v>
      </c>
      <c r="C116" s="54">
        <f>('7.individuals NC'!B116*'7.individuals NC'!C116+'11.individulas FC'!B116*'11.individulas FC'!C116)/('7.individuals NC'!B116+'11.individulas FC'!B116)</f>
        <v>5.5278945559085146</v>
      </c>
      <c r="D116" s="53"/>
      <c r="E116" s="54"/>
      <c r="F116" s="53">
        <f>'7.individuals NC'!F116+'11.individulas FC'!F116</f>
        <v>918550.8</v>
      </c>
      <c r="G116" s="54">
        <f>('7.individuals NC'!F116*'7.individuals NC'!G116+'11.individulas FC'!F116*'11.individulas FC'!G116)/('7.individuals NC'!F116+'11.individulas FC'!F116)</f>
        <v>1.0199741527632442</v>
      </c>
      <c r="H116" s="53">
        <f t="shared" si="2"/>
        <v>1162468.5999999999</v>
      </c>
      <c r="I116" s="54">
        <f t="shared" si="3"/>
        <v>9.089929601539346</v>
      </c>
      <c r="J116" s="53">
        <f>'7.individuals NC'!J116+'11.individulas FC'!J116</f>
        <v>150507.29999999999</v>
      </c>
      <c r="K116" s="54">
        <f>('7.individuals NC'!J116*'7.individuals NC'!K116+'11.individulas FC'!J116*'11.individulas FC'!K116)/('7.individuals NC'!J116+'11.individulas FC'!J116)</f>
        <v>6.6829793172822844</v>
      </c>
      <c r="L116" s="53">
        <f>'7.individuals NC'!L116+'11.individulas FC'!L116</f>
        <v>223036.40000000002</v>
      </c>
      <c r="M116" s="54">
        <f>('7.individuals NC'!L116*'7.individuals NC'!M116+'11.individulas FC'!L116*'11.individulas FC'!M116)/('7.individuals NC'!L116+'11.individulas FC'!L116)</f>
        <v>7.532336125403746</v>
      </c>
      <c r="N116" s="53">
        <f>'7.individuals NC'!N116+'11.individulas FC'!N116</f>
        <v>310287.59999999998</v>
      </c>
      <c r="O116" s="54">
        <f>('7.individuals NC'!N116*'7.individuals NC'!O116+'11.individulas FC'!N116*'11.individulas FC'!O116)/('7.individuals NC'!N116+'11.individulas FC'!N116)</f>
        <v>8.5307083879600754</v>
      </c>
      <c r="P116" s="53">
        <f>'7.individuals NC'!P116+'11.individulas FC'!P116</f>
        <v>349782.5</v>
      </c>
      <c r="Q116" s="54">
        <f>('7.individuals NC'!P116*'7.individuals NC'!Q116+'11.individulas FC'!P116*'11.individulas FC'!Q116)/('7.individuals NC'!P116+'11.individulas FC'!P116)</f>
        <v>10.300857164094829</v>
      </c>
      <c r="R116" s="53">
        <f>'7.individuals NC'!R116+'11.individulas FC'!R116</f>
        <v>128848.4</v>
      </c>
      <c r="S116" s="54">
        <f>('7.individuals NC'!R116*'7.individuals NC'!S116+'11.individulas FC'!R116*'11.individulas FC'!S116)/('7.individuals NC'!R116+'11.individulas FC'!R116)</f>
        <v>12.657001786595723</v>
      </c>
      <c r="T116" s="53">
        <f>'7.individuals NC'!T116+'11.individulas FC'!T116</f>
        <v>6.4</v>
      </c>
      <c r="U116" s="54">
        <f>('7.individuals NC'!T116*'7.individuals NC'!U116+'11.individulas FC'!T116*'11.individulas FC'!U116)/('7.individuals NC'!T116+'11.individulas FC'!T116)</f>
        <v>10.6875</v>
      </c>
    </row>
    <row r="117" spans="1:21" ht="14.25" customHeight="1" x14ac:dyDescent="0.2">
      <c r="A117" s="49" t="s">
        <v>39</v>
      </c>
      <c r="B117" s="50">
        <f>'7.individuals NC'!B117+'11.individulas FC'!B117</f>
        <v>2150633.4000000004</v>
      </c>
      <c r="C117" s="51">
        <f>('7.individuals NC'!B117*'7.individuals NC'!C117+'11.individulas FC'!B117*'11.individulas FC'!C117)/('7.individuals NC'!B117+'11.individulas FC'!B117)</f>
        <v>5.3960064239679335</v>
      </c>
      <c r="D117" s="50"/>
      <c r="E117" s="51"/>
      <c r="F117" s="50">
        <f>'7.individuals NC'!F117+'11.individulas FC'!F117</f>
        <v>1006014.5</v>
      </c>
      <c r="G117" s="51">
        <f>('7.individuals NC'!F117*'7.individuals NC'!G117+'11.individulas FC'!F117*'11.individulas FC'!G117)/('7.individuals NC'!F117+'11.individulas FC'!F117)</f>
        <v>0.87127844777585206</v>
      </c>
      <c r="H117" s="50">
        <f t="shared" si="2"/>
        <v>1144618.9000000001</v>
      </c>
      <c r="I117" s="51">
        <f t="shared" si="3"/>
        <v>9.3728252171967448</v>
      </c>
      <c r="J117" s="50">
        <f>'7.individuals NC'!J117+'11.individulas FC'!J117</f>
        <v>126364.70000000001</v>
      </c>
      <c r="K117" s="51">
        <f>('7.individuals NC'!J117*'7.individuals NC'!K117+'11.individulas FC'!J117*'11.individulas FC'!K117)/('7.individuals NC'!J117+'11.individulas FC'!J117)</f>
        <v>7.324732785342742</v>
      </c>
      <c r="L117" s="50">
        <f>'7.individuals NC'!L117+'11.individulas FC'!L117</f>
        <v>260436.2</v>
      </c>
      <c r="M117" s="51">
        <f>('7.individuals NC'!L117*'7.individuals NC'!M117+'11.individulas FC'!L117*'11.individulas FC'!M117)/('7.individuals NC'!L117+'11.individulas FC'!L117)</f>
        <v>7.8176469131403383</v>
      </c>
      <c r="N117" s="50">
        <f>'7.individuals NC'!N117+'11.individulas FC'!N117</f>
        <v>293854.09999999998</v>
      </c>
      <c r="O117" s="51">
        <f>('7.individuals NC'!N117*'7.individuals NC'!O117+'11.individulas FC'!N117*'11.individulas FC'!O117)/('7.individuals NC'!N117+'11.individulas FC'!N117)</f>
        <v>8.9725031367607269</v>
      </c>
      <c r="P117" s="50">
        <f>'7.individuals NC'!P117+'11.individulas FC'!P117</f>
        <v>342186.69999999995</v>
      </c>
      <c r="Q117" s="51">
        <f>('7.individuals NC'!P117*'7.individuals NC'!Q117+'11.individulas FC'!P117*'11.individulas FC'!Q117)/('7.individuals NC'!P117+'11.individulas FC'!P117)</f>
        <v>10.52865227082175</v>
      </c>
      <c r="R117" s="50">
        <f>'7.individuals NC'!R117+'11.individulas FC'!R117</f>
        <v>121770.6</v>
      </c>
      <c r="S117" s="51">
        <f>('7.individuals NC'!R117*'7.individuals NC'!S117+'11.individulas FC'!R117*'11.individulas FC'!S117)/('7.individuals NC'!R117+'11.individulas FC'!R117)</f>
        <v>12.542307946253036</v>
      </c>
      <c r="T117" s="50">
        <f>'7.individuals NC'!T117+'11.individulas FC'!T117</f>
        <v>6.6</v>
      </c>
      <c r="U117" s="51">
        <f>('7.individuals NC'!T117*'7.individuals NC'!U117+'11.individulas FC'!T117*'11.individulas FC'!U117)/('7.individuals NC'!T117+'11.individulas FC'!T117)</f>
        <v>10.757575757575758</v>
      </c>
    </row>
    <row r="118" spans="1:21" ht="14.25" customHeight="1" x14ac:dyDescent="0.2">
      <c r="A118" s="49" t="s">
        <v>20</v>
      </c>
      <c r="B118" s="50">
        <f>'7.individuals NC'!B118+'11.individulas FC'!B118</f>
        <v>2108636.9000000004</v>
      </c>
      <c r="C118" s="51">
        <f>('7.individuals NC'!B118*'7.individuals NC'!C118+'11.individulas FC'!B118*'11.individulas FC'!C118)/('7.individuals NC'!B118+'11.individulas FC'!B118)</f>
        <v>5.6846843437103827</v>
      </c>
      <c r="D118" s="50"/>
      <c r="E118" s="51"/>
      <c r="F118" s="50">
        <f>'7.individuals NC'!F118+'11.individulas FC'!F118</f>
        <v>924816.8</v>
      </c>
      <c r="G118" s="51">
        <f>('7.individuals NC'!F118*'7.individuals NC'!G118+'11.individulas FC'!F118*'11.individulas FC'!G118)/('7.individuals NC'!F118+'11.individulas FC'!F118)</f>
        <v>0.87937025906103772</v>
      </c>
      <c r="H118" s="50">
        <f t="shared" si="2"/>
        <v>1183820.0999999999</v>
      </c>
      <c r="I118" s="51">
        <f t="shared" si="3"/>
        <v>9.4386628365238927</v>
      </c>
      <c r="J118" s="50">
        <f>'7.individuals NC'!J118+'11.individulas FC'!J118</f>
        <v>153090.79999999999</v>
      </c>
      <c r="K118" s="51">
        <f>('7.individuals NC'!J118*'7.individuals NC'!K118+'11.individulas FC'!J118*'11.individulas FC'!K118)/('7.individuals NC'!J118+'11.individulas FC'!J118)</f>
        <v>7.5057293188094896</v>
      </c>
      <c r="L118" s="50">
        <f>'7.individuals NC'!L118+'11.individulas FC'!L118</f>
        <v>255261.2</v>
      </c>
      <c r="M118" s="51">
        <f>('7.individuals NC'!L118*'7.individuals NC'!M118+'11.individulas FC'!L118*'11.individulas FC'!M118)/('7.individuals NC'!L118+'11.individulas FC'!L118)</f>
        <v>7.7961564546433211</v>
      </c>
      <c r="N118" s="50">
        <f>'7.individuals NC'!N118+'11.individulas FC'!N118</f>
        <v>305995.19999999995</v>
      </c>
      <c r="O118" s="51">
        <f>('7.individuals NC'!N118*'7.individuals NC'!O118+'11.individulas FC'!N118*'11.individulas FC'!O118)/('7.individuals NC'!N118+'11.individulas FC'!N118)</f>
        <v>9.3635971544651699</v>
      </c>
      <c r="P118" s="50">
        <f>'7.individuals NC'!P118+'11.individulas FC'!P118</f>
        <v>339346.8</v>
      </c>
      <c r="Q118" s="51">
        <f>('7.individuals NC'!P118*'7.individuals NC'!Q118+'11.individulas FC'!P118*'11.individulas FC'!Q118)/('7.individuals NC'!P118+'11.individulas FC'!P118)</f>
        <v>10.519817048517917</v>
      </c>
      <c r="R118" s="50">
        <f>'7.individuals NC'!R118+'11.individulas FC'!R118</f>
        <v>130119.2</v>
      </c>
      <c r="S118" s="51">
        <f>('7.individuals NC'!R118*'7.individuals NC'!S118+'11.individulas FC'!R118*'11.individulas FC'!S118)/('7.individuals NC'!R118+'11.individulas FC'!R118)</f>
        <v>12.291866142736813</v>
      </c>
      <c r="T118" s="50">
        <f>'7.individuals NC'!T118+'11.individulas FC'!T118</f>
        <v>6.8999999999999995</v>
      </c>
      <c r="U118" s="51">
        <f>('7.individuals NC'!T118*'7.individuals NC'!U118+'11.individulas FC'!T118*'11.individulas FC'!U118)/('7.individuals NC'!T118+'11.individulas FC'!T118)</f>
        <v>10.811594202898551</v>
      </c>
    </row>
    <row r="119" spans="1:21" ht="14.25" customHeight="1" x14ac:dyDescent="0.2">
      <c r="A119" s="49" t="s">
        <v>21</v>
      </c>
      <c r="B119" s="50">
        <f>'7.individuals NC'!B119+'11.individulas FC'!B119</f>
        <v>1922479.5</v>
      </c>
      <c r="C119" s="51">
        <f>('7.individuals NC'!B119*'7.individuals NC'!C119+'11.individulas FC'!B119*'11.individulas FC'!C119)/('7.individuals NC'!B119+'11.individulas FC'!B119)</f>
        <v>5.9196177597732511</v>
      </c>
      <c r="D119" s="50"/>
      <c r="E119" s="51"/>
      <c r="F119" s="50">
        <f>'7.individuals NC'!F119+'11.individulas FC'!F119</f>
        <v>815349.2</v>
      </c>
      <c r="G119" s="51">
        <f>('7.individuals NC'!F119*'7.individuals NC'!G119+'11.individulas FC'!F119*'11.individulas FC'!G119)/('7.individuals NC'!F119+'11.individulas FC'!F119)</f>
        <v>0.98063872019497944</v>
      </c>
      <c r="H119" s="50">
        <f t="shared" si="2"/>
        <v>1107130.3</v>
      </c>
      <c r="I119" s="51">
        <f t="shared" si="3"/>
        <v>9.5569426606786916</v>
      </c>
      <c r="J119" s="50">
        <f>'7.individuals NC'!J119+'11.individulas FC'!J119</f>
        <v>141296.1</v>
      </c>
      <c r="K119" s="51">
        <f>('7.individuals NC'!J119*'7.individuals NC'!K119+'11.individulas FC'!J119*'11.individulas FC'!K119)/('7.individuals NC'!J119+'11.individulas FC'!J119)</f>
        <v>7.688741791174702</v>
      </c>
      <c r="L119" s="50">
        <f>'7.individuals NC'!L119+'11.individulas FC'!L119</f>
        <v>235217.4</v>
      </c>
      <c r="M119" s="51">
        <f>('7.individuals NC'!L119*'7.individuals NC'!M119+'11.individulas FC'!L119*'11.individulas FC'!M119)/('7.individuals NC'!L119+'11.individulas FC'!L119)</f>
        <v>8.391177272599732</v>
      </c>
      <c r="N119" s="50">
        <f>'7.individuals NC'!N119+'11.individulas FC'!N119</f>
        <v>270614.40000000002</v>
      </c>
      <c r="O119" s="51">
        <f>('7.individuals NC'!N119*'7.individuals NC'!O119+'11.individulas FC'!N119*'11.individulas FC'!O119)/('7.individuals NC'!N119+'11.individulas FC'!N119)</f>
        <v>9.208953304037033</v>
      </c>
      <c r="P119" s="50">
        <f>'7.individuals NC'!P119+'11.individulas FC'!P119</f>
        <v>337098.30000000005</v>
      </c>
      <c r="Q119" s="51">
        <f>('7.individuals NC'!P119*'7.individuals NC'!Q119+'11.individulas FC'!P119*'11.individulas FC'!Q119)/('7.individuals NC'!P119+'11.individulas FC'!P119)</f>
        <v>10.397421559230642</v>
      </c>
      <c r="R119" s="50">
        <f>'7.individuals NC'!R119+'11.individulas FC'!R119</f>
        <v>122896.79999999999</v>
      </c>
      <c r="S119" s="51">
        <f>('7.individuals NC'!R119*'7.individuals NC'!S119+'11.individulas FC'!R119*'11.individulas FC'!S119)/('7.individuals NC'!R119+'11.individulas FC'!R119)</f>
        <v>12.39684645979391</v>
      </c>
      <c r="T119" s="50">
        <f>'7.individuals NC'!T119+'11.individulas FC'!T119</f>
        <v>7.3</v>
      </c>
      <c r="U119" s="51">
        <f>('7.individuals NC'!T119*'7.individuals NC'!U119+'11.individulas FC'!T119*'11.individulas FC'!U119)/('7.individuals NC'!T119+'11.individulas FC'!T119)</f>
        <v>10.876712328767125</v>
      </c>
    </row>
    <row r="120" spans="1:21" ht="14.25" customHeight="1" x14ac:dyDescent="0.2">
      <c r="A120" s="49" t="s">
        <v>22</v>
      </c>
      <c r="B120" s="50">
        <f>'7.individuals NC'!B120+'11.individulas FC'!B120</f>
        <v>1936035.5</v>
      </c>
      <c r="C120" s="51">
        <f>('7.individuals NC'!B120*'7.individuals NC'!C120+'11.individulas FC'!B120*'11.individulas FC'!C120)/('7.individuals NC'!B120+'11.individulas FC'!B120)</f>
        <v>5.8008918519314339</v>
      </c>
      <c r="D120" s="50"/>
      <c r="E120" s="51"/>
      <c r="F120" s="50">
        <f>'7.individuals NC'!F120+'11.individulas FC'!F120</f>
        <v>816956.7</v>
      </c>
      <c r="G120" s="51">
        <f>('7.individuals NC'!F120*'7.individuals NC'!G120+'11.individulas FC'!F120*'11.individulas FC'!G120)/('7.individuals NC'!F120+'11.individulas FC'!F120)</f>
        <v>0.91581970256195944</v>
      </c>
      <c r="H120" s="50">
        <f t="shared" si="2"/>
        <v>1119078.8</v>
      </c>
      <c r="I120" s="51">
        <f t="shared" si="3"/>
        <v>9.3671218818549686</v>
      </c>
      <c r="J120" s="50">
        <f>'7.individuals NC'!J120+'11.individulas FC'!J120</f>
        <v>121975.70000000001</v>
      </c>
      <c r="K120" s="51">
        <f>('7.individuals NC'!J120*'7.individuals NC'!K120+'11.individulas FC'!J120*'11.individulas FC'!K120)/('7.individuals NC'!J120+'11.individulas FC'!J120)</f>
        <v>7.523627361843384</v>
      </c>
      <c r="L120" s="50">
        <f>'7.individuals NC'!L120+'11.individulas FC'!L120</f>
        <v>279345</v>
      </c>
      <c r="M120" s="51">
        <f>('7.individuals NC'!L120*'7.individuals NC'!M120+'11.individulas FC'!L120*'11.individulas FC'!M120)/('7.individuals NC'!L120+'11.individulas FC'!L120)</f>
        <v>7.8492685317439026</v>
      </c>
      <c r="N120" s="50">
        <f>'7.individuals NC'!N120+'11.individulas FC'!N120</f>
        <v>265501.8</v>
      </c>
      <c r="O120" s="51">
        <f>('7.individuals NC'!N120*'7.individuals NC'!O120+'11.individulas FC'!N120*'11.individulas FC'!O120)/('7.individuals NC'!N120+'11.individulas FC'!N120)</f>
        <v>8.8556073216829425</v>
      </c>
      <c r="P120" s="50">
        <f>'7.individuals NC'!P120+'11.individulas FC'!P120</f>
        <v>329651.5</v>
      </c>
      <c r="Q120" s="51">
        <f>('7.individuals NC'!P120*'7.individuals NC'!Q120+'11.individulas FC'!P120*'11.individulas FC'!Q120)/('7.individuals NC'!P120+'11.individulas FC'!P120)</f>
        <v>10.718671748801384</v>
      </c>
      <c r="R120" s="50">
        <f>'7.individuals NC'!R120+'11.individulas FC'!R120</f>
        <v>122597.20000000001</v>
      </c>
      <c r="S120" s="51">
        <f>('7.individuals NC'!R120*'7.individuals NC'!S120+'11.individulas FC'!R120*'11.individulas FC'!S120)/('7.individuals NC'!R120+'11.individulas FC'!R120)</f>
        <v>12.133270409112114</v>
      </c>
      <c r="T120" s="50">
        <f>'7.individuals NC'!T120+'11.individulas FC'!T120</f>
        <v>7.6</v>
      </c>
      <c r="U120" s="51">
        <f>('7.individuals NC'!T120*'7.individuals NC'!U120+'11.individulas FC'!T120*'11.individulas FC'!U120)/('7.individuals NC'!T120+'11.individulas FC'!T120)</f>
        <v>10.921052631578949</v>
      </c>
    </row>
    <row r="121" spans="1:21" ht="14.25" customHeight="1" x14ac:dyDescent="0.2">
      <c r="A121" s="49" t="s">
        <v>23</v>
      </c>
      <c r="B121" s="50">
        <f>'7.individuals NC'!B121+'11.individulas FC'!B121</f>
        <v>1959638.6</v>
      </c>
      <c r="C121" s="51">
        <f>('7.individuals NC'!B121*'7.individuals NC'!C121+'11.individulas FC'!B121*'11.individulas FC'!C121)/('7.individuals NC'!B121+'11.individulas FC'!B121)</f>
        <v>5.5396272838267215</v>
      </c>
      <c r="D121" s="50"/>
      <c r="E121" s="51"/>
      <c r="F121" s="50">
        <f>'7.individuals NC'!F121+'11.individulas FC'!F121</f>
        <v>866204.3</v>
      </c>
      <c r="G121" s="51">
        <f>('7.individuals NC'!F121*'7.individuals NC'!G121+'11.individulas FC'!F121*'11.individulas FC'!G121)/('7.individuals NC'!F121+'11.individulas FC'!F121)</f>
        <v>0.67495604327985903</v>
      </c>
      <c r="H121" s="50">
        <f t="shared" si="2"/>
        <v>1093434.3</v>
      </c>
      <c r="I121" s="51">
        <f t="shared" si="3"/>
        <v>9.3933559867291514</v>
      </c>
      <c r="J121" s="50">
        <f>'7.individuals NC'!J121+'11.individulas FC'!J121</f>
        <v>129181.4</v>
      </c>
      <c r="K121" s="51">
        <f>('7.individuals NC'!J121*'7.individuals NC'!K121+'11.individulas FC'!J121*'11.individulas FC'!K121)/('7.individuals NC'!J121+'11.individulas FC'!J121)</f>
        <v>8.036207209397018</v>
      </c>
      <c r="L121" s="50">
        <f>'7.individuals NC'!L121+'11.individulas FC'!L121</f>
        <v>263804.90000000002</v>
      </c>
      <c r="M121" s="51">
        <f>('7.individuals NC'!L121*'7.individuals NC'!M121+'11.individulas FC'!L121*'11.individulas FC'!M121)/('7.individuals NC'!L121+'11.individulas FC'!L121)</f>
        <v>7.8458990829965618</v>
      </c>
      <c r="N121" s="50">
        <f>'7.individuals NC'!N121+'11.individulas FC'!N121</f>
        <v>261775.9</v>
      </c>
      <c r="O121" s="51">
        <f>('7.individuals NC'!N121*'7.individuals NC'!O121+'11.individulas FC'!N121*'11.individulas FC'!O121)/('7.individuals NC'!N121+'11.individulas FC'!N121)</f>
        <v>8.970024509513669</v>
      </c>
      <c r="P121" s="50">
        <f>'7.individuals NC'!P121+'11.individulas FC'!P121</f>
        <v>311460.90000000002</v>
      </c>
      <c r="Q121" s="51">
        <f>('7.individuals NC'!P121*'7.individuals NC'!Q121+'11.individulas FC'!P121*'11.individulas FC'!Q121)/('7.individuals NC'!P121+'11.individulas FC'!P121)</f>
        <v>10.351417616143792</v>
      </c>
      <c r="R121" s="50">
        <f>'7.individuals NC'!R121+'11.individulas FC'!R121</f>
        <v>127137.9</v>
      </c>
      <c r="S121" s="51">
        <f>('7.individuals NC'!R121*'7.individuals NC'!S121+'11.individulas FC'!R121*'11.individulas FC'!S121)/('7.individuals NC'!R121+'11.individulas FC'!R121)</f>
        <v>12.507400649216324</v>
      </c>
      <c r="T121" s="50">
        <f>'7.individuals NC'!T121+'11.individulas FC'!T121</f>
        <v>73.3</v>
      </c>
      <c r="U121" s="51">
        <f>('7.individuals NC'!T121*'7.individuals NC'!U121+'11.individulas FC'!T121*'11.individulas FC'!U121)/('7.individuals NC'!T121+'11.individulas FC'!T121)</f>
        <v>10.092332878581175</v>
      </c>
    </row>
    <row r="122" spans="1:21" ht="14.25" customHeight="1" x14ac:dyDescent="0.2">
      <c r="A122" s="49" t="s">
        <v>24</v>
      </c>
      <c r="B122" s="50">
        <f>'7.individuals NC'!B122+'11.individulas FC'!B122</f>
        <v>2085080.6</v>
      </c>
      <c r="C122" s="51">
        <f>('7.individuals NC'!B122*'7.individuals NC'!C122+'11.individulas FC'!B122*'11.individulas FC'!C122)/('7.individuals NC'!B122+'11.individulas FC'!B122)</f>
        <v>5.2623963807442262</v>
      </c>
      <c r="D122" s="50"/>
      <c r="E122" s="51"/>
      <c r="F122" s="50">
        <f>'7.individuals NC'!F122+'11.individulas FC'!F122</f>
        <v>910835.60000000009</v>
      </c>
      <c r="G122" s="51">
        <f>('7.individuals NC'!F122*'7.individuals NC'!G122+'11.individulas FC'!F122*'11.individulas FC'!G122)/('7.individuals NC'!F122+'11.individulas FC'!F122)</f>
        <v>0.59460966172161023</v>
      </c>
      <c r="H122" s="50">
        <f t="shared" si="2"/>
        <v>1174245</v>
      </c>
      <c r="I122" s="51">
        <f t="shared" si="3"/>
        <v>8.8830942052127106</v>
      </c>
      <c r="J122" s="50">
        <f>'7.individuals NC'!J122+'11.individulas FC'!J122</f>
        <v>144123.29999999999</v>
      </c>
      <c r="K122" s="51">
        <f>('7.individuals NC'!J122*'7.individuals NC'!K122+'11.individulas FC'!J122*'11.individulas FC'!K122)/('7.individuals NC'!J122+'11.individulas FC'!J122)</f>
        <v>7.0972831526893989</v>
      </c>
      <c r="L122" s="50">
        <f>'7.individuals NC'!L122+'11.individulas FC'!L122</f>
        <v>301217.8</v>
      </c>
      <c r="M122" s="51">
        <f>('7.individuals NC'!L122*'7.individuals NC'!M122+'11.individulas FC'!L122*'11.individulas FC'!M122)/('7.individuals NC'!L122+'11.individulas FC'!L122)</f>
        <v>6.8560707434952404</v>
      </c>
      <c r="N122" s="50">
        <f>'7.individuals NC'!N122+'11.individulas FC'!N122</f>
        <v>294279.7</v>
      </c>
      <c r="O122" s="51">
        <f>('7.individuals NC'!N122*'7.individuals NC'!O122+'11.individulas FC'!N122*'11.individulas FC'!O122)/('7.individuals NC'!N122+'11.individulas FC'!N122)</f>
        <v>9.0073096173470351</v>
      </c>
      <c r="P122" s="50">
        <f>'7.individuals NC'!P122+'11.individulas FC'!P122</f>
        <v>312592.69999999995</v>
      </c>
      <c r="Q122" s="51">
        <f>('7.individuals NC'!P122*'7.individuals NC'!Q122+'11.individulas FC'!P122*'11.individulas FC'!Q122)/('7.individuals NC'!P122+'11.individulas FC'!P122)</f>
        <v>10.13026483663886</v>
      </c>
      <c r="R122" s="50">
        <f>'7.individuals NC'!R122+'11.individulas FC'!R122</f>
        <v>121896.9</v>
      </c>
      <c r="S122" s="51">
        <f>('7.individuals NC'!R122*'7.individuals NC'!S122+'11.individulas FC'!R122*'11.individulas FC'!S122)/('7.individuals NC'!R122+'11.individulas FC'!R122)</f>
        <v>12.504062293626829</v>
      </c>
      <c r="T122" s="50">
        <f>'7.individuals NC'!T122+'11.individulas FC'!T122</f>
        <v>134.6</v>
      </c>
      <c r="U122" s="51">
        <f>('7.individuals NC'!T122*'7.individuals NC'!U122+'11.individulas FC'!T122*'11.individulas FC'!U122)/('7.individuals NC'!T122+'11.individulas FC'!T122)</f>
        <v>10.051263001485886</v>
      </c>
    </row>
    <row r="123" spans="1:21" ht="14.25" customHeight="1" x14ac:dyDescent="0.2">
      <c r="A123" s="49" t="s">
        <v>25</v>
      </c>
      <c r="B123" s="50">
        <f>'7.individuals NC'!B123+'11.individulas FC'!B123</f>
        <v>2068638.1</v>
      </c>
      <c r="C123" s="51">
        <f>('7.individuals NC'!B123*'7.individuals NC'!C123+'11.individulas FC'!B123*'11.individulas FC'!C123)/('7.individuals NC'!B123+'11.individulas FC'!B123)</f>
        <v>5.3328499682955659</v>
      </c>
      <c r="D123" s="50"/>
      <c r="E123" s="51"/>
      <c r="F123" s="50">
        <f>'7.individuals NC'!F123+'11.individulas FC'!F123</f>
        <v>963079.2</v>
      </c>
      <c r="G123" s="51">
        <f>('7.individuals NC'!F123*'7.individuals NC'!G123+'11.individulas FC'!F123*'11.individulas FC'!G123)/('7.individuals NC'!F123+'11.individulas FC'!F123)</f>
        <v>0.66976491860690157</v>
      </c>
      <c r="H123" s="50">
        <f t="shared" si="2"/>
        <v>1105558.8999999997</v>
      </c>
      <c r="I123" s="51">
        <f t="shared" si="3"/>
        <v>9.3949765715784164</v>
      </c>
      <c r="J123" s="50">
        <f>'7.individuals NC'!J123+'11.individulas FC'!J123</f>
        <v>143308.4</v>
      </c>
      <c r="K123" s="51">
        <f>('7.individuals NC'!J123*'7.individuals NC'!K123+'11.individulas FC'!J123*'11.individulas FC'!K123)/('7.individuals NC'!J123+'11.individulas FC'!J123)</f>
        <v>7.8161256074312453</v>
      </c>
      <c r="L123" s="50">
        <f>'7.individuals NC'!L123+'11.individulas FC'!L123</f>
        <v>231083.2</v>
      </c>
      <c r="M123" s="51">
        <f>('7.individuals NC'!L123*'7.individuals NC'!M123+'11.individulas FC'!L123*'11.individulas FC'!M123)/('7.individuals NC'!L123+'11.individulas FC'!L123)</f>
        <v>7.8941699180208689</v>
      </c>
      <c r="N123" s="50">
        <f>'7.individuals NC'!N123+'11.individulas FC'!N123</f>
        <v>286941.8</v>
      </c>
      <c r="O123" s="51">
        <f>('7.individuals NC'!N123*'7.individuals NC'!O123+'11.individulas FC'!N123*'11.individulas FC'!O123)/('7.individuals NC'!N123+'11.individulas FC'!N123)</f>
        <v>9.0424707066032202</v>
      </c>
      <c r="P123" s="50">
        <f>'7.individuals NC'!P123+'11.individulas FC'!P123</f>
        <v>312852.69999999995</v>
      </c>
      <c r="Q123" s="51">
        <f>('7.individuals NC'!P123*'7.individuals NC'!Q123+'11.individulas FC'!P123*'11.individulas FC'!Q123)/('7.individuals NC'!P123+'11.individulas FC'!P123)</f>
        <v>10.22218241364067</v>
      </c>
      <c r="R123" s="50">
        <f>'7.individuals NC'!R123+'11.individulas FC'!R123</f>
        <v>131237.9</v>
      </c>
      <c r="S123" s="51">
        <f>('7.individuals NC'!R123*'7.individuals NC'!S123+'11.individulas FC'!R123*'11.individulas FC'!S123)/('7.individuals NC'!R123+'11.individulas FC'!R123)</f>
        <v>12.559767323311332</v>
      </c>
      <c r="T123" s="50">
        <f>'7.individuals NC'!T123+'11.individulas FC'!T123</f>
        <v>134.9</v>
      </c>
      <c r="U123" s="51">
        <f>('7.individuals NC'!T123*'7.individuals NC'!U123+'11.individulas FC'!T123*'11.individulas FC'!U123)/('7.individuals NC'!T123+'11.individulas FC'!T123)</f>
        <v>10.050303928836176</v>
      </c>
    </row>
    <row r="124" spans="1:21" ht="14.25" customHeight="1" x14ac:dyDescent="0.2">
      <c r="A124" s="49" t="s">
        <v>26</v>
      </c>
      <c r="B124" s="50">
        <f>'7.individuals NC'!B124+'11.individulas FC'!B124</f>
        <v>2135008.2000000002</v>
      </c>
      <c r="C124" s="51">
        <f>('7.individuals NC'!B124*'7.individuals NC'!C124+'11.individulas FC'!B124*'11.individulas FC'!C124)/('7.individuals NC'!B124+'11.individulas FC'!B124)</f>
        <v>5.4615221758867243</v>
      </c>
      <c r="D124" s="50"/>
      <c r="E124" s="51"/>
      <c r="F124" s="50">
        <f>'7.individuals NC'!F124+'11.individulas FC'!F124</f>
        <v>965238.5</v>
      </c>
      <c r="G124" s="51">
        <f>('7.individuals NC'!F124*'7.individuals NC'!G124+'11.individulas FC'!F124*'11.individulas FC'!G124)/('7.individuals NC'!F124+'11.individulas FC'!F124)</f>
        <v>0.63464399524055459</v>
      </c>
      <c r="H124" s="50">
        <f t="shared" si="2"/>
        <v>1169769.6999999997</v>
      </c>
      <c r="I124" s="51">
        <f t="shared" si="3"/>
        <v>9.4444332179231534</v>
      </c>
      <c r="J124" s="50">
        <f>'7.individuals NC'!J124+'11.individulas FC'!J124</f>
        <v>160021.1</v>
      </c>
      <c r="K124" s="51">
        <f>('7.individuals NC'!J124*'7.individuals NC'!K124+'11.individulas FC'!J124*'11.individulas FC'!K124)/('7.individuals NC'!J124+'11.individulas FC'!J124)</f>
        <v>7.4305618071616779</v>
      </c>
      <c r="L124" s="50">
        <f>'7.individuals NC'!L124+'11.individulas FC'!L124</f>
        <v>231643</v>
      </c>
      <c r="M124" s="51">
        <f>('7.individuals NC'!L124*'7.individuals NC'!M124+'11.individulas FC'!L124*'11.individulas FC'!M124)/('7.individuals NC'!L124+'11.individulas FC'!L124)</f>
        <v>8.2174644215452233</v>
      </c>
      <c r="N124" s="50">
        <f>'7.individuals NC'!N124+'11.individulas FC'!N124</f>
        <v>283865.69999999995</v>
      </c>
      <c r="O124" s="51">
        <f>('7.individuals NC'!N124*'7.individuals NC'!O124+'11.individulas FC'!N124*'11.individulas FC'!O124)/('7.individuals NC'!N124+'11.individulas FC'!N124)</f>
        <v>8.9625134103908994</v>
      </c>
      <c r="P124" s="50">
        <f>'7.individuals NC'!P124+'11.individulas FC'!P124</f>
        <v>333620.5</v>
      </c>
      <c r="Q124" s="51">
        <f>('7.individuals NC'!P124*'7.individuals NC'!Q124+'11.individulas FC'!P124*'11.individulas FC'!Q124)/('7.individuals NC'!P124+'11.individulas FC'!P124)</f>
        <v>10.098860207930866</v>
      </c>
      <c r="R124" s="50">
        <f>'7.individuals NC'!R124+'11.individulas FC'!R124</f>
        <v>160476</v>
      </c>
      <c r="S124" s="51">
        <f>('7.individuals NC'!R124*'7.individuals NC'!S124+'11.individulas FC'!R124*'11.individulas FC'!S124)/('7.individuals NC'!R124+'11.individulas FC'!R124)</f>
        <v>12.715105610807848</v>
      </c>
      <c r="T124" s="50">
        <f>'7.individuals NC'!T124+'11.individulas FC'!T124</f>
        <v>143.4</v>
      </c>
      <c r="U124" s="51">
        <f>('7.individuals NC'!T124*'7.individuals NC'!U124+'11.individulas FC'!T124*'11.individulas FC'!U124)/('7.individuals NC'!T124+'11.individulas FC'!T124)</f>
        <v>10.047447698744771</v>
      </c>
    </row>
    <row r="125" spans="1:21" ht="14.25" customHeight="1" x14ac:dyDescent="0.2">
      <c r="A125" s="49" t="s">
        <v>27</v>
      </c>
      <c r="B125" s="50">
        <f>'7.individuals NC'!B125+'11.individulas FC'!B125</f>
        <v>2199227.8000000003</v>
      </c>
      <c r="C125" s="51">
        <f>('7.individuals NC'!B125*'7.individuals NC'!C125+'11.individulas FC'!B125*'11.individulas FC'!C125)/('7.individuals NC'!B125+'11.individulas FC'!B125)</f>
        <v>5.5031631166175679</v>
      </c>
      <c r="D125" s="50"/>
      <c r="E125" s="51"/>
      <c r="F125" s="50">
        <f>'7.individuals NC'!F125+'11.individulas FC'!F125</f>
        <v>977694.7</v>
      </c>
      <c r="G125" s="51">
        <f>('7.individuals NC'!F125*'7.individuals NC'!G125+'11.individulas FC'!F125*'11.individulas FC'!G125)/('7.individuals NC'!F125+'11.individulas FC'!F125)</f>
        <v>0.70859481799379709</v>
      </c>
      <c r="H125" s="50">
        <f t="shared" si="2"/>
        <v>1221533.0999999999</v>
      </c>
      <c r="I125" s="51">
        <f t="shared" si="3"/>
        <v>9.3406555385195862</v>
      </c>
      <c r="J125" s="50">
        <f>'7.individuals NC'!J125+'11.individulas FC'!J125</f>
        <v>160920.6</v>
      </c>
      <c r="K125" s="51">
        <f>('7.individuals NC'!J125*'7.individuals NC'!K125+'11.individulas FC'!J125*'11.individulas FC'!K125)/('7.individuals NC'!J125+'11.individulas FC'!J125)</f>
        <v>7.4004662734292559</v>
      </c>
      <c r="L125" s="50">
        <f>'7.individuals NC'!L125+'11.individulas FC'!L125</f>
        <v>261155.4</v>
      </c>
      <c r="M125" s="51">
        <f>('7.individuals NC'!L125*'7.individuals NC'!M125+'11.individulas FC'!L125*'11.individulas FC'!M125)/('7.individuals NC'!L125+'11.individulas FC'!L125)</f>
        <v>8.1967279405288949</v>
      </c>
      <c r="N125" s="50">
        <f>'7.individuals NC'!N125+'11.individulas FC'!N125</f>
        <v>272551.8</v>
      </c>
      <c r="O125" s="51">
        <f>('7.individuals NC'!N125*'7.individuals NC'!O125+'11.individulas FC'!N125*'11.individulas FC'!O125)/('7.individuals NC'!N125+'11.individulas FC'!N125)</f>
        <v>9.0482418938344935</v>
      </c>
      <c r="P125" s="50">
        <f>'7.individuals NC'!P125+'11.individulas FC'!P125</f>
        <v>363342.7</v>
      </c>
      <c r="Q125" s="51">
        <f>('7.individuals NC'!P125*'7.individuals NC'!Q125+'11.individulas FC'!P125*'11.individulas FC'!Q125)/('7.individuals NC'!P125+'11.individulas FC'!P125)</f>
        <v>9.7249483146351903</v>
      </c>
      <c r="R125" s="50">
        <f>'7.individuals NC'!R125+'11.individulas FC'!R125</f>
        <v>163378.90000000002</v>
      </c>
      <c r="S125" s="51">
        <f>('7.individuals NC'!R125*'7.individuals NC'!S125+'11.individulas FC'!R125*'11.individulas FC'!S125)/('7.individuals NC'!R125+'11.individulas FC'!R125)</f>
        <v>12.7125564194642</v>
      </c>
      <c r="T125" s="50">
        <f>'7.individuals NC'!T125+'11.individulas FC'!T125</f>
        <v>183.70000000000002</v>
      </c>
      <c r="U125" s="51">
        <f>('7.individuals NC'!T125*'7.individuals NC'!U125+'11.individulas FC'!T125*'11.individulas FC'!U125)/('7.individuals NC'!T125+'11.individulas FC'!T125)</f>
        <v>10.046826347305387</v>
      </c>
    </row>
    <row r="126" spans="1:21" ht="14.25" customHeight="1" x14ac:dyDescent="0.2">
      <c r="A126" s="49" t="s">
        <v>28</v>
      </c>
      <c r="B126" s="50">
        <f>'7.individuals NC'!B126+'11.individulas FC'!B126</f>
        <v>2359493.9</v>
      </c>
      <c r="C126" s="51">
        <f>('7.individuals NC'!B126*'7.individuals NC'!C126+'11.individulas FC'!B126*'11.individulas FC'!C126)/('7.individuals NC'!B126+'11.individulas FC'!B126)</f>
        <v>5.4928370859530515</v>
      </c>
      <c r="D126" s="50"/>
      <c r="E126" s="51"/>
      <c r="F126" s="50">
        <f>'7.individuals NC'!F126+'11.individulas FC'!F126</f>
        <v>1050486.5999999999</v>
      </c>
      <c r="G126" s="51">
        <f>('7.individuals NC'!F126*'7.individuals NC'!G126+'11.individulas FC'!F126*'11.individulas FC'!G126)/('7.individuals NC'!F126+'11.individulas FC'!F126)</f>
        <v>0.66568138993871984</v>
      </c>
      <c r="H126" s="50">
        <f t="shared" si="2"/>
        <v>1309007.2999999998</v>
      </c>
      <c r="I126" s="51">
        <f t="shared" si="3"/>
        <v>9.3666599246619935</v>
      </c>
      <c r="J126" s="50">
        <f>'7.individuals NC'!J126+'11.individulas FC'!J126</f>
        <v>147953.29999999999</v>
      </c>
      <c r="K126" s="51">
        <f>('7.individuals NC'!J126*'7.individuals NC'!K126+'11.individulas FC'!J126*'11.individulas FC'!K126)/('7.individuals NC'!J126+'11.individulas FC'!J126)</f>
        <v>7.6647377719861609</v>
      </c>
      <c r="L126" s="50">
        <f>'7.individuals NC'!L126+'11.individulas FC'!L126</f>
        <v>274957.90000000002</v>
      </c>
      <c r="M126" s="51">
        <f>('7.individuals NC'!L126*'7.individuals NC'!M126+'11.individulas FC'!L126*'11.individulas FC'!M126)/('7.individuals NC'!L126+'11.individulas FC'!L126)</f>
        <v>8.0082763179381278</v>
      </c>
      <c r="N126" s="50">
        <f>'7.individuals NC'!N126+'11.individulas FC'!N126</f>
        <v>312815.7</v>
      </c>
      <c r="O126" s="51">
        <f>('7.individuals NC'!N126*'7.individuals NC'!O126+'11.individulas FC'!N126*'11.individulas FC'!O126)/('7.individuals NC'!N126+'11.individulas FC'!N126)</f>
        <v>8.9218855063860314</v>
      </c>
      <c r="P126" s="50">
        <f>'7.individuals NC'!P126+'11.individulas FC'!P126</f>
        <v>377239.5</v>
      </c>
      <c r="Q126" s="51">
        <f>('7.individuals NC'!P126*'7.individuals NC'!Q126+'11.individulas FC'!P126*'11.individulas FC'!Q126)/('7.individuals NC'!P126+'11.individulas FC'!P126)</f>
        <v>9.7091875400110528</v>
      </c>
      <c r="R126" s="50">
        <f>'7.individuals NC'!R126+'11.individulas FC'!R126</f>
        <v>195816.5</v>
      </c>
      <c r="S126" s="51">
        <f>('7.individuals NC'!R126*'7.individuals NC'!S126+'11.individulas FC'!R126*'11.individulas FC'!S126)/('7.individuals NC'!R126+'11.individulas FC'!R126)</f>
        <v>12.60913560910342</v>
      </c>
      <c r="T126" s="50">
        <f>'7.individuals NC'!T126+'11.individulas FC'!T126</f>
        <v>224.39999999999998</v>
      </c>
      <c r="U126" s="51">
        <f>('7.individuals NC'!T126*'7.individuals NC'!U126+'11.individulas FC'!T126*'11.individulas FC'!U126)/('7.individuals NC'!T126+'11.individulas FC'!T126)</f>
        <v>10.661390374331551</v>
      </c>
    </row>
    <row r="127" spans="1:21" ht="14.25" customHeight="1" x14ac:dyDescent="0.2">
      <c r="A127" s="49" t="s">
        <v>29</v>
      </c>
      <c r="B127" s="50">
        <f>'7.individuals NC'!B127+'11.individulas FC'!B127</f>
        <v>2455950.4</v>
      </c>
      <c r="C127" s="51">
        <f>('7.individuals NC'!B127*'7.individuals NC'!C127+'11.individulas FC'!B127*'11.individulas FC'!C127)/('7.individuals NC'!B127+'11.individulas FC'!B127)</f>
        <v>5.5495040290715973</v>
      </c>
      <c r="D127" s="50"/>
      <c r="E127" s="51"/>
      <c r="F127" s="50">
        <f>'7.individuals NC'!F127+'11.individulas FC'!F127</f>
        <v>1087100.8999999999</v>
      </c>
      <c r="G127" s="51">
        <f>('7.individuals NC'!F127*'7.individuals NC'!G127+'11.individulas FC'!F127*'11.individulas FC'!G127)/('7.individuals NC'!F127+'11.individulas FC'!F127)</f>
        <v>0.65862452970096896</v>
      </c>
      <c r="H127" s="50">
        <f t="shared" si="2"/>
        <v>1368849.5</v>
      </c>
      <c r="I127" s="51">
        <f t="shared" si="3"/>
        <v>9.4336998486685353</v>
      </c>
      <c r="J127" s="50">
        <f>'7.individuals NC'!J127+'11.individulas FC'!J127</f>
        <v>177468.6</v>
      </c>
      <c r="K127" s="51">
        <f>('7.individuals NC'!J127*'7.individuals NC'!K127+'11.individulas FC'!J127*'11.individulas FC'!K127)/('7.individuals NC'!J127+'11.individulas FC'!J127)</f>
        <v>7.9423280343677698</v>
      </c>
      <c r="L127" s="50">
        <f>'7.individuals NC'!L127+'11.individulas FC'!L127</f>
        <v>245745.90000000002</v>
      </c>
      <c r="M127" s="51">
        <f>('7.individuals NC'!L127*'7.individuals NC'!M127+'11.individulas FC'!L127*'11.individulas FC'!M127)/('7.individuals NC'!L127+'11.individulas FC'!L127)</f>
        <v>7.9612548774974483</v>
      </c>
      <c r="N127" s="50">
        <f>'7.individuals NC'!N127+'11.individulas FC'!N127</f>
        <v>320796.79999999999</v>
      </c>
      <c r="O127" s="51">
        <f>('7.individuals NC'!N127*'7.individuals NC'!O127+'11.individulas FC'!N127*'11.individulas FC'!O127)/('7.individuals NC'!N127+'11.individulas FC'!N127)</f>
        <v>9.0434000214465975</v>
      </c>
      <c r="P127" s="50">
        <f>'7.individuals NC'!P127+'11.individulas FC'!P127</f>
        <v>418416</v>
      </c>
      <c r="Q127" s="51">
        <f>('7.individuals NC'!P127*'7.individuals NC'!Q127+'11.individulas FC'!P127*'11.individulas FC'!Q127)/('7.individuals NC'!P127+'11.individulas FC'!P127)</f>
        <v>9.6378517743107341</v>
      </c>
      <c r="R127" s="50">
        <f>'7.individuals NC'!R127+'11.individulas FC'!R127</f>
        <v>206145.8</v>
      </c>
      <c r="S127" s="51">
        <f>('7.individuals NC'!R127*'7.individuals NC'!S127+'11.individulas FC'!R127*'11.individulas FC'!S127)/('7.individuals NC'!R127+'11.individulas FC'!R127)</f>
        <v>12.664539641360632</v>
      </c>
      <c r="T127" s="50">
        <f>'7.individuals NC'!T127+'11.individulas FC'!T127</f>
        <v>276.39999999999998</v>
      </c>
      <c r="U127" s="51">
        <f>('7.individuals NC'!T127*'7.individuals NC'!U127+'11.individulas FC'!T127*'11.individulas FC'!U127)/('7.individuals NC'!T127+'11.individulas FC'!T127)</f>
        <v>10.451906657018815</v>
      </c>
    </row>
    <row r="128" spans="1:21" ht="14.25" customHeight="1" thickBot="1" x14ac:dyDescent="0.25">
      <c r="A128" s="52" t="s">
        <v>30</v>
      </c>
      <c r="B128" s="53">
        <f>'7.individuals NC'!B128+'11.individulas FC'!B128</f>
        <v>2661690.7000000002</v>
      </c>
      <c r="C128" s="54">
        <f>('7.individuals NC'!B128*'7.individuals NC'!C128+'11.individulas FC'!B128*'11.individulas FC'!C128)/('7.individuals NC'!B128+'11.individulas FC'!B128)</f>
        <v>5.4476566413219993</v>
      </c>
      <c r="D128" s="53"/>
      <c r="E128" s="54"/>
      <c r="F128" s="53">
        <f>'7.individuals NC'!F128+'11.individulas FC'!F128</f>
        <v>1196381</v>
      </c>
      <c r="G128" s="54">
        <f>('7.individuals NC'!F128*'7.individuals NC'!G128+'11.individulas FC'!F128*'11.individulas FC'!G128)/('7.individuals NC'!F128+'11.individulas FC'!F128)</f>
        <v>0.6660408824613564</v>
      </c>
      <c r="H128" s="53">
        <f t="shared" si="2"/>
        <v>1465309.7</v>
      </c>
      <c r="I128" s="54">
        <f t="shared" si="3"/>
        <v>9.351701119565373</v>
      </c>
      <c r="J128" s="53">
        <f>'7.individuals NC'!J128+'11.individulas FC'!J128</f>
        <v>141341.1</v>
      </c>
      <c r="K128" s="54">
        <f>('7.individuals NC'!J128*'7.individuals NC'!K128+'11.individulas FC'!J128*'11.individulas FC'!K128)/('7.individuals NC'!J128+'11.individulas FC'!J128)</f>
        <v>7.325329178844652</v>
      </c>
      <c r="L128" s="53">
        <f>'7.individuals NC'!L128+'11.individulas FC'!L128</f>
        <v>334702.7</v>
      </c>
      <c r="M128" s="54">
        <f>('7.individuals NC'!L128*'7.individuals NC'!M128+'11.individulas FC'!L128*'11.individulas FC'!M128)/('7.individuals NC'!L128+'11.individulas FC'!L128)</f>
        <v>7.7131953043701174</v>
      </c>
      <c r="N128" s="53">
        <f>'7.individuals NC'!N128+'11.individulas FC'!N128</f>
        <v>342704.3</v>
      </c>
      <c r="O128" s="54">
        <f>('7.individuals NC'!N128*'7.individuals NC'!O128+'11.individulas FC'!N128*'11.individulas FC'!O128)/('7.individuals NC'!N128+'11.individulas FC'!N128)</f>
        <v>8.7887603569607968</v>
      </c>
      <c r="P128" s="53">
        <f>'7.individuals NC'!P128+'11.individulas FC'!P128</f>
        <v>412817.9</v>
      </c>
      <c r="Q128" s="54">
        <f>('7.individuals NC'!P128*'7.individuals NC'!Q128+'11.individulas FC'!P128*'11.individulas FC'!Q128)/('7.individuals NC'!P128+'11.individulas FC'!P128)</f>
        <v>9.9188968307818062</v>
      </c>
      <c r="R128" s="53">
        <f>'7.individuals NC'!R128+'11.individulas FC'!R128</f>
        <v>233450.8</v>
      </c>
      <c r="S128" s="54">
        <f>('7.individuals NC'!R128*'7.individuals NC'!S128+'11.individulas FC'!R128*'11.individulas FC'!S128)/('7.individuals NC'!R128+'11.individulas FC'!R128)</f>
        <v>12.749571969768361</v>
      </c>
      <c r="T128" s="53">
        <f>'7.individuals NC'!T128+'11.individulas FC'!T128</f>
        <v>292.89999999999998</v>
      </c>
      <c r="U128" s="54">
        <f>('7.individuals NC'!T128*'7.individuals NC'!U128+'11.individulas FC'!T128*'11.individulas FC'!U128)/('7.individuals NC'!T128+'11.individulas FC'!T128)</f>
        <v>10.580682826903379</v>
      </c>
    </row>
    <row r="129" spans="1:21" ht="14.25" customHeight="1" x14ac:dyDescent="0.2">
      <c r="A129" s="49" t="s">
        <v>40</v>
      </c>
      <c r="B129" s="50">
        <f>'7.individuals NC'!B129+'11.individulas FC'!B129</f>
        <v>2694167.8</v>
      </c>
      <c r="C129" s="51">
        <f>('7.individuals NC'!B129*'7.individuals NC'!C129+'11.individulas FC'!B129*'11.individulas FC'!C129)/('7.individuals NC'!B129+'11.individulas FC'!B129)</f>
        <v>5.4721172912837872</v>
      </c>
      <c r="D129" s="50"/>
      <c r="E129" s="51"/>
      <c r="F129" s="50">
        <f>'7.individuals NC'!F129+'11.individulas FC'!F129</f>
        <v>1254179.8999999999</v>
      </c>
      <c r="G129" s="51">
        <f>('7.individuals NC'!F129*'7.individuals NC'!G129+'11.individulas FC'!F129*'11.individulas FC'!G129)/('7.individuals NC'!F129+'11.individulas FC'!F129)</f>
        <v>0.59687705806798552</v>
      </c>
      <c r="H129" s="50">
        <f t="shared" si="2"/>
        <v>1439987.9000000001</v>
      </c>
      <c r="I129" s="51">
        <f t="shared" si="3"/>
        <v>9.7182837404397624</v>
      </c>
      <c r="J129" s="50">
        <f>'7.individuals NC'!J129+'11.individulas FC'!J129</f>
        <v>147722.5</v>
      </c>
      <c r="K129" s="51">
        <f>('7.individuals NC'!J129*'7.individuals NC'!K129+'11.individulas FC'!J129*'11.individulas FC'!K129)/('7.individuals NC'!J129+'11.individulas FC'!J129)</f>
        <v>7.7877719507861025</v>
      </c>
      <c r="L129" s="50">
        <f>'7.individuals NC'!L129+'11.individulas FC'!L129</f>
        <v>285387.8</v>
      </c>
      <c r="M129" s="51">
        <f>('7.individuals NC'!L129*'7.individuals NC'!M129+'11.individulas FC'!L129*'11.individulas FC'!M129)/('7.individuals NC'!L129+'11.individulas FC'!L129)</f>
        <v>8.2566411913894004</v>
      </c>
      <c r="N129" s="50">
        <f>'7.individuals NC'!N129+'11.individulas FC'!N129</f>
        <v>321741.30000000005</v>
      </c>
      <c r="O129" s="51">
        <f>('7.individuals NC'!N129*'7.individuals NC'!O129+'11.individulas FC'!N129*'11.individulas FC'!O129)/('7.individuals NC'!N129+'11.individulas FC'!N129)</f>
        <v>9.1801435128160414</v>
      </c>
      <c r="P129" s="50">
        <f>'7.individuals NC'!P129+'11.individulas FC'!P129</f>
        <v>432976.4</v>
      </c>
      <c r="Q129" s="51">
        <f>('7.individuals NC'!P129*'7.individuals NC'!Q129+'11.individulas FC'!P129*'11.individulas FC'!Q129)/('7.individuals NC'!P129+'11.individulas FC'!P129)</f>
        <v>10.137970323555741</v>
      </c>
      <c r="R129" s="50">
        <f>'7.individuals NC'!R129+'11.individulas FC'!R129</f>
        <v>251865.3</v>
      </c>
      <c r="S129" s="51">
        <f>('7.individuals NC'!R129*'7.individuals NC'!S129+'11.individulas FC'!R129*'11.individulas FC'!S129)/('7.individuals NC'!R129+'11.individulas FC'!R129)</f>
        <v>12.471699535426277</v>
      </c>
      <c r="T129" s="50">
        <f>'7.individuals NC'!T129+'11.individulas FC'!T129</f>
        <v>294.60000000000002</v>
      </c>
      <c r="U129" s="51">
        <f>('7.individuals NC'!T129*'7.individuals NC'!U129+'11.individulas FC'!T129*'11.individulas FC'!U129)/('7.individuals NC'!T129+'11.individulas FC'!T129)</f>
        <v>10.575835030549896</v>
      </c>
    </row>
    <row r="130" spans="1:21" ht="14.25" customHeight="1" x14ac:dyDescent="0.2">
      <c r="A130" s="49" t="s">
        <v>20</v>
      </c>
      <c r="B130" s="50">
        <f>'7.individuals NC'!B130+'11.individulas FC'!B130</f>
        <v>2694544.8</v>
      </c>
      <c r="C130" s="51">
        <f>('7.individuals NC'!B130*'7.individuals NC'!C130+'11.individulas FC'!B130*'11.individulas FC'!C130)/('7.individuals NC'!B130+'11.individulas FC'!B130)</f>
        <v>5.5772858384095167</v>
      </c>
      <c r="D130" s="50"/>
      <c r="E130" s="51"/>
      <c r="F130" s="50">
        <f>'7.individuals NC'!F130+'11.individulas FC'!F130</f>
        <v>1234576.2</v>
      </c>
      <c r="G130" s="51">
        <f>('7.individuals NC'!F130*'7.individuals NC'!G130+'11.individulas FC'!F130*'11.individulas FC'!G130)/('7.individuals NC'!F130+'11.individulas FC'!F130)</f>
        <v>0.70823379391243724</v>
      </c>
      <c r="H130" s="50">
        <f t="shared" si="2"/>
        <v>1459968.5999999999</v>
      </c>
      <c r="I130" s="51">
        <f t="shared" si="3"/>
        <v>9.6946454656627541</v>
      </c>
      <c r="J130" s="50">
        <f>'7.individuals NC'!J130+'11.individulas FC'!J130</f>
        <v>166341.79999999999</v>
      </c>
      <c r="K130" s="51">
        <f>('7.individuals NC'!J130*'7.individuals NC'!K130+'11.individulas FC'!J130*'11.individulas FC'!K130)/('7.individuals NC'!J130+'11.individulas FC'!J130)</f>
        <v>8.0093082796987893</v>
      </c>
      <c r="L130" s="50">
        <f>'7.individuals NC'!L130+'11.individulas FC'!L130</f>
        <v>297384.5</v>
      </c>
      <c r="M130" s="51">
        <f>('7.individuals NC'!L130*'7.individuals NC'!M130+'11.individulas FC'!L130*'11.individulas FC'!M130)/('7.individuals NC'!L130+'11.individulas FC'!L130)</f>
        <v>8.0912311435195861</v>
      </c>
      <c r="N130" s="50">
        <f>'7.individuals NC'!N130+'11.individulas FC'!N130</f>
        <v>329376.59999999998</v>
      </c>
      <c r="O130" s="51">
        <f>('7.individuals NC'!N130*'7.individuals NC'!O130+'11.individulas FC'!N130*'11.individulas FC'!O130)/('7.individuals NC'!N130+'11.individulas FC'!N130)</f>
        <v>9.076021031852294</v>
      </c>
      <c r="P130" s="50">
        <f>'7.individuals NC'!P130+'11.individulas FC'!P130</f>
        <v>426962.6</v>
      </c>
      <c r="Q130" s="51">
        <f>('7.individuals NC'!P130*'7.individuals NC'!Q130+'11.individulas FC'!P130*'11.individulas FC'!Q130)/('7.individuals NC'!P130+'11.individulas FC'!P130)</f>
        <v>10.292119897621012</v>
      </c>
      <c r="R130" s="50">
        <f>'7.individuals NC'!R130+'11.individulas FC'!R130</f>
        <v>239606.9</v>
      </c>
      <c r="S130" s="51">
        <f>('7.individuals NC'!R130*'7.individuals NC'!S130+'11.individulas FC'!R130*'11.individulas FC'!S130)/('7.individuals NC'!R130+'11.individulas FC'!R130)</f>
        <v>12.639365039153711</v>
      </c>
      <c r="T130" s="50">
        <f>'7.individuals NC'!T130+'11.individulas FC'!T130</f>
        <v>296.2</v>
      </c>
      <c r="U130" s="51">
        <f>('7.individuals NC'!T130*'7.individuals NC'!U130+'11.individulas FC'!T130*'11.individulas FC'!U130)/('7.individuals NC'!T130+'11.individulas FC'!T130)</f>
        <v>10.567822417285619</v>
      </c>
    </row>
    <row r="131" spans="1:21" ht="14.25" customHeight="1" x14ac:dyDescent="0.2">
      <c r="A131" s="49" t="s">
        <v>21</v>
      </c>
      <c r="B131" s="50">
        <f>'7.individuals NC'!B131+'11.individulas FC'!B131</f>
        <v>2755179.9</v>
      </c>
      <c r="C131" s="51">
        <f>('7.individuals NC'!B131*'7.individuals NC'!C131+'11.individulas FC'!B131*'11.individulas FC'!C131)/('7.individuals NC'!B131+'11.individulas FC'!B131)</f>
        <v>5.5471648094558184</v>
      </c>
      <c r="D131" s="50"/>
      <c r="E131" s="51"/>
      <c r="F131" s="50">
        <f>'7.individuals NC'!F131+'11.individulas FC'!F131</f>
        <v>1244331.3999999999</v>
      </c>
      <c r="G131" s="51">
        <f>('7.individuals NC'!F131*'7.individuals NC'!G131+'11.individulas FC'!F131*'11.individulas FC'!G131)/('7.individuals NC'!F131+'11.individulas FC'!F131)</f>
        <v>0.64479589038740015</v>
      </c>
      <c r="H131" s="50">
        <f t="shared" si="2"/>
        <v>1510848.5</v>
      </c>
      <c r="I131" s="51">
        <f t="shared" si="3"/>
        <v>9.5847447391316862</v>
      </c>
      <c r="J131" s="50">
        <f>'7.individuals NC'!J131+'11.individulas FC'!J131</f>
        <v>193411</v>
      </c>
      <c r="K131" s="51">
        <f>('7.individuals NC'!J131*'7.individuals NC'!K131+'11.individulas FC'!J131*'11.individulas FC'!K131)/('7.individuals NC'!J131+'11.individulas FC'!J131)</f>
        <v>6.9581861372931222</v>
      </c>
      <c r="L131" s="50">
        <f>'7.individuals NC'!L131+'11.individulas FC'!L131</f>
        <v>275711.59999999998</v>
      </c>
      <c r="M131" s="51">
        <f>('7.individuals NC'!L131*'7.individuals NC'!M131+'11.individulas FC'!L131*'11.individulas FC'!M131)/('7.individuals NC'!L131+'11.individulas FC'!L131)</f>
        <v>8.1527580377466897</v>
      </c>
      <c r="N131" s="50">
        <f>'7.individuals NC'!N131+'11.individulas FC'!N131</f>
        <v>351560.6</v>
      </c>
      <c r="O131" s="51">
        <f>('7.individuals NC'!N131*'7.individuals NC'!O131+'11.individulas FC'!N131*'11.individulas FC'!O131)/('7.individuals NC'!N131+'11.individulas FC'!N131)</f>
        <v>8.9300289622898585</v>
      </c>
      <c r="P131" s="50">
        <f>'7.individuals NC'!P131+'11.individulas FC'!P131</f>
        <v>446701.80000000005</v>
      </c>
      <c r="Q131" s="51">
        <f>('7.individuals NC'!P131*'7.individuals NC'!Q131+'11.individulas FC'!P131*'11.individulas FC'!Q131)/('7.individuals NC'!P131+'11.individulas FC'!P131)</f>
        <v>10.492737246637466</v>
      </c>
      <c r="R131" s="50">
        <f>'7.individuals NC'!R131+'11.individulas FC'!R131</f>
        <v>243163.2</v>
      </c>
      <c r="S131" s="51">
        <f>('7.individuals NC'!R131*'7.individuals NC'!S131+'11.individulas FC'!R131*'11.individulas FC'!S131)/('7.individuals NC'!R131+'11.individulas FC'!R131)</f>
        <v>12.574910508662496</v>
      </c>
      <c r="T131" s="50">
        <f>'7.individuals NC'!T131+'11.individulas FC'!T131</f>
        <v>300.3</v>
      </c>
      <c r="U131" s="51">
        <f>('7.individuals NC'!T131*'7.individuals NC'!U131+'11.individulas FC'!T131*'11.individulas FC'!U131)/('7.individuals NC'!T131+'11.individulas FC'!T131)</f>
        <v>10.55969363969364</v>
      </c>
    </row>
    <row r="132" spans="1:21" ht="14.25" customHeight="1" x14ac:dyDescent="0.2">
      <c r="A132" s="49" t="s">
        <v>22</v>
      </c>
      <c r="B132" s="50">
        <f>'7.individuals NC'!B132+'11.individulas FC'!B132</f>
        <v>2845935.4000000004</v>
      </c>
      <c r="C132" s="51">
        <f>('7.individuals NC'!B132*'7.individuals NC'!C132+'11.individulas FC'!B132*'11.individulas FC'!C132)/('7.individuals NC'!B132+'11.individulas FC'!B132)</f>
        <v>5.4718746342590912</v>
      </c>
      <c r="D132" s="50"/>
      <c r="E132" s="51"/>
      <c r="F132" s="50">
        <f>'7.individuals NC'!F132+'11.individulas FC'!F132</f>
        <v>1331994.8</v>
      </c>
      <c r="G132" s="51">
        <f>('7.individuals NC'!F132*'7.individuals NC'!G132+'11.individulas FC'!F132*'11.individulas FC'!G132)/('7.individuals NC'!F132+'11.individulas FC'!F132)</f>
        <v>0.62415820842543845</v>
      </c>
      <c r="H132" s="50">
        <f t="shared" si="2"/>
        <v>1513940.5999999999</v>
      </c>
      <c r="I132" s="51">
        <f t="shared" si="3"/>
        <v>9.7369911593625282</v>
      </c>
      <c r="J132" s="50">
        <f>'7.individuals NC'!J132+'11.individulas FC'!J132</f>
        <v>165329.79999999999</v>
      </c>
      <c r="K132" s="51">
        <f>('7.individuals NC'!J132*'7.individuals NC'!K132+'11.individulas FC'!J132*'11.individulas FC'!K132)/('7.individuals NC'!J132+'11.individulas FC'!J132)</f>
        <v>7.3539357091099138</v>
      </c>
      <c r="L132" s="50">
        <f>'7.individuals NC'!L132+'11.individulas FC'!L132</f>
        <v>287679</v>
      </c>
      <c r="M132" s="51">
        <f>('7.individuals NC'!L132*'7.individuals NC'!M132+'11.individulas FC'!L132*'11.individulas FC'!M132)/('7.individuals NC'!L132+'11.individulas FC'!L132)</f>
        <v>8.1022664010928818</v>
      </c>
      <c r="N132" s="50">
        <f>'7.individuals NC'!N132+'11.individulas FC'!N132</f>
        <v>357345.6</v>
      </c>
      <c r="O132" s="51">
        <f>('7.individuals NC'!N132*'7.individuals NC'!O132+'11.individulas FC'!N132*'11.individulas FC'!O132)/('7.individuals NC'!N132+'11.individulas FC'!N132)</f>
        <v>8.900133901186976</v>
      </c>
      <c r="P132" s="50">
        <f>'7.individuals NC'!P132+'11.individulas FC'!P132</f>
        <v>480162.1</v>
      </c>
      <c r="Q132" s="51">
        <f>('7.individuals NC'!P132*'7.individuals NC'!Q132+'11.individulas FC'!P132*'11.individulas FC'!Q132)/('7.individuals NC'!P132+'11.individulas FC'!P132)</f>
        <v>10.706854095731421</v>
      </c>
      <c r="R132" s="50">
        <f>'7.individuals NC'!R132+'11.individulas FC'!R132</f>
        <v>223120.7</v>
      </c>
      <c r="S132" s="51">
        <f>('7.individuals NC'!R132*'7.individuals NC'!S132+'11.individulas FC'!R132*'11.individulas FC'!S132)/('7.individuals NC'!R132+'11.individulas FC'!R132)</f>
        <v>12.862538276367903</v>
      </c>
      <c r="T132" s="50">
        <f>'7.individuals NC'!T132+'11.individulas FC'!T132</f>
        <v>303.39999999999998</v>
      </c>
      <c r="U132" s="51">
        <f>('7.individuals NC'!T132*'7.individuals NC'!U132+'11.individulas FC'!T132*'11.individulas FC'!U132)/('7.individuals NC'!T132+'11.individulas FC'!T132)</f>
        <v>10.553203691496376</v>
      </c>
    </row>
    <row r="133" spans="1:21" ht="14.25" customHeight="1" x14ac:dyDescent="0.2">
      <c r="A133" s="49" t="s">
        <v>23</v>
      </c>
      <c r="B133" s="50">
        <f>'7.individuals NC'!B133+'11.individulas FC'!B133</f>
        <v>3032568.1999999997</v>
      </c>
      <c r="C133" s="51">
        <f>('7.individuals NC'!B133*'7.individuals NC'!C133+'11.individulas FC'!B133*'11.individulas FC'!C133)/('7.individuals NC'!B133+'11.individulas FC'!B133)</f>
        <v>5.5810611012804259</v>
      </c>
      <c r="D133" s="50"/>
      <c r="E133" s="51"/>
      <c r="F133" s="50">
        <f>'7.individuals NC'!F133+'11.individulas FC'!F133</f>
        <v>1415205.5</v>
      </c>
      <c r="G133" s="51">
        <f>('7.individuals NC'!F133*'7.individuals NC'!G133+'11.individulas FC'!F133*'11.individulas FC'!G133)/('7.individuals NC'!F133+'11.individulas FC'!F133)</f>
        <v>0.78145729224483651</v>
      </c>
      <c r="H133" s="50">
        <f t="shared" si="2"/>
        <v>1617362.7</v>
      </c>
      <c r="I133" s="51">
        <f t="shared" si="3"/>
        <v>9.7807534203676152</v>
      </c>
      <c r="J133" s="50">
        <f>'7.individuals NC'!J133+'11.individulas FC'!J133</f>
        <v>212475.59999999998</v>
      </c>
      <c r="K133" s="51">
        <f>('7.individuals NC'!J133*'7.individuals NC'!K133+'11.individulas FC'!J133*'11.individulas FC'!K133)/('7.individuals NC'!J133+'11.individulas FC'!J133)</f>
        <v>7.3062403024159002</v>
      </c>
      <c r="L133" s="50">
        <f>'7.individuals NC'!L133+'11.individulas FC'!L133</f>
        <v>255510.5</v>
      </c>
      <c r="M133" s="51">
        <f>('7.individuals NC'!L133*'7.individuals NC'!M133+'11.individulas FC'!L133*'11.individulas FC'!M133)/('7.individuals NC'!L133+'11.individulas FC'!L133)</f>
        <v>8.1527173051596691</v>
      </c>
      <c r="N133" s="50">
        <f>'7.individuals NC'!N133+'11.individulas FC'!N133</f>
        <v>376137.69999999995</v>
      </c>
      <c r="O133" s="51">
        <f>('7.individuals NC'!N133*'7.individuals NC'!O133+'11.individulas FC'!N133*'11.individulas FC'!O133)/('7.individuals NC'!N133+'11.individulas FC'!N133)</f>
        <v>9.0225154085857397</v>
      </c>
      <c r="P133" s="50">
        <f>'7.individuals NC'!P133+'11.individulas FC'!P133</f>
        <v>500267.60000000003</v>
      </c>
      <c r="Q133" s="51">
        <f>('7.individuals NC'!P133*'7.individuals NC'!Q133+'11.individulas FC'!P133*'11.individulas FC'!Q133)/('7.individuals NC'!P133+'11.individulas FC'!P133)</f>
        <v>10.847495902193145</v>
      </c>
      <c r="R133" s="50">
        <f>'7.individuals NC'!R133+'11.individulas FC'!R133</f>
        <v>272670.2</v>
      </c>
      <c r="S133" s="51">
        <f>('7.individuals NC'!R133*'7.individuals NC'!S133+'11.individulas FC'!R133*'11.individulas FC'!S133)/('7.individuals NC'!R133+'11.individulas FC'!R133)</f>
        <v>12.322526264329579</v>
      </c>
      <c r="T133" s="50">
        <f>'7.individuals NC'!T133+'11.individulas FC'!T133</f>
        <v>301.10000000000002</v>
      </c>
      <c r="U133" s="51">
        <f>('7.individuals NC'!T133*'7.individuals NC'!U133+'11.individulas FC'!T133*'11.individulas FC'!U133)/('7.individuals NC'!T133+'11.individulas FC'!T133)</f>
        <v>10.556150780471603</v>
      </c>
    </row>
    <row r="134" spans="1:21" ht="14.25" customHeight="1" x14ac:dyDescent="0.2">
      <c r="A134" s="49" t="s">
        <v>24</v>
      </c>
      <c r="B134" s="50">
        <f>'7.individuals NC'!B134+'11.individulas FC'!B134</f>
        <v>3085249.8999999994</v>
      </c>
      <c r="C134" s="51">
        <f>('7.individuals NC'!B134*'7.individuals NC'!C134+'11.individulas FC'!B134*'11.individulas FC'!C134)/('7.individuals NC'!B134+'11.individulas FC'!B134)</f>
        <v>5.7230786517487617</v>
      </c>
      <c r="D134" s="50"/>
      <c r="E134" s="51"/>
      <c r="F134" s="50">
        <f>'7.individuals NC'!F134+'11.individulas FC'!F134</f>
        <v>1407613.2</v>
      </c>
      <c r="G134" s="51">
        <f>('7.individuals NC'!F134*'7.individuals NC'!G134+'11.individulas FC'!F134*'11.individulas FC'!G134)/('7.individuals NC'!F134+'11.individulas FC'!F134)</f>
        <v>0.79445484597615312</v>
      </c>
      <c r="H134" s="50">
        <f t="shared" si="2"/>
        <v>1677636.7</v>
      </c>
      <c r="I134" s="51">
        <f t="shared" si="3"/>
        <v>9.8584173259919741</v>
      </c>
      <c r="J134" s="50">
        <f>'7.individuals NC'!J134+'11.individulas FC'!J134</f>
        <v>169530.8</v>
      </c>
      <c r="K134" s="51">
        <f>('7.individuals NC'!J134*'7.individuals NC'!K134+'11.individulas FC'!J134*'11.individulas FC'!K134)/('7.individuals NC'!J134+'11.individulas FC'!J134)</f>
        <v>7.4323138450358286</v>
      </c>
      <c r="L134" s="50">
        <f>'7.individuals NC'!L134+'11.individulas FC'!L134</f>
        <v>322738.30000000005</v>
      </c>
      <c r="M134" s="51">
        <f>('7.individuals NC'!L134*'7.individuals NC'!M134+'11.individulas FC'!L134*'11.individulas FC'!M134)/('7.individuals NC'!L134+'11.individulas FC'!L134)</f>
        <v>8.114074056286471</v>
      </c>
      <c r="N134" s="50">
        <f>'7.individuals NC'!N134+'11.individulas FC'!N134</f>
        <v>365786.9</v>
      </c>
      <c r="O134" s="51">
        <f>('7.individuals NC'!N134*'7.individuals NC'!O134+'11.individulas FC'!N134*'11.individulas FC'!O134)/('7.individuals NC'!N134+'11.individulas FC'!N134)</f>
        <v>9.2784160449704469</v>
      </c>
      <c r="P134" s="50">
        <f>'7.individuals NC'!P134+'11.individulas FC'!P134</f>
        <v>537858.80000000005</v>
      </c>
      <c r="Q134" s="51">
        <f>('7.individuals NC'!P134*'7.individuals NC'!Q134+'11.individulas FC'!P134*'11.individulas FC'!Q134)/('7.individuals NC'!P134+'11.individulas FC'!P134)</f>
        <v>10.728119686802557</v>
      </c>
      <c r="R134" s="50">
        <f>'7.individuals NC'!R134+'11.individulas FC'!R134</f>
        <v>281030</v>
      </c>
      <c r="S134" s="51">
        <f>('7.individuals NC'!R134*'7.individuals NC'!S134+'11.individulas FC'!R134*'11.individulas FC'!S134)/('7.individuals NC'!R134+'11.individulas FC'!R134)</f>
        <v>12.427908888730741</v>
      </c>
      <c r="T134" s="50">
        <f>'7.individuals NC'!T134+'11.individulas FC'!T134</f>
        <v>691.90000000000009</v>
      </c>
      <c r="U134" s="51">
        <f>('7.individuals NC'!T134*'7.individuals NC'!U134+'11.individulas FC'!T134*'11.individulas FC'!U134)/('7.individuals NC'!T134+'11.individulas FC'!T134)</f>
        <v>4.8594782483017767</v>
      </c>
    </row>
    <row r="135" spans="1:21" ht="14.25" customHeight="1" x14ac:dyDescent="0.2">
      <c r="A135" s="49" t="s">
        <v>25</v>
      </c>
      <c r="B135" s="50">
        <f>'7.individuals NC'!B135+'11.individulas FC'!B135</f>
        <v>3423478.7</v>
      </c>
      <c r="C135" s="51">
        <f>('7.individuals NC'!B135*'7.individuals NC'!C135+'11.individulas FC'!B135*'11.individulas FC'!C135)/('7.individuals NC'!B135+'11.individulas FC'!B135)</f>
        <v>5.410365550689713</v>
      </c>
      <c r="D135" s="50"/>
      <c r="E135" s="51"/>
      <c r="F135" s="50">
        <f>'7.individuals NC'!F135+'11.individulas FC'!F135</f>
        <v>1626143.1</v>
      </c>
      <c r="G135" s="51">
        <f>('7.individuals NC'!F135*'7.individuals NC'!G135+'11.individulas FC'!F135*'11.individulas FC'!G135)/('7.individuals NC'!F135+'11.individulas FC'!F135)</f>
        <v>0.70074865428509947</v>
      </c>
      <c r="H135" s="50">
        <f t="shared" si="2"/>
        <v>1797335.6</v>
      </c>
      <c r="I135" s="51">
        <f t="shared" si="3"/>
        <v>9.671401174605343</v>
      </c>
      <c r="J135" s="50">
        <f>'7.individuals NC'!J135+'11.individulas FC'!J135</f>
        <v>177825.8</v>
      </c>
      <c r="K135" s="51">
        <f>('7.individuals NC'!J135*'7.individuals NC'!K135+'11.individulas FC'!J135*'11.individulas FC'!K135)/('7.individuals NC'!J135+'11.individulas FC'!J135)</f>
        <v>7.2186280618447949</v>
      </c>
      <c r="L135" s="50">
        <f>'7.individuals NC'!L135+'11.individulas FC'!L135</f>
        <v>362588.9</v>
      </c>
      <c r="M135" s="51">
        <f>('7.individuals NC'!L135*'7.individuals NC'!M135+'11.individulas FC'!L135*'11.individulas FC'!M135)/('7.individuals NC'!L135+'11.individulas FC'!L135)</f>
        <v>7.8843747836737421</v>
      </c>
      <c r="N135" s="50">
        <f>'7.individuals NC'!N135+'11.individulas FC'!N135</f>
        <v>369879</v>
      </c>
      <c r="O135" s="51">
        <f>('7.individuals NC'!N135*'7.individuals NC'!O135+'11.individulas FC'!N135*'11.individulas FC'!O135)/('7.individuals NC'!N135+'11.individulas FC'!N135)</f>
        <v>9.1924343555595183</v>
      </c>
      <c r="P135" s="50">
        <f>'7.individuals NC'!P135+'11.individulas FC'!P135</f>
        <v>557286.10000000009</v>
      </c>
      <c r="Q135" s="51">
        <f>('7.individuals NC'!P135*'7.individuals NC'!Q135+'11.individulas FC'!P135*'11.individulas FC'!Q135)/('7.individuals NC'!P135+'11.individulas FC'!P135)</f>
        <v>10.858068512744172</v>
      </c>
      <c r="R135" s="50">
        <f>'7.individuals NC'!R135+'11.individulas FC'!R135</f>
        <v>310751.40000000002</v>
      </c>
      <c r="S135" s="51">
        <f>('7.individuals NC'!R135*'7.individuals NC'!S135+'11.individulas FC'!R135*'11.individulas FC'!S135)/('7.individuals NC'!R135+'11.individulas FC'!R135)</f>
        <v>12.151334339925741</v>
      </c>
      <c r="T135" s="50">
        <f>'7.individuals NC'!T135+'11.individulas FC'!T135</f>
        <v>19004.400000000001</v>
      </c>
      <c r="U135" s="51">
        <f>('7.individuals NC'!T135*'7.individuals NC'!U135+'11.individulas FC'!T135*'11.individulas FC'!U135)/('7.individuals NC'!T135+'11.individulas FC'!T135)</f>
        <v>0.69064548209888232</v>
      </c>
    </row>
    <row r="136" spans="1:21" ht="14.25" customHeight="1" x14ac:dyDescent="0.2">
      <c r="A136" s="49" t="s">
        <v>26</v>
      </c>
      <c r="B136" s="50">
        <f>'7.individuals NC'!B136+'11.individulas FC'!B136</f>
        <v>3456357.5</v>
      </c>
      <c r="C136" s="51">
        <f>('7.individuals NC'!B136*'7.individuals NC'!C136+'11.individulas FC'!B136*'11.individulas FC'!C136)/('7.individuals NC'!B136+'11.individulas FC'!B136)</f>
        <v>5.559141135718745</v>
      </c>
      <c r="D136" s="50"/>
      <c r="E136" s="51"/>
      <c r="F136" s="50">
        <f>'7.individuals NC'!F136+'11.individulas FC'!F136</f>
        <v>1568150.1</v>
      </c>
      <c r="G136" s="51">
        <f>('7.individuals NC'!F136*'7.individuals NC'!G136+'11.individulas FC'!F136*'11.individulas FC'!G136)/('7.individuals NC'!F136+'11.individulas FC'!F136)</f>
        <v>0.68202350017386726</v>
      </c>
      <c r="H136" s="50">
        <f t="shared" si="2"/>
        <v>1888207.3999999997</v>
      </c>
      <c r="I136" s="51">
        <f t="shared" si="3"/>
        <v>9.6095714580930078</v>
      </c>
      <c r="J136" s="50">
        <f>'7.individuals NC'!J136+'11.individulas FC'!J136</f>
        <v>211386.5</v>
      </c>
      <c r="K136" s="51">
        <f>('7.individuals NC'!J136*'7.individuals NC'!K136+'11.individulas FC'!J136*'11.individulas FC'!K136)/('7.individuals NC'!J136+'11.individulas FC'!J136)</f>
        <v>7.4389308257622888</v>
      </c>
      <c r="L136" s="50">
        <f>'7.individuals NC'!L136+'11.individulas FC'!L136</f>
        <v>336451.7</v>
      </c>
      <c r="M136" s="51">
        <f>('7.individuals NC'!L136*'7.individuals NC'!M136+'11.individulas FC'!L136*'11.individulas FC'!M136)/('7.individuals NC'!L136+'11.individulas FC'!L136)</f>
        <v>8.0140779701811589</v>
      </c>
      <c r="N136" s="50">
        <f>'7.individuals NC'!N136+'11.individulas FC'!N136</f>
        <v>401411.1</v>
      </c>
      <c r="O136" s="51">
        <f>('7.individuals NC'!N136*'7.individuals NC'!O136+'11.individulas FC'!N136*'11.individulas FC'!O136)/('7.individuals NC'!N136+'11.individulas FC'!N136)</f>
        <v>9.3408991480305357</v>
      </c>
      <c r="P136" s="50">
        <f>'7.individuals NC'!P136+'11.individulas FC'!P136</f>
        <v>564602</v>
      </c>
      <c r="Q136" s="51">
        <f>('7.individuals NC'!P136*'7.individuals NC'!Q136+'11.individulas FC'!P136*'11.individulas FC'!Q136)/('7.individuals NC'!P136+'11.individulas FC'!P136)</f>
        <v>10.65980059404678</v>
      </c>
      <c r="R136" s="50">
        <f>'7.individuals NC'!R136+'11.individulas FC'!R136</f>
        <v>340338.2</v>
      </c>
      <c r="S136" s="51">
        <f>('7.individuals NC'!R136*'7.individuals NC'!S136+'11.individulas FC'!R136*'11.individulas FC'!S136)/('7.individuals NC'!R136+'11.individulas FC'!R136)</f>
        <v>12.009641700520248</v>
      </c>
      <c r="T136" s="50">
        <f>'7.individuals NC'!T136+'11.individulas FC'!T136</f>
        <v>34017.9</v>
      </c>
      <c r="U136" s="51">
        <f>('7.individuals NC'!T136*'7.individuals NC'!U136+'11.individulas FC'!T136*'11.individulas FC'!U136)/('7.individuals NC'!T136+'11.individulas FC'!T136)</f>
        <v>0.60553573265839455</v>
      </c>
    </row>
    <row r="137" spans="1:21" ht="14.25" customHeight="1" x14ac:dyDescent="0.2">
      <c r="A137" s="49" t="s">
        <v>27</v>
      </c>
      <c r="B137" s="50">
        <f>'7.individuals NC'!B137+'11.individulas FC'!B137</f>
        <v>3658299.1999999997</v>
      </c>
      <c r="C137" s="51">
        <f>('7.individuals NC'!B137*'7.individuals NC'!C137+'11.individulas FC'!B137*'11.individulas FC'!C137)/('7.individuals NC'!B137+'11.individulas FC'!B137)</f>
        <v>5.5949658054212739</v>
      </c>
      <c r="D137" s="50"/>
      <c r="E137" s="51"/>
      <c r="F137" s="50">
        <f>'7.individuals NC'!F137+'11.individulas FC'!F137</f>
        <v>1659584.6</v>
      </c>
      <c r="G137" s="51">
        <f>('7.individuals NC'!F137*'7.individuals NC'!G137+'11.individulas FC'!F137*'11.individulas FC'!G137)/('7.individuals NC'!F137+'11.individulas FC'!F137)</f>
        <v>0.78483484059806286</v>
      </c>
      <c r="H137" s="50">
        <f t="shared" ref="H137:H200" si="4">J137+L137+N137+P137+R137+T137</f>
        <v>1998714.5999999999</v>
      </c>
      <c r="I137" s="51">
        <f t="shared" ref="I137:I200" si="5">(J137*K137+L137*M137+N137*O137+P137*Q137+R137*S137+T137*U137)/(J137+L137+N137+P137+R137+T137)</f>
        <v>9.5889423707616892</v>
      </c>
      <c r="J137" s="50">
        <f>'7.individuals NC'!J137+'11.individulas FC'!J137</f>
        <v>197492</v>
      </c>
      <c r="K137" s="51">
        <f>('7.individuals NC'!J137*'7.individuals NC'!K137+'11.individulas FC'!J137*'11.individulas FC'!K137)/('7.individuals NC'!J137+'11.individulas FC'!J137)</f>
        <v>7.3247008486419709</v>
      </c>
      <c r="L137" s="50">
        <f>'7.individuals NC'!L137+'11.individulas FC'!L137</f>
        <v>334788.59999999998</v>
      </c>
      <c r="M137" s="51">
        <f>('7.individuals NC'!L137*'7.individuals NC'!M137+'11.individulas FC'!L137*'11.individulas FC'!M137)/('7.individuals NC'!L137+'11.individulas FC'!L137)</f>
        <v>7.95002737847107</v>
      </c>
      <c r="N137" s="50">
        <f>'7.individuals NC'!N137+'11.individulas FC'!N137</f>
        <v>443152.9</v>
      </c>
      <c r="O137" s="51">
        <f>('7.individuals NC'!N137*'7.individuals NC'!O137+'11.individulas FC'!N137*'11.individulas FC'!O137)/('7.individuals NC'!N137+'11.individulas FC'!N137)</f>
        <v>9.334533507509482</v>
      </c>
      <c r="P137" s="50">
        <f>'7.individuals NC'!P137+'11.individulas FC'!P137</f>
        <v>635909.9</v>
      </c>
      <c r="Q137" s="51">
        <f>('7.individuals NC'!P137*'7.individuals NC'!Q137+'11.individulas FC'!P137*'11.individulas FC'!Q137)/('7.individuals NC'!P137+'11.individulas FC'!P137)</f>
        <v>10.405637358374198</v>
      </c>
      <c r="R137" s="50">
        <f>'7.individuals NC'!R137+'11.individulas FC'!R137</f>
        <v>341667</v>
      </c>
      <c r="S137" s="51">
        <f>('7.individuals NC'!R137*'7.individuals NC'!S137+'11.individulas FC'!R137*'11.individulas FC'!S137)/('7.individuals NC'!R137+'11.individulas FC'!R137)</f>
        <v>12.518962375646463</v>
      </c>
      <c r="T137" s="50">
        <f>'7.individuals NC'!T137+'11.individulas FC'!T137</f>
        <v>45704.2</v>
      </c>
      <c r="U137" s="51">
        <f>('7.individuals NC'!T137*'7.individuals NC'!U137+'11.individulas FC'!T137*'11.individulas FC'!U137)/('7.individuals NC'!T137+'11.individulas FC'!T137)</f>
        <v>0.57808768121966903</v>
      </c>
    </row>
    <row r="138" spans="1:21" ht="14.25" customHeight="1" x14ac:dyDescent="0.2">
      <c r="A138" s="49" t="s">
        <v>28</v>
      </c>
      <c r="B138" s="50">
        <f>'7.individuals NC'!B138+'11.individulas FC'!B138</f>
        <v>3719534</v>
      </c>
      <c r="C138" s="51">
        <f>('7.individuals NC'!B138*'7.individuals NC'!C138+'11.individulas FC'!B138*'11.individulas FC'!C138)/('7.individuals NC'!B138+'11.individulas FC'!B138)</f>
        <v>5.6597179939745139</v>
      </c>
      <c r="D138" s="50"/>
      <c r="E138" s="51"/>
      <c r="F138" s="50">
        <f>'7.individuals NC'!F138+'11.individulas FC'!F138</f>
        <v>1652358.7</v>
      </c>
      <c r="G138" s="51">
        <f>('7.individuals NC'!F138*'7.individuals NC'!G138+'11.individulas FC'!F138*'11.individulas FC'!G138)/('7.individuals NC'!F138+'11.individulas FC'!F138)</f>
        <v>0.79676124742164045</v>
      </c>
      <c r="H138" s="50">
        <f t="shared" si="4"/>
        <v>2067175.3000000003</v>
      </c>
      <c r="I138" s="51">
        <f t="shared" si="5"/>
        <v>9.5468333672524022</v>
      </c>
      <c r="J138" s="50">
        <f>'7.individuals NC'!J138+'11.individulas FC'!J138</f>
        <v>198083</v>
      </c>
      <c r="K138" s="51">
        <f>('7.individuals NC'!J138*'7.individuals NC'!K138+'11.individulas FC'!J138*'11.individulas FC'!K138)/('7.individuals NC'!J138+'11.individulas FC'!J138)</f>
        <v>7.6761850789820443</v>
      </c>
      <c r="L138" s="50">
        <f>'7.individuals NC'!L138+'11.individulas FC'!L138</f>
        <v>345553.1</v>
      </c>
      <c r="M138" s="51">
        <f>('7.individuals NC'!L138*'7.individuals NC'!M138+'11.individulas FC'!L138*'11.individulas FC'!M138)/('7.individuals NC'!L138+'11.individulas FC'!L138)</f>
        <v>7.844543229390796</v>
      </c>
      <c r="N138" s="50">
        <f>'7.individuals NC'!N138+'11.individulas FC'!N138</f>
        <v>463207.9</v>
      </c>
      <c r="O138" s="51">
        <f>('7.individuals NC'!N138*'7.individuals NC'!O138+'11.individulas FC'!N138*'11.individulas FC'!O138)/('7.individuals NC'!N138+'11.individulas FC'!N138)</f>
        <v>9.4742322227233178</v>
      </c>
      <c r="P138" s="50">
        <f>'7.individuals NC'!P138+'11.individulas FC'!P138</f>
        <v>643235.1</v>
      </c>
      <c r="Q138" s="51">
        <f>('7.individuals NC'!P138*'7.individuals NC'!Q138+'11.individulas FC'!P138*'11.individulas FC'!Q138)/('7.individuals NC'!P138+'11.individulas FC'!P138)</f>
        <v>10.329750528228326</v>
      </c>
      <c r="R138" s="50">
        <f>'7.individuals NC'!R138+'11.individulas FC'!R138</f>
        <v>355956.1</v>
      </c>
      <c r="S138" s="51">
        <f>('7.individuals NC'!R138*'7.individuals NC'!S138+'11.individulas FC'!R138*'11.individulas FC'!S138)/('7.individuals NC'!R138+'11.individulas FC'!R138)</f>
        <v>12.468639725516715</v>
      </c>
      <c r="T138" s="50">
        <f>'7.individuals NC'!T138+'11.individulas FC'!T138</f>
        <v>61140.1</v>
      </c>
      <c r="U138" s="51">
        <f>('7.individuals NC'!T138*'7.individuals NC'!U138+'11.individulas FC'!T138*'11.individulas FC'!U138)/('7.individuals NC'!T138+'11.individulas FC'!T138)</f>
        <v>0.5309843294335469</v>
      </c>
    </row>
    <row r="139" spans="1:21" ht="14.25" customHeight="1" x14ac:dyDescent="0.2">
      <c r="A139" s="49" t="s">
        <v>29</v>
      </c>
      <c r="B139" s="50">
        <f>'7.individuals NC'!B139+'11.individulas FC'!B139</f>
        <v>3821626.6</v>
      </c>
      <c r="C139" s="51">
        <f>('7.individuals NC'!B139*'7.individuals NC'!C139+'11.individulas FC'!B139*'11.individulas FC'!C139)/('7.individuals NC'!B139+'11.individulas FC'!B139)</f>
        <v>5.7511440055394205</v>
      </c>
      <c r="D139" s="50"/>
      <c r="E139" s="51"/>
      <c r="F139" s="50">
        <f>'7.individuals NC'!F139+'11.individulas FC'!F139</f>
        <v>1649177</v>
      </c>
      <c r="G139" s="51">
        <f>('7.individuals NC'!F139*'7.individuals NC'!G139+'11.individulas FC'!F139*'11.individulas FC'!G139)/('7.individuals NC'!F139+'11.individulas FC'!F139)</f>
        <v>0.83891653473217265</v>
      </c>
      <c r="H139" s="50">
        <f t="shared" si="4"/>
        <v>2172449.6000000006</v>
      </c>
      <c r="I139" s="51">
        <f t="shared" si="5"/>
        <v>9.4801753090152214</v>
      </c>
      <c r="J139" s="50">
        <f>'7.individuals NC'!J139+'11.individulas FC'!J139</f>
        <v>212122.7</v>
      </c>
      <c r="K139" s="51">
        <f>('7.individuals NC'!J139*'7.individuals NC'!K139+'11.individulas FC'!J139*'11.individulas FC'!K139)/('7.individuals NC'!J139+'11.individulas FC'!J139)</f>
        <v>7.0972096385723917</v>
      </c>
      <c r="L139" s="50">
        <f>'7.individuals NC'!L139+'11.individulas FC'!L139</f>
        <v>388026.9</v>
      </c>
      <c r="M139" s="51">
        <f>('7.individuals NC'!L139*'7.individuals NC'!M139+'11.individulas FC'!L139*'11.individulas FC'!M139)/('7.individuals NC'!L139+'11.individulas FC'!L139)</f>
        <v>8.0265764976603418</v>
      </c>
      <c r="N139" s="50">
        <f>'7.individuals NC'!N139+'11.individulas FC'!N139</f>
        <v>457731.7</v>
      </c>
      <c r="O139" s="51">
        <f>('7.individuals NC'!N139*'7.individuals NC'!O139+'11.individulas FC'!N139*'11.individulas FC'!O139)/('7.individuals NC'!N139+'11.individulas FC'!N139)</f>
        <v>9.4878186238794484</v>
      </c>
      <c r="P139" s="50">
        <f>'7.individuals NC'!P139+'11.individulas FC'!P139</f>
        <v>656878.9</v>
      </c>
      <c r="Q139" s="51">
        <f>('7.individuals NC'!P139*'7.individuals NC'!Q139+'11.individulas FC'!P139*'11.individulas FC'!Q139)/('7.individuals NC'!P139+'11.individulas FC'!P139)</f>
        <v>10.333846262986981</v>
      </c>
      <c r="R139" s="50">
        <f>'7.individuals NC'!R139+'11.individulas FC'!R139</f>
        <v>384094.2</v>
      </c>
      <c r="S139" s="51">
        <f>('7.individuals NC'!R139*'7.individuals NC'!S139+'11.individulas FC'!R139*'11.individulas FC'!S139)/('7.individuals NC'!R139+'11.individulas FC'!R139)</f>
        <v>12.529847303083463</v>
      </c>
      <c r="T139" s="50">
        <f>'7.individuals NC'!T139+'11.individulas FC'!T139</f>
        <v>73595.199999999997</v>
      </c>
      <c r="U139" s="51">
        <f>('7.individuals NC'!T139*'7.individuals NC'!U139+'11.individulas FC'!T139*'11.individulas FC'!U139)/('7.individuals NC'!T139+'11.individulas FC'!T139)</f>
        <v>0.42928888025306</v>
      </c>
    </row>
    <row r="140" spans="1:21" ht="14.25" customHeight="1" thickBot="1" x14ac:dyDescent="0.25">
      <c r="A140" s="52" t="s">
        <v>30</v>
      </c>
      <c r="B140" s="53">
        <f>'7.individuals NC'!B140+'11.individulas FC'!B140</f>
        <v>4135109.4</v>
      </c>
      <c r="C140" s="54">
        <f>('7.individuals NC'!B140*'7.individuals NC'!C140+'11.individulas FC'!B140*'11.individulas FC'!C140)/('7.individuals NC'!B140+'11.individulas FC'!B140)</f>
        <v>5.4548245161300919</v>
      </c>
      <c r="D140" s="53"/>
      <c r="E140" s="54"/>
      <c r="F140" s="53">
        <f>'7.individuals NC'!F140+'11.individulas FC'!F140</f>
        <v>1898855.9</v>
      </c>
      <c r="G140" s="54">
        <f>('7.individuals NC'!F140*'7.individuals NC'!G140+'11.individulas FC'!F140*'11.individulas FC'!G140)/('7.individuals NC'!F140+'11.individulas FC'!F140)</f>
        <v>0.80615974966820803</v>
      </c>
      <c r="H140" s="53">
        <f t="shared" si="4"/>
        <v>2236253.5</v>
      </c>
      <c r="I140" s="54">
        <f t="shared" si="5"/>
        <v>9.4021160548211551</v>
      </c>
      <c r="J140" s="53">
        <f>'7.individuals NC'!J140+'11.individulas FC'!J140</f>
        <v>203829.4</v>
      </c>
      <c r="K140" s="54">
        <f>('7.individuals NC'!J140*'7.individuals NC'!K140+'11.individulas FC'!J140*'11.individulas FC'!K140)/('7.individuals NC'!J140+'11.individulas FC'!J140)</f>
        <v>7.4969816866457935</v>
      </c>
      <c r="L140" s="53">
        <f>'7.individuals NC'!L140+'11.individulas FC'!L140</f>
        <v>415577.8</v>
      </c>
      <c r="M140" s="54">
        <f>('7.individuals NC'!L140*'7.individuals NC'!M140+'11.individulas FC'!L140*'11.individulas FC'!M140)/('7.individuals NC'!L140+'11.individulas FC'!L140)</f>
        <v>8.1002220017527407</v>
      </c>
      <c r="N140" s="53">
        <f>'7.individuals NC'!N140+'11.individulas FC'!N140</f>
        <v>493460.6</v>
      </c>
      <c r="O140" s="54">
        <f>('7.individuals NC'!N140*'7.individuals NC'!O140+'11.individulas FC'!N140*'11.individulas FC'!O140)/('7.individuals NC'!N140+'11.individulas FC'!N140)</f>
        <v>9.4101276920589001</v>
      </c>
      <c r="P140" s="53">
        <f>'7.individuals NC'!P140+'11.individulas FC'!P140</f>
        <v>645940.89999999991</v>
      </c>
      <c r="Q140" s="54">
        <f>('7.individuals NC'!P140*'7.individuals NC'!Q140+'11.individulas FC'!P140*'11.individulas FC'!Q140)/('7.individuals NC'!P140+'11.individulas FC'!P140)</f>
        <v>10.442129730444382</v>
      </c>
      <c r="R140" s="53">
        <f>'7.individuals NC'!R140+'11.individulas FC'!R140</f>
        <v>382632.1</v>
      </c>
      <c r="S140" s="54">
        <f>('7.individuals NC'!R140*'7.individuals NC'!S140+'11.individulas FC'!R140*'11.individulas FC'!S140)/('7.individuals NC'!R140+'11.individulas FC'!R140)</f>
        <v>12.30210371529205</v>
      </c>
      <c r="T140" s="53">
        <f>'7.individuals NC'!T140+'11.individulas FC'!T140</f>
        <v>94812.7</v>
      </c>
      <c r="U140" s="54">
        <f>('7.individuals NC'!T140*'7.individuals NC'!U140+'11.individulas FC'!T140*'11.individulas FC'!U140)/('7.individuals NC'!T140+'11.individulas FC'!T140)</f>
        <v>0.37369998955836081</v>
      </c>
    </row>
    <row r="141" spans="1:21" ht="14.25" customHeight="1" x14ac:dyDescent="0.2">
      <c r="A141" s="49" t="s">
        <v>41</v>
      </c>
      <c r="B141" s="50">
        <f>'7.individuals NC'!B141+'11.individulas FC'!B141</f>
        <v>4217757.7</v>
      </c>
      <c r="C141" s="51">
        <f>('7.individuals NC'!B141*'7.individuals NC'!C141+'11.individulas FC'!B141*'11.individulas FC'!C141)/('7.individuals NC'!B141+'11.individulas FC'!B141)</f>
        <v>5.5146268297963168</v>
      </c>
      <c r="D141" s="50"/>
      <c r="E141" s="51"/>
      <c r="F141" s="50">
        <f>'7.individuals NC'!F141+'11.individulas FC'!F141</f>
        <v>1902543.2999999998</v>
      </c>
      <c r="G141" s="51">
        <f>('7.individuals NC'!F141*'7.individuals NC'!G141+'11.individulas FC'!F141*'11.individulas FC'!G141)/('7.individuals NC'!F141+'11.individulas FC'!F141)</f>
        <v>0.82219957411744604</v>
      </c>
      <c r="H141" s="50">
        <f t="shared" si="4"/>
        <v>2315214.4</v>
      </c>
      <c r="I141" s="51">
        <f t="shared" si="5"/>
        <v>9.3706610856428654</v>
      </c>
      <c r="J141" s="50">
        <f>'7.individuals NC'!J141+'11.individulas FC'!J141</f>
        <v>246885.3</v>
      </c>
      <c r="K141" s="51">
        <f>('7.individuals NC'!J141*'7.individuals NC'!K141+'11.individulas FC'!J141*'11.individulas FC'!K141)/('7.individuals NC'!J141+'11.individulas FC'!J141)</f>
        <v>7.5117602830140147</v>
      </c>
      <c r="L141" s="50">
        <f>'7.individuals NC'!L141+'11.individulas FC'!L141</f>
        <v>428913.2</v>
      </c>
      <c r="M141" s="51">
        <f>('7.individuals NC'!L141*'7.individuals NC'!M141+'11.individulas FC'!L141*'11.individulas FC'!M141)/('7.individuals NC'!L141+'11.individulas FC'!L141)</f>
        <v>8.1640650742387955</v>
      </c>
      <c r="N141" s="50">
        <f>'7.individuals NC'!N141+'11.individulas FC'!N141</f>
        <v>494101.1</v>
      </c>
      <c r="O141" s="51">
        <f>('7.individuals NC'!N141*'7.individuals NC'!O141+'11.individulas FC'!N141*'11.individulas FC'!O141)/('7.individuals NC'!N141+'11.individulas FC'!N141)</f>
        <v>9.4287369568697574</v>
      </c>
      <c r="P141" s="50">
        <f>'7.individuals NC'!P141+'11.individulas FC'!P141</f>
        <v>643983.6</v>
      </c>
      <c r="Q141" s="51">
        <f>('7.individuals NC'!P141*'7.individuals NC'!Q141+'11.individulas FC'!P141*'11.individulas FC'!Q141)/('7.individuals NC'!P141+'11.individulas FC'!P141)</f>
        <v>10.524830101263449</v>
      </c>
      <c r="R141" s="50">
        <f>'7.individuals NC'!R141+'11.individulas FC'!R141</f>
        <v>390478.30000000005</v>
      </c>
      <c r="S141" s="51">
        <f>('7.individuals NC'!R141*'7.individuals NC'!S141+'11.individulas FC'!R141*'11.individulas FC'!S141)/('7.individuals NC'!R141+'11.individulas FC'!R141)</f>
        <v>12.461175709380008</v>
      </c>
      <c r="T141" s="50">
        <f>'7.individuals NC'!T141+'11.individulas FC'!T141</f>
        <v>110852.9</v>
      </c>
      <c r="U141" s="51">
        <f>('7.individuals NC'!T141*'7.individuals NC'!U141+'11.individulas FC'!T141*'11.individulas FC'!U141)/('7.individuals NC'!T141+'11.individulas FC'!T141)</f>
        <v>0.32913012650097556</v>
      </c>
    </row>
    <row r="142" spans="1:21" ht="14.25" customHeight="1" x14ac:dyDescent="0.2">
      <c r="A142" s="49" t="s">
        <v>20</v>
      </c>
      <c r="B142" s="50">
        <f>'7.individuals NC'!B142+'11.individulas FC'!B142</f>
        <v>4549327.0999999996</v>
      </c>
      <c r="C142" s="51">
        <f>('7.individuals NC'!B142*'7.individuals NC'!C142+'11.individulas FC'!B142*'11.individulas FC'!C142)/('7.individuals NC'!B142+'11.individulas FC'!B142)</f>
        <v>5.2472733224656452</v>
      </c>
      <c r="D142" s="50"/>
      <c r="E142" s="51"/>
      <c r="F142" s="50">
        <f>'7.individuals NC'!F142+'11.individulas FC'!F142</f>
        <v>2152747.2999999998</v>
      </c>
      <c r="G142" s="51">
        <f>('7.individuals NC'!F142*'7.individuals NC'!G142+'11.individulas FC'!F142*'11.individulas FC'!G142)/('7.individuals NC'!F142+'11.individulas FC'!F142)</f>
        <v>0.72474765291773902</v>
      </c>
      <c r="H142" s="50">
        <f t="shared" si="4"/>
        <v>2396579.8000000003</v>
      </c>
      <c r="I142" s="51">
        <f t="shared" si="5"/>
        <v>9.3096687930024284</v>
      </c>
      <c r="J142" s="50">
        <f>'7.individuals NC'!J142+'11.individulas FC'!J142</f>
        <v>264473.8</v>
      </c>
      <c r="K142" s="51">
        <f>('7.individuals NC'!J142*'7.individuals NC'!K142+'11.individulas FC'!J142*'11.individulas FC'!K142)/('7.individuals NC'!J142+'11.individulas FC'!J142)</f>
        <v>7.1603686036197152</v>
      </c>
      <c r="L142" s="50">
        <f>'7.individuals NC'!L142+'11.individulas FC'!L142</f>
        <v>427418.9</v>
      </c>
      <c r="M142" s="51">
        <f>('7.individuals NC'!L142*'7.individuals NC'!M142+'11.individulas FC'!L142*'11.individulas FC'!M142)/('7.individuals NC'!L142+'11.individulas FC'!L142)</f>
        <v>8.1786516880746269</v>
      </c>
      <c r="N142" s="50">
        <f>'7.individuals NC'!N142+'11.individulas FC'!N142</f>
        <v>516065.9</v>
      </c>
      <c r="O142" s="51">
        <f>('7.individuals NC'!N142*'7.individuals NC'!O142+'11.individulas FC'!N142*'11.individulas FC'!O142)/('7.individuals NC'!N142+'11.individulas FC'!N142)</f>
        <v>9.4942719621660725</v>
      </c>
      <c r="P142" s="50">
        <f>'7.individuals NC'!P142+'11.individulas FC'!P142</f>
        <v>656812.19999999995</v>
      </c>
      <c r="Q142" s="51">
        <f>('7.individuals NC'!P142*'7.individuals NC'!Q142+'11.individulas FC'!P142*'11.individulas FC'!Q142)/('7.individuals NC'!P142+'11.individulas FC'!P142)</f>
        <v>10.603845266576959</v>
      </c>
      <c r="R142" s="50">
        <f>'7.individuals NC'!R142+'11.individulas FC'!R142</f>
        <v>402648.4</v>
      </c>
      <c r="S142" s="51">
        <f>('7.individuals NC'!R142*'7.individuals NC'!S142+'11.individulas FC'!R142*'11.individulas FC'!S142)/('7.individuals NC'!R142+'11.individulas FC'!R142)</f>
        <v>12.454112759419878</v>
      </c>
      <c r="T142" s="50">
        <f>'7.individuals NC'!T142+'11.individulas FC'!T142</f>
        <v>129160.6</v>
      </c>
      <c r="U142" s="51">
        <f>('7.individuals NC'!T142*'7.individuals NC'!U142+'11.individulas FC'!T142*'11.individulas FC'!U142)/('7.individuals NC'!T142+'11.individulas FC'!T142)</f>
        <v>0.33207071661172216</v>
      </c>
    </row>
    <row r="143" spans="1:21" ht="14.25" customHeight="1" x14ac:dyDescent="0.2">
      <c r="A143" s="49" t="s">
        <v>21</v>
      </c>
      <c r="B143" s="50">
        <f>'7.individuals NC'!B143+'11.individulas FC'!B143</f>
        <v>4711690.8</v>
      </c>
      <c r="C143" s="51">
        <f>('7.individuals NC'!B143*'7.individuals NC'!C143+'11.individulas FC'!B143*'11.individulas FC'!C143)/('7.individuals NC'!B143+'11.individulas FC'!B143)</f>
        <v>5.2259266887801719</v>
      </c>
      <c r="D143" s="50"/>
      <c r="E143" s="51"/>
      <c r="F143" s="50">
        <f>'7.individuals NC'!F143+'11.individulas FC'!F143</f>
        <v>2220925</v>
      </c>
      <c r="G143" s="51">
        <f>('7.individuals NC'!F143*'7.individuals NC'!G143+'11.individulas FC'!F143*'11.individulas FC'!G143)/('7.individuals NC'!F143+'11.individulas FC'!F143)</f>
        <v>0.71266885734547547</v>
      </c>
      <c r="H143" s="50">
        <f t="shared" si="4"/>
        <v>2490765.7999999998</v>
      </c>
      <c r="I143" s="51">
        <f t="shared" si="5"/>
        <v>9.2502340521136102</v>
      </c>
      <c r="J143" s="50">
        <f>'7.individuals NC'!J143+'11.individulas FC'!J143</f>
        <v>257309.4</v>
      </c>
      <c r="K143" s="51">
        <f>('7.individuals NC'!J143*'7.individuals NC'!K143+'11.individulas FC'!J143*'11.individulas FC'!K143)/('7.individuals NC'!J143+'11.individulas FC'!J143)</f>
        <v>7.5996458155046032</v>
      </c>
      <c r="L143" s="50">
        <f>'7.individuals NC'!L143+'11.individulas FC'!L143</f>
        <v>476626</v>
      </c>
      <c r="M143" s="51">
        <f>('7.individuals NC'!L143*'7.individuals NC'!M143+'11.individulas FC'!L143*'11.individulas FC'!M143)/('7.individuals NC'!L143+'11.individulas FC'!L143)</f>
        <v>8.0644328614049599</v>
      </c>
      <c r="N143" s="50">
        <f>'7.individuals NC'!N143+'11.individulas FC'!N143</f>
        <v>547993</v>
      </c>
      <c r="O143" s="51">
        <f>('7.individuals NC'!N143*'7.individuals NC'!O143+'11.individulas FC'!N143*'11.individulas FC'!O143)/('7.individuals NC'!N143+'11.individulas FC'!N143)</f>
        <v>9.3719507183485931</v>
      </c>
      <c r="P143" s="50">
        <f>'7.individuals NC'!P143+'11.individulas FC'!P143</f>
        <v>636486.6</v>
      </c>
      <c r="Q143" s="51">
        <f>('7.individuals NC'!P143*'7.individuals NC'!Q143+'11.individulas FC'!P143*'11.individulas FC'!Q143)/('7.individuals NC'!P143+'11.individulas FC'!P143)</f>
        <v>10.910961914987682</v>
      </c>
      <c r="R143" s="50">
        <f>'7.individuals NC'!R143+'11.individulas FC'!R143</f>
        <v>427274.3</v>
      </c>
      <c r="S143" s="51">
        <f>('7.individuals NC'!R143*'7.individuals NC'!S143+'11.individulas FC'!R143*'11.individulas FC'!S143)/('7.individuals NC'!R143+'11.individulas FC'!R143)</f>
        <v>11.965579888610197</v>
      </c>
      <c r="T143" s="50">
        <f>'7.individuals NC'!T143+'11.individulas FC'!T143</f>
        <v>145076.5</v>
      </c>
      <c r="U143" s="51">
        <f>('7.individuals NC'!T143*'7.individuals NC'!U143+'11.individulas FC'!T143*'11.individulas FC'!U143)/('7.individuals NC'!T143+'11.individulas FC'!T143)</f>
        <v>0.33057541366106846</v>
      </c>
    </row>
    <row r="144" spans="1:21" ht="14.25" customHeight="1" x14ac:dyDescent="0.2">
      <c r="A144" s="49" t="s">
        <v>22</v>
      </c>
      <c r="B144" s="50">
        <f>'7.individuals NC'!B144+'11.individulas FC'!B144</f>
        <v>4642434.1000000006</v>
      </c>
      <c r="C144" s="51">
        <f>('7.individuals NC'!B144*'7.individuals NC'!C144+'11.individulas FC'!B144*'11.individulas FC'!C144)/('7.individuals NC'!B144+'11.individulas FC'!B144)</f>
        <v>5.4265913342744048</v>
      </c>
      <c r="D144" s="50"/>
      <c r="E144" s="51"/>
      <c r="F144" s="50">
        <f>'7.individuals NC'!F144+'11.individulas FC'!F144</f>
        <v>2052118.7</v>
      </c>
      <c r="G144" s="51">
        <f>('7.individuals NC'!F144*'7.individuals NC'!G144+'11.individulas FC'!F144*'11.individulas FC'!G144)/('7.individuals NC'!F144+'11.individulas FC'!F144)</f>
        <v>0.74978635884951472</v>
      </c>
      <c r="H144" s="50">
        <f t="shared" si="4"/>
        <v>2590315.4</v>
      </c>
      <c r="I144" s="51">
        <f t="shared" si="5"/>
        <v>9.1316841373834237</v>
      </c>
      <c r="J144" s="50">
        <f>'7.individuals NC'!J144+'11.individulas FC'!J144</f>
        <v>286215.09999999998</v>
      </c>
      <c r="K144" s="51">
        <f>('7.individuals NC'!J144*'7.individuals NC'!K144+'11.individulas FC'!J144*'11.individulas FC'!K144)/('7.individuals NC'!J144+'11.individulas FC'!J144)</f>
        <v>7.3801777055088991</v>
      </c>
      <c r="L144" s="50">
        <f>'7.individuals NC'!L144+'11.individulas FC'!L144</f>
        <v>470676.80000000005</v>
      </c>
      <c r="M144" s="51">
        <f>('7.individuals NC'!L144*'7.individuals NC'!M144+'11.individulas FC'!L144*'11.individulas FC'!M144)/('7.individuals NC'!L144+'11.individulas FC'!L144)</f>
        <v>7.9007428005799296</v>
      </c>
      <c r="N144" s="50">
        <f>'7.individuals NC'!N144+'11.individulas FC'!N144</f>
        <v>552361</v>
      </c>
      <c r="O144" s="51">
        <f>('7.individuals NC'!N144*'7.individuals NC'!O144+'11.individulas FC'!N144*'11.individulas FC'!O144)/('7.individuals NC'!N144+'11.individulas FC'!N144)</f>
        <v>9.1998025439884454</v>
      </c>
      <c r="P144" s="50">
        <f>'7.individuals NC'!P144+'11.individulas FC'!P144</f>
        <v>682353.4</v>
      </c>
      <c r="Q144" s="51">
        <f>('7.individuals NC'!P144*'7.individuals NC'!Q144+'11.individulas FC'!P144*'11.individulas FC'!Q144)/('7.individuals NC'!P144+'11.individulas FC'!P144)</f>
        <v>10.97299531298591</v>
      </c>
      <c r="R144" s="50">
        <f>'7.individuals NC'!R144+'11.individulas FC'!R144</f>
        <v>435391.1</v>
      </c>
      <c r="S144" s="51">
        <f>('7.individuals NC'!R144*'7.individuals NC'!S144+'11.individulas FC'!R144*'11.individulas FC'!S144)/('7.individuals NC'!R144+'11.individulas FC'!R144)</f>
        <v>11.946171024166544</v>
      </c>
      <c r="T144" s="50">
        <f>'7.individuals NC'!T144+'11.individulas FC'!T144</f>
        <v>163318</v>
      </c>
      <c r="U144" s="51">
        <f>('7.individuals NC'!T144*'7.individuals NC'!U144+'11.individulas FC'!T144*'11.individulas FC'!U144)/('7.individuals NC'!T144+'11.individulas FC'!T144)</f>
        <v>0.32205925862427903</v>
      </c>
    </row>
    <row r="145" spans="1:21" ht="14.25" customHeight="1" x14ac:dyDescent="0.2">
      <c r="A145" s="49" t="s">
        <v>23</v>
      </c>
      <c r="B145" s="50">
        <f>'7.individuals NC'!B145+'11.individulas FC'!B145</f>
        <v>4921322.5</v>
      </c>
      <c r="C145" s="51">
        <f>('7.individuals NC'!B145*'7.individuals NC'!C145+'11.individulas FC'!B145*'11.individulas FC'!C145)/('7.individuals NC'!B145+'11.individulas FC'!B145)</f>
        <v>5.2642200664557137</v>
      </c>
      <c r="D145" s="50"/>
      <c r="E145" s="51"/>
      <c r="F145" s="50">
        <f>'7.individuals NC'!F145+'11.individulas FC'!F145</f>
        <v>2237683.7999999998</v>
      </c>
      <c r="G145" s="51">
        <f>('7.individuals NC'!F145*'7.individuals NC'!G145+'11.individulas FC'!F145*'11.individulas FC'!G145)/('7.individuals NC'!F145+'11.individulas FC'!F145)</f>
        <v>0.68377777280239527</v>
      </c>
      <c r="H145" s="50">
        <f t="shared" si="4"/>
        <v>2683638.7000000002</v>
      </c>
      <c r="I145" s="51">
        <f t="shared" si="5"/>
        <v>9.0835052471854709</v>
      </c>
      <c r="J145" s="50">
        <f>'7.individuals NC'!J145+'11.individulas FC'!J145</f>
        <v>294213.40000000002</v>
      </c>
      <c r="K145" s="51">
        <f>('7.individuals NC'!J145*'7.individuals NC'!K145+'11.individulas FC'!J145*'11.individulas FC'!K145)/('7.individuals NC'!J145+'11.individulas FC'!J145)</f>
        <v>7.5008934501283759</v>
      </c>
      <c r="L145" s="50">
        <f>'7.individuals NC'!L145+'11.individulas FC'!L145</f>
        <v>467207.8</v>
      </c>
      <c r="M145" s="51">
        <f>('7.individuals NC'!L145*'7.individuals NC'!M145+'11.individulas FC'!L145*'11.individulas FC'!M145)/('7.individuals NC'!L145+'11.individulas FC'!L145)</f>
        <v>7.8643354541597983</v>
      </c>
      <c r="N145" s="50">
        <f>'7.individuals NC'!N145+'11.individulas FC'!N145</f>
        <v>541677.80000000005</v>
      </c>
      <c r="O145" s="51">
        <f>('7.individuals NC'!N145*'7.individuals NC'!O145+'11.individulas FC'!N145*'11.individulas FC'!O145)/('7.individuals NC'!N145+'11.individulas FC'!N145)</f>
        <v>9.2307525673010762</v>
      </c>
      <c r="P145" s="50">
        <f>'7.individuals NC'!P145+'11.individulas FC'!P145</f>
        <v>733435.8</v>
      </c>
      <c r="Q145" s="51">
        <f>('7.individuals NC'!P145*'7.individuals NC'!Q145+'11.individulas FC'!P145*'11.individulas FC'!Q145)/('7.individuals NC'!P145+'11.individulas FC'!P145)</f>
        <v>11.010150133113216</v>
      </c>
      <c r="R145" s="50">
        <f>'7.individuals NC'!R145+'11.individulas FC'!R145</f>
        <v>449402.30000000005</v>
      </c>
      <c r="S145" s="51">
        <f>('7.individuals NC'!R145*'7.individuals NC'!S145+'11.individulas FC'!R145*'11.individulas FC'!S145)/('7.individuals NC'!R145+'11.individulas FC'!R145)</f>
        <v>11.933029094421636</v>
      </c>
      <c r="T145" s="50">
        <f>'7.individuals NC'!T145+'11.individulas FC'!T145</f>
        <v>197701.6</v>
      </c>
      <c r="U145" s="51">
        <f>('7.individuals NC'!T145*'7.individuals NC'!U145+'11.individulas FC'!T145*'11.individulas FC'!U145)/('7.individuals NC'!T145+'11.individulas FC'!T145)</f>
        <v>0.29155680581239607</v>
      </c>
    </row>
    <row r="146" spans="1:21" ht="14.25" customHeight="1" x14ac:dyDescent="0.2">
      <c r="A146" s="49" t="s">
        <v>24</v>
      </c>
      <c r="B146" s="50">
        <f>'7.individuals NC'!B146+'11.individulas FC'!B146</f>
        <v>5231957.3</v>
      </c>
      <c r="C146" s="51">
        <f>('7.individuals NC'!B146*'7.individuals NC'!C146+'11.individulas FC'!B146*'11.individulas FC'!C146)/('7.individuals NC'!B146+'11.individulas FC'!B146)</f>
        <v>5.1052086329144934</v>
      </c>
      <c r="D146" s="50"/>
      <c r="E146" s="51"/>
      <c r="F146" s="50">
        <f>'7.individuals NC'!F146+'11.individulas FC'!F146</f>
        <v>2423768.2000000002</v>
      </c>
      <c r="G146" s="51">
        <f>('7.individuals NC'!F146*'7.individuals NC'!G146+'11.individulas FC'!F146*'11.individulas FC'!G146)/('7.individuals NC'!F146+'11.individulas FC'!F146)</f>
        <v>0.64309319802116405</v>
      </c>
      <c r="H146" s="50">
        <f t="shared" si="4"/>
        <v>2808189.1</v>
      </c>
      <c r="I146" s="51">
        <f t="shared" si="5"/>
        <v>8.9564925424715884</v>
      </c>
      <c r="J146" s="50">
        <f>'7.individuals NC'!J146+'11.individulas FC'!J146</f>
        <v>301082.5</v>
      </c>
      <c r="K146" s="51">
        <f>('7.individuals NC'!J146*'7.individuals NC'!K146+'11.individulas FC'!J146*'11.individulas FC'!K146)/('7.individuals NC'!J146+'11.individulas FC'!J146)</f>
        <v>6.7913975305771661</v>
      </c>
      <c r="L146" s="50">
        <f>'7.individuals NC'!L146+'11.individulas FC'!L146</f>
        <v>526988.4</v>
      </c>
      <c r="M146" s="51">
        <f>('7.individuals NC'!L146*'7.individuals NC'!M146+'11.individulas FC'!L146*'11.individulas FC'!M146)/('7.individuals NC'!L146+'11.individulas FC'!L146)</f>
        <v>7.9225197860142647</v>
      </c>
      <c r="N146" s="50">
        <f>'7.individuals NC'!N146+'11.individulas FC'!N146</f>
        <v>498498.1</v>
      </c>
      <c r="O146" s="51">
        <f>('7.individuals NC'!N146*'7.individuals NC'!O146+'11.individulas FC'!N146*'11.individulas FC'!O146)/('7.individuals NC'!N146+'11.individulas FC'!N146)</f>
        <v>9.5433475814652056</v>
      </c>
      <c r="P146" s="50">
        <f>'7.individuals NC'!P146+'11.individulas FC'!P146</f>
        <v>746959.7</v>
      </c>
      <c r="Q146" s="51">
        <f>('7.individuals NC'!P146*'7.individuals NC'!Q146+'11.individulas FC'!P146*'11.individulas FC'!Q146)/('7.individuals NC'!P146+'11.individulas FC'!P146)</f>
        <v>10.954212839059458</v>
      </c>
      <c r="R146" s="50">
        <f>'7.individuals NC'!R146+'11.individulas FC'!R146</f>
        <v>496456.30000000005</v>
      </c>
      <c r="S146" s="51">
        <f>('7.individuals NC'!R146*'7.individuals NC'!S146+'11.individulas FC'!R146*'11.individulas FC'!S146)/('7.individuals NC'!R146+'11.individulas FC'!R146)</f>
        <v>11.934352368979908</v>
      </c>
      <c r="T146" s="50">
        <f>'7.individuals NC'!T146+'11.individulas FC'!T146</f>
        <v>238204.1</v>
      </c>
      <c r="U146" s="51">
        <f>('7.individuals NC'!T146*'7.individuals NC'!U146+'11.individulas FC'!T146*'11.individulas FC'!U146)/('7.individuals NC'!T146+'11.individulas FC'!T146)</f>
        <v>0.28167930778689365</v>
      </c>
    </row>
    <row r="147" spans="1:21" ht="14.25" customHeight="1" x14ac:dyDescent="0.2">
      <c r="A147" s="49" t="s">
        <v>25</v>
      </c>
      <c r="B147" s="50">
        <f>'7.individuals NC'!B147+'11.individulas FC'!B147</f>
        <v>5492384.8999999994</v>
      </c>
      <c r="C147" s="51">
        <f>('7.individuals NC'!B147*'7.individuals NC'!C147+'11.individulas FC'!B147*'11.individulas FC'!C147)/('7.individuals NC'!B147+'11.individulas FC'!B147)</f>
        <v>5.1904106391014224</v>
      </c>
      <c r="D147" s="50"/>
      <c r="E147" s="51"/>
      <c r="F147" s="50">
        <f>'7.individuals NC'!F147+'11.individulas FC'!F147</f>
        <v>2468904.2000000002</v>
      </c>
      <c r="G147" s="51">
        <f>('7.individuals NC'!F147*'7.individuals NC'!G147+'11.individulas FC'!F147*'11.individulas FC'!G147)/('7.individuals NC'!F147+'11.individulas FC'!F147)</f>
        <v>0.63137040635274555</v>
      </c>
      <c r="H147" s="50">
        <f t="shared" si="4"/>
        <v>3023480.6999999997</v>
      </c>
      <c r="I147" s="51">
        <f t="shared" si="5"/>
        <v>8.9132171311693842</v>
      </c>
      <c r="J147" s="50">
        <f>'7.individuals NC'!J147+'11.individulas FC'!J147</f>
        <v>373068.3</v>
      </c>
      <c r="K147" s="51">
        <f>('7.individuals NC'!J147*'7.individuals NC'!K147+'11.individulas FC'!J147*'11.individulas FC'!K147)/('7.individuals NC'!J147+'11.individulas FC'!J147)</f>
        <v>6.5047408879285635</v>
      </c>
      <c r="L147" s="50">
        <f>'7.individuals NC'!L147+'11.individulas FC'!L147</f>
        <v>500758.1</v>
      </c>
      <c r="M147" s="51">
        <f>('7.individuals NC'!L147*'7.individuals NC'!M147+'11.individulas FC'!L147*'11.individulas FC'!M147)/('7.individuals NC'!L147+'11.individulas FC'!L147)</f>
        <v>8.0957607655273058</v>
      </c>
      <c r="N147" s="50">
        <f>'7.individuals NC'!N147+'11.individulas FC'!N147</f>
        <v>525013.39999999991</v>
      </c>
      <c r="O147" s="51">
        <f>('7.individuals NC'!N147*'7.individuals NC'!O147+'11.individulas FC'!N147*'11.individulas FC'!O147)/('7.individuals NC'!N147+'11.individulas FC'!N147)</f>
        <v>9.6684469863054936</v>
      </c>
      <c r="P147" s="50">
        <f>'7.individuals NC'!P147+'11.individulas FC'!P147</f>
        <v>793215.9</v>
      </c>
      <c r="Q147" s="51">
        <f>('7.individuals NC'!P147*'7.individuals NC'!Q147+'11.individulas FC'!P147*'11.individulas FC'!Q147)/('7.individuals NC'!P147+'11.individulas FC'!P147)</f>
        <v>10.972019527092183</v>
      </c>
      <c r="R147" s="50">
        <f>'7.individuals NC'!R147+'11.individulas FC'!R147</f>
        <v>548040.6</v>
      </c>
      <c r="S147" s="51">
        <f>('7.individuals NC'!R147*'7.individuals NC'!S147+'11.individulas FC'!R147*'11.individulas FC'!S147)/('7.individuals NC'!R147+'11.individulas FC'!R147)</f>
        <v>12.070654593838485</v>
      </c>
      <c r="T147" s="50">
        <f>'7.individuals NC'!T147+'11.individulas FC'!T147</f>
        <v>283384.39999999997</v>
      </c>
      <c r="U147" s="51">
        <f>('7.individuals NC'!T147*'7.individuals NC'!U147+'11.individulas FC'!T147*'11.individulas FC'!U147)/('7.individuals NC'!T147+'11.individulas FC'!T147)</f>
        <v>0.26026913266926482</v>
      </c>
    </row>
    <row r="148" spans="1:21" ht="14.25" customHeight="1" x14ac:dyDescent="0.2">
      <c r="A148" s="49" t="s">
        <v>26</v>
      </c>
      <c r="B148" s="50">
        <f>'7.individuals NC'!B148+'11.individulas FC'!B148</f>
        <v>5670772.5</v>
      </c>
      <c r="C148" s="51">
        <f>('7.individuals NC'!B148*'7.individuals NC'!C148+'11.individulas FC'!B148*'11.individulas FC'!C148)/('7.individuals NC'!B148+'11.individulas FC'!B148)</f>
        <v>5.3121018845316055</v>
      </c>
      <c r="D148" s="50"/>
      <c r="E148" s="51"/>
      <c r="F148" s="50">
        <f>'7.individuals NC'!F148+'11.individulas FC'!F148</f>
        <v>2480592.7999999998</v>
      </c>
      <c r="G148" s="51">
        <f>('7.individuals NC'!F148*'7.individuals NC'!G148+'11.individulas FC'!F148*'11.individulas FC'!G148)/('7.individuals NC'!F148+'11.individulas FC'!F148)</f>
        <v>0.59771599191935076</v>
      </c>
      <c r="H148" s="50">
        <f t="shared" si="4"/>
        <v>3190179.7</v>
      </c>
      <c r="I148" s="51">
        <f t="shared" si="5"/>
        <v>8.9778739730554982</v>
      </c>
      <c r="J148" s="50">
        <f>'7.individuals NC'!J148+'11.individulas FC'!J148</f>
        <v>419286.1</v>
      </c>
      <c r="K148" s="51">
        <f>('7.individuals NC'!J148*'7.individuals NC'!K148+'11.individulas FC'!J148*'11.individulas FC'!K148)/('7.individuals NC'!J148+'11.individulas FC'!J148)</f>
        <v>6.821583622733975</v>
      </c>
      <c r="L148" s="50">
        <f>'7.individuals NC'!L148+'11.individulas FC'!L148</f>
        <v>424236.3</v>
      </c>
      <c r="M148" s="51">
        <f>('7.individuals NC'!L148*'7.individuals NC'!M148+'11.individulas FC'!L148*'11.individulas FC'!M148)/('7.individuals NC'!L148+'11.individulas FC'!L148)</f>
        <v>8.3040132916490155</v>
      </c>
      <c r="N148" s="50">
        <f>'7.individuals NC'!N148+'11.individulas FC'!N148</f>
        <v>585788.1</v>
      </c>
      <c r="O148" s="51">
        <f>('7.individuals NC'!N148*'7.individuals NC'!O148+'11.individulas FC'!N148*'11.individulas FC'!O148)/('7.individuals NC'!N148+'11.individulas FC'!N148)</f>
        <v>9.5400287953954681</v>
      </c>
      <c r="P148" s="50">
        <f>'7.individuals NC'!P148+'11.individulas FC'!P148</f>
        <v>860338.5</v>
      </c>
      <c r="Q148" s="51">
        <f>('7.individuals NC'!P148*'7.individuals NC'!Q148+'11.individulas FC'!P148*'11.individulas FC'!Q148)/('7.individuals NC'!P148+'11.individulas FC'!P148)</f>
        <v>11.063369990997733</v>
      </c>
      <c r="R148" s="50">
        <f>'7.individuals NC'!R148+'11.individulas FC'!R148</f>
        <v>570489.5</v>
      </c>
      <c r="S148" s="51">
        <f>('7.individuals NC'!R148*'7.individuals NC'!S148+'11.individulas FC'!R148*'11.individulas FC'!S148)/('7.individuals NC'!R148+'11.individulas FC'!R148)</f>
        <v>12.050960331434673</v>
      </c>
      <c r="T148" s="50">
        <f>'7.individuals NC'!T148+'11.individulas FC'!T148</f>
        <v>330041.2</v>
      </c>
      <c r="U148" s="51">
        <f>('7.individuals NC'!T148*'7.individuals NC'!U148+'11.individulas FC'!T148*'11.individulas FC'!U148)/('7.individuals NC'!T148+'11.individulas FC'!T148)</f>
        <v>0.83731186288257342</v>
      </c>
    </row>
    <row r="149" spans="1:21" ht="14.25" customHeight="1" x14ac:dyDescent="0.2">
      <c r="A149" s="49" t="s">
        <v>27</v>
      </c>
      <c r="B149" s="50">
        <f>'7.individuals NC'!B149+'11.individulas FC'!B149</f>
        <v>6292546.2999999998</v>
      </c>
      <c r="C149" s="51">
        <f>('7.individuals NC'!B149*'7.individuals NC'!C149+'11.individulas FC'!B149*'11.individulas FC'!C149)/('7.individuals NC'!B149+'11.individulas FC'!B149)</f>
        <v>4.9752104163301905</v>
      </c>
      <c r="D149" s="50"/>
      <c r="E149" s="51"/>
      <c r="F149" s="50">
        <f>'7.individuals NC'!F149+'11.individulas FC'!F149</f>
        <v>2997698.2</v>
      </c>
      <c r="G149" s="51">
        <f>('7.individuals NC'!F149*'7.individuals NC'!G149+'11.individulas FC'!F149*'11.individulas FC'!G149)/('7.individuals NC'!F149+'11.individulas FC'!F149)</f>
        <v>0.53240470071336732</v>
      </c>
      <c r="H149" s="50">
        <f t="shared" si="4"/>
        <v>3294848.1</v>
      </c>
      <c r="I149" s="51">
        <f t="shared" si="5"/>
        <v>9.0173362723459078</v>
      </c>
      <c r="J149" s="50">
        <f>'7.individuals NC'!J149+'11.individulas FC'!J149</f>
        <v>300270.80000000005</v>
      </c>
      <c r="K149" s="51">
        <f>('7.individuals NC'!J149*'7.individuals NC'!K149+'11.individulas FC'!J149*'11.individulas FC'!K149)/('7.individuals NC'!J149+'11.individulas FC'!J149)</f>
        <v>7.4176552898250492</v>
      </c>
      <c r="L149" s="50">
        <f>'7.individuals NC'!L149+'11.individulas FC'!L149</f>
        <v>514914.69999999995</v>
      </c>
      <c r="M149" s="51">
        <f>('7.individuals NC'!L149*'7.individuals NC'!M149+'11.individulas FC'!L149*'11.individulas FC'!M149)/('7.individuals NC'!L149+'11.individulas FC'!L149)</f>
        <v>7.9318367566511521</v>
      </c>
      <c r="N149" s="50">
        <f>'7.individuals NC'!N149+'11.individulas FC'!N149</f>
        <v>588282.69999999995</v>
      </c>
      <c r="O149" s="51">
        <f>('7.individuals NC'!N149*'7.individuals NC'!O149+'11.individulas FC'!N149*'11.individulas FC'!O149)/('7.individuals NC'!N149+'11.individulas FC'!N149)</f>
        <v>9.334482936520148</v>
      </c>
      <c r="P149" s="50">
        <f>'7.individuals NC'!P149+'11.individulas FC'!P149</f>
        <v>970477.9</v>
      </c>
      <c r="Q149" s="51">
        <f>('7.individuals NC'!P149*'7.individuals NC'!Q149+'11.individulas FC'!P149*'11.individulas FC'!Q149)/('7.individuals NC'!P149+'11.individulas FC'!P149)</f>
        <v>10.910559649014159</v>
      </c>
      <c r="R149" s="50">
        <f>'7.individuals NC'!R149+'11.individulas FC'!R149</f>
        <v>575785.1</v>
      </c>
      <c r="S149" s="51">
        <f>('7.individuals NC'!R149*'7.individuals NC'!S149+'11.individulas FC'!R149*'11.individulas FC'!S149)/('7.individuals NC'!R149+'11.individulas FC'!R149)</f>
        <v>12.210726884040591</v>
      </c>
      <c r="T149" s="50">
        <f>'7.individuals NC'!T149+'11.individulas FC'!T149</f>
        <v>345116.9</v>
      </c>
      <c r="U149" s="51">
        <f>('7.individuals NC'!T149*'7.individuals NC'!U149+'11.individulas FC'!T149*'11.individulas FC'!U149)/('7.individuals NC'!T149+'11.individulas FC'!T149)</f>
        <v>0.83653455104632657</v>
      </c>
    </row>
    <row r="150" spans="1:21" ht="14.25" customHeight="1" x14ac:dyDescent="0.2">
      <c r="A150" s="49" t="s">
        <v>28</v>
      </c>
      <c r="B150" s="50">
        <f>'7.individuals NC'!B150+'11.individulas FC'!B150</f>
        <v>5854080.6000000006</v>
      </c>
      <c r="C150" s="51">
        <f>('7.individuals NC'!B150*'7.individuals NC'!C150+'11.individulas FC'!B150*'11.individulas FC'!C150)/('7.individuals NC'!B150+'11.individulas FC'!B150)</f>
        <v>5.4182481038952552</v>
      </c>
      <c r="D150" s="50"/>
      <c r="E150" s="51"/>
      <c r="F150" s="50">
        <f>'7.individuals NC'!F150+'11.individulas FC'!F150</f>
        <v>2256134.2999999998</v>
      </c>
      <c r="G150" s="51">
        <f>('7.individuals NC'!F150*'7.individuals NC'!G150+'11.individulas FC'!F150*'11.individulas FC'!G150)/('7.individuals NC'!F150+'11.individulas FC'!F150)</f>
        <v>0.64193131809573567</v>
      </c>
      <c r="H150" s="50">
        <f t="shared" si="4"/>
        <v>3597946.3</v>
      </c>
      <c r="I150" s="51">
        <f t="shared" si="5"/>
        <v>8.4132933962911007</v>
      </c>
      <c r="J150" s="50">
        <f>'7.individuals NC'!J150+'11.individulas FC'!J150</f>
        <v>249511.69999999998</v>
      </c>
      <c r="K150" s="51">
        <f>('7.individuals NC'!J150*'7.individuals NC'!K150+'11.individulas FC'!J150*'11.individulas FC'!K150)/('7.individuals NC'!J150+'11.individulas FC'!J150)</f>
        <v>7.6138136247719039</v>
      </c>
      <c r="L150" s="50">
        <f>'7.individuals NC'!L150+'11.individulas FC'!L150</f>
        <v>465632.6</v>
      </c>
      <c r="M150" s="51">
        <f>('7.individuals NC'!L150*'7.individuals NC'!M150+'11.individulas FC'!L150*'11.individulas FC'!M150)/('7.individuals NC'!L150+'11.individulas FC'!L150)</f>
        <v>8.3584889610392406</v>
      </c>
      <c r="N150" s="50">
        <f>'7.individuals NC'!N150+'11.individulas FC'!N150</f>
        <v>627622.30000000005</v>
      </c>
      <c r="O150" s="51">
        <f>('7.individuals NC'!N150*'7.individuals NC'!O150+'11.individulas FC'!N150*'11.individulas FC'!O150)/('7.individuals NC'!N150+'11.individulas FC'!N150)</f>
        <v>9.4549434046559515</v>
      </c>
      <c r="P150" s="50">
        <f>'7.individuals NC'!P150+'11.individulas FC'!P150</f>
        <v>902969.9</v>
      </c>
      <c r="Q150" s="51">
        <f>('7.individuals NC'!P150*'7.individuals NC'!Q150+'11.individulas FC'!P150*'11.individulas FC'!Q150)/('7.individuals NC'!P150+'11.individulas FC'!P150)</f>
        <v>10.95765985887237</v>
      </c>
      <c r="R150" s="50">
        <f>'7.individuals NC'!R150+'11.individulas FC'!R150</f>
        <v>1031523.5</v>
      </c>
      <c r="S150" s="51">
        <f>('7.individuals NC'!R150*'7.individuals NC'!S150+'11.individulas FC'!R150*'11.individulas FC'!S150)/('7.individuals NC'!R150+'11.individulas FC'!R150)</f>
        <v>8.0125376649198987</v>
      </c>
      <c r="T150" s="50">
        <f>'7.individuals NC'!T150+'11.individulas FC'!T150</f>
        <v>320686.30000000005</v>
      </c>
      <c r="U150" s="51">
        <f>('7.individuals NC'!T150*'7.individuals NC'!U150+'11.individulas FC'!T150*'11.individulas FC'!U150)/('7.individuals NC'!T150+'11.individulas FC'!T150)</f>
        <v>1.2010680499915336</v>
      </c>
    </row>
    <row r="151" spans="1:21" ht="14.25" customHeight="1" x14ac:dyDescent="0.2">
      <c r="A151" s="49" t="s">
        <v>29</v>
      </c>
      <c r="B151" s="50">
        <f>'7.individuals NC'!B151+'11.individulas FC'!B151</f>
        <v>5942892.6999999993</v>
      </c>
      <c r="C151" s="51">
        <f>('7.individuals NC'!B151*'7.individuals NC'!C151+'11.individulas FC'!B151*'11.individulas FC'!C151)/('7.individuals NC'!B151+'11.individulas FC'!B151)</f>
        <v>5.5330928906052774</v>
      </c>
      <c r="D151" s="50"/>
      <c r="E151" s="51"/>
      <c r="F151" s="50">
        <f>'7.individuals NC'!F151+'11.individulas FC'!F151</f>
        <v>2271299.5</v>
      </c>
      <c r="G151" s="51">
        <f>('7.individuals NC'!F151*'7.individuals NC'!G151+'11.individulas FC'!F151*'11.individulas FC'!G151)/('7.individuals NC'!F151+'11.individulas FC'!F151)</f>
        <v>0.60534996595561263</v>
      </c>
      <c r="H151" s="50">
        <f t="shared" si="4"/>
        <v>3671593.1999999997</v>
      </c>
      <c r="I151" s="51">
        <f t="shared" si="5"/>
        <v>8.5814643825465193</v>
      </c>
      <c r="J151" s="50">
        <f>'7.individuals NC'!J151+'11.individulas FC'!J151</f>
        <v>267372.19999999995</v>
      </c>
      <c r="K151" s="51">
        <f>('7.individuals NC'!J151*'7.individuals NC'!K151+'11.individulas FC'!J151*'11.individulas FC'!K151)/('7.individuals NC'!J151+'11.individulas FC'!J151)</f>
        <v>8.1975291185845052</v>
      </c>
      <c r="L151" s="50">
        <f>'7.individuals NC'!L151+'11.individulas FC'!L151</f>
        <v>459391.19999999995</v>
      </c>
      <c r="M151" s="51">
        <f>('7.individuals NC'!L151*'7.individuals NC'!M151+'11.individulas FC'!L151*'11.individulas FC'!M151)/('7.individuals NC'!L151+'11.individulas FC'!L151)</f>
        <v>8.3043441232657482</v>
      </c>
      <c r="N151" s="50">
        <f>'7.individuals NC'!N151+'11.individulas FC'!N151</f>
        <v>659327.80000000005</v>
      </c>
      <c r="O151" s="51">
        <f>('7.individuals NC'!N151*'7.individuals NC'!O151+'11.individulas FC'!N151*'11.individulas FC'!O151)/('7.individuals NC'!N151+'11.individulas FC'!N151)</f>
        <v>9.6500676067352238</v>
      </c>
      <c r="P151" s="50">
        <f>'7.individuals NC'!P151+'11.individulas FC'!P151</f>
        <v>929501.8</v>
      </c>
      <c r="Q151" s="51">
        <f>('7.individuals NC'!P151*'7.individuals NC'!Q151+'11.individulas FC'!P151*'11.individulas FC'!Q151)/('7.individuals NC'!P151+'11.individulas FC'!P151)</f>
        <v>10.958958784157277</v>
      </c>
      <c r="R151" s="50">
        <f>'7.individuals NC'!R151+'11.individulas FC'!R151</f>
        <v>1042188.3</v>
      </c>
      <c r="S151" s="51">
        <f>('7.individuals NC'!R151*'7.individuals NC'!S151+'11.individulas FC'!R151*'11.individulas FC'!S151)/('7.individuals NC'!R151+'11.individulas FC'!R151)</f>
        <v>8.1835252727362207</v>
      </c>
      <c r="T151" s="50">
        <f>'7.individuals NC'!T151+'11.individulas FC'!T151</f>
        <v>313811.90000000002</v>
      </c>
      <c r="U151" s="51">
        <f>('7.individuals NC'!T151*'7.individuals NC'!U151+'11.individulas FC'!T151*'11.individulas FC'!U151)/('7.individuals NC'!T151+'11.individulas FC'!T151)</f>
        <v>1.3486047310506706</v>
      </c>
    </row>
    <row r="152" spans="1:21" ht="14.25" customHeight="1" thickBot="1" x14ac:dyDescent="0.25">
      <c r="A152" s="52" t="s">
        <v>30</v>
      </c>
      <c r="B152" s="53">
        <f>'7.individuals NC'!B152+'11.individulas FC'!B152</f>
        <v>6234856.7000000002</v>
      </c>
      <c r="C152" s="54">
        <f>('7.individuals NC'!B152*'7.individuals NC'!C152+'11.individulas FC'!B152*'11.individulas FC'!C152)/('7.individuals NC'!B152+'11.individulas FC'!B152)</f>
        <v>5.5522568934102363</v>
      </c>
      <c r="D152" s="53"/>
      <c r="E152" s="54"/>
      <c r="F152" s="53">
        <f>'7.individuals NC'!F152+'11.individulas FC'!F152</f>
        <v>2540657.1</v>
      </c>
      <c r="G152" s="54">
        <f>('7.individuals NC'!F152*'7.individuals NC'!G152+'11.individulas FC'!F152*'11.individulas FC'!G152)/('7.individuals NC'!F152+'11.individulas FC'!F152)</f>
        <v>0.59173914024053076</v>
      </c>
      <c r="H152" s="53">
        <f t="shared" si="4"/>
        <v>3694199.6</v>
      </c>
      <c r="I152" s="54">
        <f t="shared" si="5"/>
        <v>8.9638144739120218</v>
      </c>
      <c r="J152" s="53">
        <f>'7.individuals NC'!J152+'11.individulas FC'!J152</f>
        <v>276471.8</v>
      </c>
      <c r="K152" s="54">
        <f>('7.individuals NC'!J152*'7.individuals NC'!K152+'11.individulas FC'!J152*'11.individulas FC'!K152)/('7.individuals NC'!J152+'11.individulas FC'!J152)</f>
        <v>7.8134838381346672</v>
      </c>
      <c r="L152" s="53">
        <f>'7.individuals NC'!L152+'11.individulas FC'!L152</f>
        <v>508077.69999999995</v>
      </c>
      <c r="M152" s="54">
        <f>('7.individuals NC'!L152*'7.individuals NC'!M152+'11.individulas FC'!L152*'11.individulas FC'!M152)/('7.individuals NC'!L152+'11.individulas FC'!L152)</f>
        <v>8.2152070874198966</v>
      </c>
      <c r="N152" s="53">
        <f>'7.individuals NC'!N152+'11.individulas FC'!N152</f>
        <v>672425.5</v>
      </c>
      <c r="O152" s="54">
        <f>('7.individuals NC'!N152*'7.individuals NC'!O152+'11.individulas FC'!N152*'11.individulas FC'!O152)/('7.individuals NC'!N152+'11.individulas FC'!N152)</f>
        <v>9.8156604560653928</v>
      </c>
      <c r="P152" s="53">
        <f>'7.individuals NC'!P152+'11.individulas FC'!P152</f>
        <v>1006051.4</v>
      </c>
      <c r="Q152" s="54">
        <f>('7.individuals NC'!P152*'7.individuals NC'!Q152+'11.individulas FC'!P152*'11.individulas FC'!Q152)/('7.individuals NC'!P152+'11.individulas FC'!P152)</f>
        <v>11.185542398728336</v>
      </c>
      <c r="R152" s="53">
        <f>'7.individuals NC'!R152+'11.individulas FC'!R152</f>
        <v>922343.1</v>
      </c>
      <c r="S152" s="54">
        <f>('7.individuals NC'!R152*'7.individuals NC'!S152+'11.individulas FC'!R152*'11.individulas FC'!S152)/('7.individuals NC'!R152+'11.individulas FC'!R152)</f>
        <v>9.2231945693527706</v>
      </c>
      <c r="T152" s="53">
        <f>'7.individuals NC'!T152+'11.individulas FC'!T152</f>
        <v>308830.09999999998</v>
      </c>
      <c r="U152" s="54">
        <f>('7.individuals NC'!T152*'7.individuals NC'!U152+'11.individulas FC'!T152*'11.individulas FC'!U152)/('7.individuals NC'!T152+'11.individulas FC'!T152)</f>
        <v>1.3582469131085344</v>
      </c>
    </row>
    <row r="153" spans="1:21" ht="14.25" customHeight="1" x14ac:dyDescent="0.2">
      <c r="A153" s="49" t="s">
        <v>42</v>
      </c>
      <c r="B153" s="50">
        <f>'7.individuals NC'!B153+'11.individulas FC'!B153</f>
        <v>6247375</v>
      </c>
      <c r="C153" s="51">
        <f>('7.individuals NC'!B153*'7.individuals NC'!C153+'11.individulas FC'!B153*'11.individulas FC'!C153)/('7.individuals NC'!B153+'11.individulas FC'!B153)</f>
        <v>5.7531791230716891</v>
      </c>
      <c r="D153" s="50"/>
      <c r="E153" s="51"/>
      <c r="F153" s="50">
        <f>'7.individuals NC'!F153+'11.individulas FC'!F153</f>
        <v>2461426.7999999998</v>
      </c>
      <c r="G153" s="51">
        <f>('7.individuals NC'!F153*'7.individuals NC'!G153+'11.individulas FC'!F153*'11.individulas FC'!G153)/('7.individuals NC'!F153+'11.individulas FC'!F153)</f>
        <v>0.6926625479985834</v>
      </c>
      <c r="H153" s="50">
        <f t="shared" si="4"/>
        <v>3785948.2</v>
      </c>
      <c r="I153" s="51">
        <f t="shared" si="5"/>
        <v>9.0432640533750561</v>
      </c>
      <c r="J153" s="50">
        <f>'7.individuals NC'!J153+'11.individulas FC'!J153</f>
        <v>279270</v>
      </c>
      <c r="K153" s="51">
        <f>('7.individuals NC'!J153*'7.individuals NC'!K153+'11.individulas FC'!J153*'11.individulas FC'!K153)/('7.individuals NC'!J153+'11.individulas FC'!J153)</f>
        <v>7.7448884699394851</v>
      </c>
      <c r="L153" s="50">
        <f>'7.individuals NC'!L153+'11.individulas FC'!L153</f>
        <v>551185.6</v>
      </c>
      <c r="M153" s="51">
        <f>('7.individuals NC'!L153*'7.individuals NC'!M153+'11.individulas FC'!L153*'11.individulas FC'!M153)/('7.individuals NC'!L153+'11.individulas FC'!L153)</f>
        <v>8.4946771051348193</v>
      </c>
      <c r="N153" s="50">
        <f>'7.individuals NC'!N153+'11.individulas FC'!N153</f>
        <v>609118.1</v>
      </c>
      <c r="O153" s="51">
        <f>('7.individuals NC'!N153*'7.individuals NC'!O153+'11.individulas FC'!N153*'11.individulas FC'!O153)/('7.individuals NC'!N153+'11.individulas FC'!N153)</f>
        <v>9.7199288791451117</v>
      </c>
      <c r="P153" s="50">
        <f>'7.individuals NC'!P153+'11.individulas FC'!P153</f>
        <v>1034488.7</v>
      </c>
      <c r="Q153" s="51">
        <f>('7.individuals NC'!P153*'7.individuals NC'!Q153+'11.individulas FC'!P153*'11.individulas FC'!Q153)/('7.individuals NC'!P153+'11.individulas FC'!P153)</f>
        <v>11.164059903215955</v>
      </c>
      <c r="R153" s="50">
        <f>'7.individuals NC'!R153+'11.individulas FC'!R153</f>
        <v>1006445.8</v>
      </c>
      <c r="S153" s="51">
        <f>('7.individuals NC'!R153*'7.individuals NC'!S153+'11.individulas FC'!R153*'11.individulas FC'!S153)/('7.individuals NC'!R153+'11.individulas FC'!R153)</f>
        <v>9.3806542309580916</v>
      </c>
      <c r="T153" s="50">
        <f>'7.individuals NC'!T153+'11.individulas FC'!T153</f>
        <v>305440</v>
      </c>
      <c r="U153" s="51">
        <f>('7.individuals NC'!T153*'7.individuals NC'!U153+'11.individulas FC'!T153*'11.individulas FC'!U153)/('7.individuals NC'!T153+'11.individulas FC'!T153)</f>
        <v>1.5763229635935048</v>
      </c>
    </row>
    <row r="154" spans="1:21" ht="14.25" customHeight="1" x14ac:dyDescent="0.2">
      <c r="A154" s="49" t="s">
        <v>20</v>
      </c>
      <c r="B154" s="50">
        <f>'7.individuals NC'!B154+'11.individulas FC'!B154</f>
        <v>6298975.2000000002</v>
      </c>
      <c r="C154" s="51">
        <f>('7.individuals NC'!B154*'7.individuals NC'!C154+'11.individulas FC'!B154*'11.individulas FC'!C154)/('7.individuals NC'!B154+'11.individulas FC'!B154)</f>
        <v>5.9288676278642907</v>
      </c>
      <c r="D154" s="50"/>
      <c r="E154" s="51"/>
      <c r="F154" s="50">
        <f>'7.individuals NC'!F154+'11.individulas FC'!F154</f>
        <v>2410559.7000000002</v>
      </c>
      <c r="G154" s="51">
        <f>('7.individuals NC'!F154*'7.individuals NC'!G154+'11.individulas FC'!F154*'11.individulas FC'!G154)/('7.individuals NC'!F154+'11.individulas FC'!F154)</f>
        <v>0.63660656610164024</v>
      </c>
      <c r="H154" s="50">
        <f t="shared" si="4"/>
        <v>3888415.5</v>
      </c>
      <c r="I154" s="51">
        <f t="shared" si="5"/>
        <v>9.2097184621859469</v>
      </c>
      <c r="J154" s="50">
        <f>'7.individuals NC'!J154+'11.individulas FC'!J154</f>
        <v>328562.69999999995</v>
      </c>
      <c r="K154" s="51">
        <f>('7.individuals NC'!J154*'7.individuals NC'!K154+'11.individulas FC'!J154*'11.individulas FC'!K154)/('7.individuals NC'!J154+'11.individulas FC'!J154)</f>
        <v>7.8430386285479159</v>
      </c>
      <c r="L154" s="50">
        <f>'7.individuals NC'!L154+'11.individulas FC'!L154</f>
        <v>506683.7</v>
      </c>
      <c r="M154" s="51">
        <f>('7.individuals NC'!L154*'7.individuals NC'!M154+'11.individulas FC'!L154*'11.individulas FC'!M154)/('7.individuals NC'!L154+'11.individulas FC'!L154)</f>
        <v>8.8090532219607613</v>
      </c>
      <c r="N154" s="50">
        <f>'7.individuals NC'!N154+'11.individulas FC'!N154</f>
        <v>628893.39999999991</v>
      </c>
      <c r="O154" s="51">
        <f>('7.individuals NC'!N154*'7.individuals NC'!O154+'11.individulas FC'!N154*'11.individulas FC'!O154)/('7.individuals NC'!N154+'11.individulas FC'!N154)</f>
        <v>9.7673387970043901</v>
      </c>
      <c r="P154" s="50">
        <f>'7.individuals NC'!P154+'11.individulas FC'!P154</f>
        <v>1115790.1000000001</v>
      </c>
      <c r="Q154" s="51">
        <f>('7.individuals NC'!P154*'7.individuals NC'!Q154+'11.individulas FC'!P154*'11.individulas FC'!Q154)/('7.individuals NC'!P154+'11.individulas FC'!P154)</f>
        <v>11.26873542792681</v>
      </c>
      <c r="R154" s="50">
        <f>'7.individuals NC'!R154+'11.individulas FC'!R154</f>
        <v>1013601.5</v>
      </c>
      <c r="S154" s="51">
        <f>('7.individuals NC'!R154*'7.individuals NC'!S154+'11.individulas FC'!R154*'11.individulas FC'!S154)/('7.individuals NC'!R154+'11.individulas FC'!R154)</f>
        <v>9.4257804117298587</v>
      </c>
      <c r="T154" s="50">
        <f>'7.individuals NC'!T154+'11.individulas FC'!T154</f>
        <v>294884.09999999998</v>
      </c>
      <c r="U154" s="51">
        <f>('7.individuals NC'!T154*'7.individuals NC'!U154+'11.individulas FC'!T154*'11.individulas FC'!U154)/('7.individuals NC'!T154+'11.individulas FC'!T154)</f>
        <v>1.6980735550000829</v>
      </c>
    </row>
    <row r="155" spans="1:21" ht="14.25" customHeight="1" x14ac:dyDescent="0.2">
      <c r="A155" s="49" t="s">
        <v>21</v>
      </c>
      <c r="B155" s="50">
        <f>'7.individuals NC'!B155+'11.individulas FC'!B155</f>
        <v>6292404.3999999994</v>
      </c>
      <c r="C155" s="51">
        <f>('7.individuals NC'!B155*'7.individuals NC'!C155+'11.individulas FC'!B155*'11.individulas FC'!C155)/('7.individuals NC'!B155+'11.individulas FC'!B155)</f>
        <v>6.0295694571060947</v>
      </c>
      <c r="D155" s="50"/>
      <c r="E155" s="51"/>
      <c r="F155" s="50">
        <f>'7.individuals NC'!F155+'11.individulas FC'!F155</f>
        <v>2354424.6</v>
      </c>
      <c r="G155" s="51">
        <f>('7.individuals NC'!F155*'7.individuals NC'!G155+'11.individulas FC'!F155*'11.individulas FC'!G155)/('7.individuals NC'!F155+'11.individulas FC'!F155)</f>
        <v>0.64220064129469256</v>
      </c>
      <c r="H155" s="50">
        <f t="shared" si="4"/>
        <v>3937979.8</v>
      </c>
      <c r="I155" s="51">
        <f t="shared" si="5"/>
        <v>9.2505493283637463</v>
      </c>
      <c r="J155" s="50">
        <f>'7.individuals NC'!J155+'11.individulas FC'!J155</f>
        <v>341616.7</v>
      </c>
      <c r="K155" s="51">
        <f>('7.individuals NC'!J155*'7.individuals NC'!K155+'11.individulas FC'!J155*'11.individulas FC'!K155)/('7.individuals NC'!J155+'11.individulas FC'!J155)</f>
        <v>8.093176601143913</v>
      </c>
      <c r="L155" s="50">
        <f>'7.individuals NC'!L155+'11.individulas FC'!L155</f>
        <v>489496.4</v>
      </c>
      <c r="M155" s="51">
        <f>('7.individuals NC'!L155*'7.individuals NC'!M155+'11.individulas FC'!L155*'11.individulas FC'!M155)/('7.individuals NC'!L155+'11.individulas FC'!L155)</f>
        <v>8.76430478548974</v>
      </c>
      <c r="N155" s="50">
        <f>'7.individuals NC'!N155+'11.individulas FC'!N155</f>
        <v>689463.10000000009</v>
      </c>
      <c r="O155" s="51">
        <f>('7.individuals NC'!N155*'7.individuals NC'!O155+'11.individulas FC'!N155*'11.individulas FC'!O155)/('7.individuals NC'!N155+'11.individulas FC'!N155)</f>
        <v>9.8142225261946567</v>
      </c>
      <c r="P155" s="50">
        <f>'7.individuals NC'!P155+'11.individulas FC'!P155</f>
        <v>1144897.8999999999</v>
      </c>
      <c r="Q155" s="51">
        <f>('7.individuals NC'!P155*'7.individuals NC'!Q155+'11.individulas FC'!P155*'11.individulas FC'!Q155)/('7.individuals NC'!P155+'11.individulas FC'!P155)</f>
        <v>11.344760756395836</v>
      </c>
      <c r="R155" s="50">
        <f>'7.individuals NC'!R155+'11.individulas FC'!R155</f>
        <v>984524.5</v>
      </c>
      <c r="S155" s="51">
        <f>('7.individuals NC'!R155*'7.individuals NC'!S155+'11.individulas FC'!R155*'11.individulas FC'!S155)/('7.individuals NC'!R155+'11.individulas FC'!R155)</f>
        <v>9.2929551890277988</v>
      </c>
      <c r="T155" s="50">
        <f>'7.individuals NC'!T155+'11.individulas FC'!T155</f>
        <v>287981.19999999995</v>
      </c>
      <c r="U155" s="51">
        <f>('7.individuals NC'!T155*'7.individuals NC'!U155+'11.individulas FC'!T155*'11.individulas FC'!U155)/('7.individuals NC'!T155+'11.individulas FC'!T155)</f>
        <v>1.62974998367949</v>
      </c>
    </row>
    <row r="156" spans="1:21" ht="14.25" customHeight="1" x14ac:dyDescent="0.2">
      <c r="A156" s="49" t="s">
        <v>22</v>
      </c>
      <c r="B156" s="50">
        <f>'7.individuals NC'!B156+'11.individulas FC'!B156</f>
        <v>6528987.5000000009</v>
      </c>
      <c r="C156" s="51">
        <f>('7.individuals NC'!B156*'7.individuals NC'!C156+'11.individulas FC'!B156*'11.individulas FC'!C156)/('7.individuals NC'!B156+'11.individulas FC'!B156)</f>
        <v>6.0638633607431451</v>
      </c>
      <c r="D156" s="50"/>
      <c r="E156" s="51"/>
      <c r="F156" s="50">
        <f>'7.individuals NC'!F156+'11.individulas FC'!F156</f>
        <v>2447997.4</v>
      </c>
      <c r="G156" s="51">
        <f>('7.individuals NC'!F156*'7.individuals NC'!G156+'11.individulas FC'!F156*'11.individulas FC'!G156)/('7.individuals NC'!F156+'11.individulas FC'!F156)</f>
        <v>0.62612645952973633</v>
      </c>
      <c r="H156" s="50">
        <f t="shared" si="4"/>
        <v>4080990.0999999996</v>
      </c>
      <c r="I156" s="51">
        <f t="shared" si="5"/>
        <v>9.3257104786899614</v>
      </c>
      <c r="J156" s="50">
        <f>'7.individuals NC'!J156+'11.individulas FC'!J156</f>
        <v>314559.30000000005</v>
      </c>
      <c r="K156" s="51">
        <f>('7.individuals NC'!J156*'7.individuals NC'!K156+'11.individulas FC'!J156*'11.individulas FC'!K156)/('7.individuals NC'!J156+'11.individulas FC'!J156)</f>
        <v>7.9177711452180857</v>
      </c>
      <c r="L156" s="50">
        <f>'7.individuals NC'!L156+'11.individulas FC'!L156</f>
        <v>531382.4</v>
      </c>
      <c r="M156" s="51">
        <f>('7.individuals NC'!L156*'7.individuals NC'!M156+'11.individulas FC'!L156*'11.individulas FC'!M156)/('7.individuals NC'!L156+'11.individulas FC'!L156)</f>
        <v>8.6875332453615339</v>
      </c>
      <c r="N156" s="50">
        <f>'7.individuals NC'!N156+'11.individulas FC'!N156</f>
        <v>754395.39999999991</v>
      </c>
      <c r="O156" s="51">
        <f>('7.individuals NC'!N156*'7.individuals NC'!O156+'11.individulas FC'!N156*'11.individulas FC'!O156)/('7.individuals NC'!N156+'11.individulas FC'!N156)</f>
        <v>9.8167678792845265</v>
      </c>
      <c r="P156" s="50">
        <f>'7.individuals NC'!P156+'11.individulas FC'!P156</f>
        <v>1168513.7999999998</v>
      </c>
      <c r="Q156" s="51">
        <f>('7.individuals NC'!P156*'7.individuals NC'!Q156+'11.individulas FC'!P156*'11.individulas FC'!Q156)/('7.individuals NC'!P156+'11.individulas FC'!P156)</f>
        <v>11.487656626733889</v>
      </c>
      <c r="R156" s="50">
        <f>'7.individuals NC'!R156+'11.individulas FC'!R156</f>
        <v>1018358.2</v>
      </c>
      <c r="S156" s="51">
        <f>('7.individuals NC'!R156*'7.individuals NC'!S156+'11.individulas FC'!R156*'11.individulas FC'!S156)/('7.individuals NC'!R156+'11.individulas FC'!R156)</f>
        <v>9.3516269903851121</v>
      </c>
      <c r="T156" s="50">
        <f>'7.individuals NC'!T156+'11.individulas FC'!T156</f>
        <v>293781</v>
      </c>
      <c r="U156" s="51">
        <f>('7.individuals NC'!T156*'7.individuals NC'!U156+'11.individulas FC'!T156*'11.individulas FC'!U156)/('7.individuals NC'!T156+'11.individulas FC'!T156)</f>
        <v>2.0375908108420901</v>
      </c>
    </row>
    <row r="157" spans="1:21" ht="14.25" customHeight="1" x14ac:dyDescent="0.2">
      <c r="A157" s="49" t="s">
        <v>23</v>
      </c>
      <c r="B157" s="50">
        <f>'7.individuals NC'!B157+'11.individulas FC'!B157</f>
        <v>6647758.8000000007</v>
      </c>
      <c r="C157" s="51">
        <f>('7.individuals NC'!B157*'7.individuals NC'!C157+'11.individulas FC'!B157*'11.individulas FC'!C157)/('7.individuals NC'!B157+'11.individulas FC'!B157)</f>
        <v>6.1027937587025551</v>
      </c>
      <c r="D157" s="50"/>
      <c r="E157" s="51"/>
      <c r="F157" s="50">
        <f>'7.individuals NC'!F157+'11.individulas FC'!F157</f>
        <v>2503163.5</v>
      </c>
      <c r="G157" s="51">
        <f>('7.individuals NC'!F157*'7.individuals NC'!G157+'11.individulas FC'!F157*'11.individulas FC'!G157)/('7.individuals NC'!F157+'11.individulas FC'!F157)</f>
        <v>0.62231928238007628</v>
      </c>
      <c r="H157" s="50">
        <f t="shared" si="4"/>
        <v>4144595.3</v>
      </c>
      <c r="I157" s="51">
        <f t="shared" si="5"/>
        <v>9.4127728227168515</v>
      </c>
      <c r="J157" s="50">
        <f>'7.individuals NC'!J157+'11.individulas FC'!J157</f>
        <v>312505.5</v>
      </c>
      <c r="K157" s="51">
        <f>('7.individuals NC'!J157*'7.individuals NC'!K157+'11.individulas FC'!J157*'11.individulas FC'!K157)/('7.individuals NC'!J157+'11.individulas FC'!J157)</f>
        <v>8.0919126671370574</v>
      </c>
      <c r="L157" s="50">
        <f>'7.individuals NC'!L157+'11.individulas FC'!L157</f>
        <v>553990.30000000005</v>
      </c>
      <c r="M157" s="51">
        <f>('7.individuals NC'!L157*'7.individuals NC'!M157+'11.individulas FC'!L157*'11.individulas FC'!M157)/('7.individuals NC'!L157+'11.individulas FC'!L157)</f>
        <v>8.6707717644153686</v>
      </c>
      <c r="N157" s="50">
        <f>'7.individuals NC'!N157+'11.individulas FC'!N157</f>
        <v>775329.2</v>
      </c>
      <c r="O157" s="51">
        <f>('7.individuals NC'!N157*'7.individuals NC'!O157+'11.individulas FC'!N157*'11.individulas FC'!O157)/('7.individuals NC'!N157+'11.individulas FC'!N157)</f>
        <v>9.9526973742250391</v>
      </c>
      <c r="P157" s="50">
        <f>'7.individuals NC'!P157+'11.individulas FC'!P157</f>
        <v>1181238.8</v>
      </c>
      <c r="Q157" s="51">
        <f>('7.individuals NC'!P157*'7.individuals NC'!Q157+'11.individulas FC'!P157*'11.individulas FC'!Q157)/('7.individuals NC'!P157+'11.individulas FC'!P157)</f>
        <v>11.582286775544452</v>
      </c>
      <c r="R157" s="50">
        <f>'7.individuals NC'!R157+'11.individulas FC'!R157</f>
        <v>1024338.2</v>
      </c>
      <c r="S157" s="51">
        <f>('7.individuals NC'!R157*'7.individuals NC'!S157+'11.individulas FC'!R157*'11.individulas FC'!S157)/('7.individuals NC'!R157+'11.individulas FC'!R157)</f>
        <v>9.4258183049309281</v>
      </c>
      <c r="T157" s="50">
        <f>'7.individuals NC'!T157+'11.individulas FC'!T157</f>
        <v>297193.30000000005</v>
      </c>
      <c r="U157" s="51">
        <f>('7.individuals NC'!T157*'7.individuals NC'!U157+'11.individulas FC'!T157*'11.individulas FC'!U157)/('7.individuals NC'!T157+'11.individulas FC'!T157)</f>
        <v>2.1082378203007939</v>
      </c>
    </row>
    <row r="158" spans="1:21" ht="14.25" customHeight="1" x14ac:dyDescent="0.2">
      <c r="A158" s="49" t="s">
        <v>24</v>
      </c>
      <c r="B158" s="50">
        <f>'7.individuals NC'!B158+'11.individulas FC'!B158</f>
        <v>7381550.0999999996</v>
      </c>
      <c r="C158" s="51">
        <f>('7.individuals NC'!B158*'7.individuals NC'!C158+'11.individulas FC'!B158*'11.individulas FC'!C158)/('7.individuals NC'!B158+'11.individulas FC'!B158)</f>
        <v>5.5694712232597317</v>
      </c>
      <c r="D158" s="50"/>
      <c r="E158" s="51"/>
      <c r="F158" s="50">
        <f>'7.individuals NC'!F158+'11.individulas FC'!F158</f>
        <v>3198265.1</v>
      </c>
      <c r="G158" s="51">
        <f>('7.individuals NC'!F158*'7.individuals NC'!G158+'11.individulas FC'!F158*'11.individulas FC'!G158)/('7.individuals NC'!F158+'11.individulas FC'!F158)</f>
        <v>0.47746315838546344</v>
      </c>
      <c r="H158" s="50">
        <f t="shared" si="4"/>
        <v>4183285</v>
      </c>
      <c r="I158" s="51">
        <f t="shared" si="5"/>
        <v>9.4624863256985847</v>
      </c>
      <c r="J158" s="50">
        <f>'7.individuals NC'!J158+'11.individulas FC'!J158</f>
        <v>365302.8</v>
      </c>
      <c r="K158" s="51">
        <f>('7.individuals NC'!J158*'7.individuals NC'!K158+'11.individulas FC'!J158*'11.individulas FC'!K158)/('7.individuals NC'!J158+'11.individulas FC'!J158)</f>
        <v>7.9000148342689958</v>
      </c>
      <c r="L158" s="50">
        <f>'7.individuals NC'!L158+'11.individulas FC'!L158</f>
        <v>578589.30000000005</v>
      </c>
      <c r="M158" s="51">
        <f>('7.individuals NC'!L158*'7.individuals NC'!M158+'11.individulas FC'!L158*'11.individulas FC'!M158)/('7.individuals NC'!L158+'11.individulas FC'!L158)</f>
        <v>8.8312041183616774</v>
      </c>
      <c r="N158" s="50">
        <f>'7.individuals NC'!N158+'11.individulas FC'!N158</f>
        <v>740545.7</v>
      </c>
      <c r="O158" s="51">
        <f>('7.individuals NC'!N158*'7.individuals NC'!O158+'11.individulas FC'!N158*'11.individulas FC'!O158)/('7.individuals NC'!N158+'11.individulas FC'!N158)</f>
        <v>10.201493791672817</v>
      </c>
      <c r="P158" s="50">
        <f>'7.individuals NC'!P158+'11.individulas FC'!P158</f>
        <v>1184623</v>
      </c>
      <c r="Q158" s="51">
        <f>('7.individuals NC'!P158*'7.individuals NC'!Q158+'11.individulas FC'!P158*'11.individulas FC'!Q158)/('7.individuals NC'!P158+'11.individulas FC'!P158)</f>
        <v>11.535889469476786</v>
      </c>
      <c r="R158" s="50">
        <f>'7.individuals NC'!R158+'11.individulas FC'!R158</f>
        <v>1023101</v>
      </c>
      <c r="S158" s="51">
        <f>('7.individuals NC'!R158*'7.individuals NC'!S158+'11.individulas FC'!R158*'11.individulas FC'!S158)/('7.individuals NC'!R158+'11.individulas FC'!R158)</f>
        <v>9.5261058673581598</v>
      </c>
      <c r="T158" s="50">
        <f>'7.individuals NC'!T158+'11.individulas FC'!T158</f>
        <v>291123.20000000001</v>
      </c>
      <c r="U158" s="51">
        <f>('7.individuals NC'!T158*'7.individuals NC'!U158+'11.individulas FC'!T158*'11.individulas FC'!U158)/('7.individuals NC'!T158+'11.individulas FC'!T158)</f>
        <v>2.1373032791615372</v>
      </c>
    </row>
    <row r="159" spans="1:21" ht="14.25" customHeight="1" x14ac:dyDescent="0.2">
      <c r="A159" s="49" t="s">
        <v>25</v>
      </c>
      <c r="B159" s="50">
        <f>'7.individuals NC'!B159+'11.individulas FC'!B159</f>
        <v>6730026.4000000004</v>
      </c>
      <c r="C159" s="51">
        <f>('7.individuals NC'!B159*'7.individuals NC'!C159+'11.individulas FC'!B159*'11.individulas FC'!C159)/('7.individuals NC'!B159+'11.individulas FC'!B159)</f>
        <v>6.1989438005770685</v>
      </c>
      <c r="D159" s="50"/>
      <c r="E159" s="51"/>
      <c r="F159" s="50">
        <f>'7.individuals NC'!F159+'11.individulas FC'!F159</f>
        <v>2711843.1</v>
      </c>
      <c r="G159" s="51">
        <f>('7.individuals NC'!F159*'7.individuals NC'!G159+'11.individulas FC'!F159*'11.individulas FC'!G159)/('7.individuals NC'!F159+'11.individulas FC'!F159)</f>
        <v>0.57813184545964336</v>
      </c>
      <c r="H159" s="50">
        <f t="shared" si="4"/>
        <v>4018183.3000000003</v>
      </c>
      <c r="I159" s="51">
        <f t="shared" si="5"/>
        <v>9.9923894895486711</v>
      </c>
      <c r="J159" s="50">
        <f>'7.individuals NC'!J159+'11.individulas FC'!J159</f>
        <v>381110.6</v>
      </c>
      <c r="K159" s="51">
        <f>('7.individuals NC'!J159*'7.individuals NC'!K159+'11.individulas FC'!J159*'11.individulas FC'!K159)/('7.individuals NC'!J159+'11.individulas FC'!J159)</f>
        <v>7.665919016684394</v>
      </c>
      <c r="L159" s="50">
        <f>'7.individuals NC'!L159+'11.individulas FC'!L159</f>
        <v>575972.5</v>
      </c>
      <c r="M159" s="51">
        <f>('7.individuals NC'!L159*'7.individuals NC'!M159+'11.individulas FC'!L159*'11.individulas FC'!M159)/('7.individuals NC'!L159+'11.individulas FC'!L159)</f>
        <v>8.830513172069848</v>
      </c>
      <c r="N159" s="50">
        <f>'7.individuals NC'!N159+'11.individulas FC'!N159</f>
        <v>777532.5</v>
      </c>
      <c r="O159" s="51">
        <f>('7.individuals NC'!N159*'7.individuals NC'!O159+'11.individulas FC'!N159*'11.individulas FC'!O159)/('7.individuals NC'!N159+'11.individulas FC'!N159)</f>
        <v>10.323764442000819</v>
      </c>
      <c r="P159" s="50">
        <f>'7.individuals NC'!P159+'11.individulas FC'!P159</f>
        <v>1170653.6000000001</v>
      </c>
      <c r="Q159" s="51">
        <f>('7.individuals NC'!P159*'7.individuals NC'!Q159+'11.individulas FC'!P159*'11.individulas FC'!Q159)/('7.individuals NC'!P159+'11.individulas FC'!P159)</f>
        <v>11.664859976512265</v>
      </c>
      <c r="R159" s="50">
        <f>'7.individuals NC'!R159+'11.individulas FC'!R159</f>
        <v>839243.2</v>
      </c>
      <c r="S159" s="51">
        <f>('7.individuals NC'!R159*'7.individuals NC'!S159+'11.individulas FC'!R159*'11.individulas FC'!S159)/('7.individuals NC'!R159+'11.individulas FC'!R159)</f>
        <v>11.947436424864687</v>
      </c>
      <c r="T159" s="50">
        <f>'7.individuals NC'!T159+'11.individulas FC'!T159</f>
        <v>273670.90000000002</v>
      </c>
      <c r="U159" s="51">
        <f>('7.individuals NC'!T159*'7.individuals NC'!U159+'11.individulas FC'!T159*'11.individulas FC'!U159)/('7.individuals NC'!T159+'11.individulas FC'!T159)</f>
        <v>1.5865017142852964</v>
      </c>
    </row>
    <row r="160" spans="1:21" ht="14.25" customHeight="1" x14ac:dyDescent="0.2">
      <c r="A160" s="49" t="s">
        <v>26</v>
      </c>
      <c r="B160" s="50">
        <f>'7.individuals NC'!B160+'11.individulas FC'!B160</f>
        <v>6750811</v>
      </c>
      <c r="C160" s="51">
        <f>('7.individuals NC'!B160*'7.individuals NC'!C160+'11.individulas FC'!B160*'11.individulas FC'!C160)/('7.individuals NC'!B160+'11.individulas FC'!B160)</f>
        <v>6.291787283483421</v>
      </c>
      <c r="D160" s="50"/>
      <c r="E160" s="51"/>
      <c r="F160" s="50">
        <f>'7.individuals NC'!F160+'11.individulas FC'!F160</f>
        <v>2735408.7</v>
      </c>
      <c r="G160" s="51">
        <f>('7.individuals NC'!F160*'7.individuals NC'!G160+'11.individulas FC'!F160*'11.individulas FC'!G160)/('7.individuals NC'!F160+'11.individulas FC'!F160)</f>
        <v>0.57434691093875656</v>
      </c>
      <c r="H160" s="50">
        <f t="shared" si="4"/>
        <v>4015402.3000000003</v>
      </c>
      <c r="I160" s="51">
        <f t="shared" si="5"/>
        <v>10.186673765166693</v>
      </c>
      <c r="J160" s="50">
        <f>'7.individuals NC'!J160+'11.individulas FC'!J160</f>
        <v>390304.9</v>
      </c>
      <c r="K160" s="51">
        <f>('7.individuals NC'!J160*'7.individuals NC'!K160+'11.individulas FC'!J160*'11.individulas FC'!K160)/('7.individuals NC'!J160+'11.individulas FC'!J160)</f>
        <v>8.3258848966538732</v>
      </c>
      <c r="L160" s="50">
        <f>'7.individuals NC'!L160+'11.individulas FC'!L160</f>
        <v>584716.80000000005</v>
      </c>
      <c r="M160" s="51">
        <f>('7.individuals NC'!L160*'7.individuals NC'!M160+'11.individulas FC'!L160*'11.individulas FC'!M160)/('7.individuals NC'!L160+'11.individulas FC'!L160)</f>
        <v>8.9656622231480245</v>
      </c>
      <c r="N160" s="50">
        <f>'7.individuals NC'!N160+'11.individulas FC'!N160</f>
        <v>789337.5</v>
      </c>
      <c r="O160" s="51">
        <f>('7.individuals NC'!N160*'7.individuals NC'!O160+'11.individulas FC'!N160*'11.individulas FC'!O160)/('7.individuals NC'!N160+'11.individulas FC'!N160)</f>
        <v>10.398002844157284</v>
      </c>
      <c r="P160" s="50">
        <f>'7.individuals NC'!P160+'11.individulas FC'!P160</f>
        <v>1174692.8999999999</v>
      </c>
      <c r="Q160" s="51">
        <f>('7.individuals NC'!P160*'7.individuals NC'!Q160+'11.individulas FC'!P160*'11.individulas FC'!Q160)/('7.individuals NC'!P160+'11.individulas FC'!P160)</f>
        <v>11.399744234429271</v>
      </c>
      <c r="R160" s="50">
        <f>'7.individuals NC'!R160+'11.individulas FC'!R160</f>
        <v>815790.5</v>
      </c>
      <c r="S160" s="51">
        <f>('7.individuals NC'!R160*'7.individuals NC'!S160+'11.individulas FC'!R160*'11.individulas FC'!S160)/('7.individuals NC'!R160+'11.individulas FC'!R160)</f>
        <v>12.00880585272812</v>
      </c>
      <c r="T160" s="50">
        <f>'7.individuals NC'!T160+'11.individulas FC'!T160</f>
        <v>260559.7</v>
      </c>
      <c r="U160" s="51">
        <f>('7.individuals NC'!T160*'7.individuals NC'!U160+'11.individulas FC'!T160*'11.individulas FC'!U160)/('7.individuals NC'!T160+'11.individulas FC'!T160)</f>
        <v>3.9000058489474774</v>
      </c>
    </row>
    <row r="161" spans="1:21" ht="14.25" customHeight="1" x14ac:dyDescent="0.2">
      <c r="A161" s="49" t="s">
        <v>27</v>
      </c>
      <c r="B161" s="50">
        <f>'7.individuals NC'!B161+'11.individulas FC'!B161</f>
        <v>7096364.0999999996</v>
      </c>
      <c r="C161" s="51">
        <f>('7.individuals NC'!B161*'7.individuals NC'!C161+'11.individulas FC'!B161*'11.individulas FC'!C161)/('7.individuals NC'!B161+'11.individulas FC'!B161)</f>
        <v>6.4450225989672658</v>
      </c>
      <c r="D161" s="50"/>
      <c r="E161" s="51"/>
      <c r="F161" s="50">
        <f>'7.individuals NC'!F161+'11.individulas FC'!F161</f>
        <v>2747153.5</v>
      </c>
      <c r="G161" s="51">
        <f>('7.individuals NC'!F161*'7.individuals NC'!G161+'11.individulas FC'!F161*'11.individulas FC'!G161)/('7.individuals NC'!F161+'11.individulas FC'!F161)</f>
        <v>0.56309731400156549</v>
      </c>
      <c r="H161" s="50">
        <f t="shared" si="4"/>
        <v>4349210.5999999996</v>
      </c>
      <c r="I161" s="51">
        <f t="shared" si="5"/>
        <v>10.160306387094707</v>
      </c>
      <c r="J161" s="50">
        <f>'7.individuals NC'!J161+'11.individulas FC'!J161</f>
        <v>408620</v>
      </c>
      <c r="K161" s="51">
        <f>('7.individuals NC'!J161*'7.individuals NC'!K161+'11.individulas FC'!J161*'11.individulas FC'!K161)/('7.individuals NC'!J161+'11.individulas FC'!J161)</f>
        <v>7.5226337795506808</v>
      </c>
      <c r="L161" s="50">
        <f>'7.individuals NC'!L161+'11.individulas FC'!L161</f>
        <v>620958.19999999995</v>
      </c>
      <c r="M161" s="51">
        <f>('7.individuals NC'!L161*'7.individuals NC'!M161+'11.individulas FC'!L161*'11.individulas FC'!M161)/('7.individuals NC'!L161+'11.individulas FC'!L161)</f>
        <v>9.3076107312859389</v>
      </c>
      <c r="N161" s="50">
        <f>'7.individuals NC'!N161+'11.individulas FC'!N161</f>
        <v>835706.60000000009</v>
      </c>
      <c r="O161" s="51">
        <f>('7.individuals NC'!N161*'7.individuals NC'!O161+'11.individulas FC'!N161*'11.individulas FC'!O161)/('7.individuals NC'!N161+'11.individulas FC'!N161)</f>
        <v>10.473042815504865</v>
      </c>
      <c r="P161" s="50">
        <f>'7.individuals NC'!P161+'11.individulas FC'!P161</f>
        <v>1287977.5</v>
      </c>
      <c r="Q161" s="51">
        <f>('7.individuals NC'!P161*'7.individuals NC'!Q161+'11.individulas FC'!P161*'11.individulas FC'!Q161)/('7.individuals NC'!P161+'11.individulas FC'!P161)</f>
        <v>11.357060751449463</v>
      </c>
      <c r="R161" s="50">
        <f>'7.individuals NC'!R161+'11.individulas FC'!R161</f>
        <v>930156.2</v>
      </c>
      <c r="S161" s="51">
        <f>('7.individuals NC'!R161*'7.individuals NC'!S161+'11.individulas FC'!R161*'11.individulas FC'!S161)/('7.individuals NC'!R161+'11.individulas FC'!R161)</f>
        <v>12.492058490821222</v>
      </c>
      <c r="T161" s="50">
        <f>'7.individuals NC'!T161+'11.individulas FC'!T161</f>
        <v>265792.09999999998</v>
      </c>
      <c r="U161" s="51">
        <f>('7.individuals NC'!T161*'7.individuals NC'!U161+'11.individulas FC'!T161*'11.individulas FC'!U161)/('7.individuals NC'!T161+'11.individulas FC'!T161)</f>
        <v>1.2648270734908977</v>
      </c>
    </row>
    <row r="162" spans="1:21" ht="14.25" customHeight="1" x14ac:dyDescent="0.2">
      <c r="A162" s="49" t="s">
        <v>28</v>
      </c>
      <c r="B162" s="50">
        <f>'7.individuals NC'!B162+'11.individulas FC'!B162</f>
        <v>6792416.9000000004</v>
      </c>
      <c r="C162" s="51">
        <f>('7.individuals NC'!B162*'7.individuals NC'!C162+'11.individulas FC'!B162*'11.individulas FC'!C162)/('7.individuals NC'!B162+'11.individulas FC'!B162)</f>
        <v>6.6937268913808863</v>
      </c>
      <c r="D162" s="50"/>
      <c r="E162" s="51"/>
      <c r="F162" s="50">
        <f>'7.individuals NC'!F162+'11.individulas FC'!F162</f>
        <v>2507336.5</v>
      </c>
      <c r="G162" s="51">
        <f>('7.individuals NC'!F162*'7.individuals NC'!G162+'11.individulas FC'!F162*'11.individulas FC'!G162)/('7.individuals NC'!F162+'11.individulas FC'!F162)</f>
        <v>0.61418118469539285</v>
      </c>
      <c r="H162" s="50">
        <f t="shared" si="4"/>
        <v>4285080.3999999994</v>
      </c>
      <c r="I162" s="51">
        <f t="shared" si="5"/>
        <v>10.251061977506888</v>
      </c>
      <c r="J162" s="50">
        <f>'7.individuals NC'!J162+'11.individulas FC'!J162</f>
        <v>398645.1</v>
      </c>
      <c r="K162" s="51">
        <f>('7.individuals NC'!J162*'7.individuals NC'!K162+'11.individulas FC'!J162*'11.individulas FC'!K162)/('7.individuals NC'!J162+'11.individulas FC'!J162)</f>
        <v>8.3779187803888728</v>
      </c>
      <c r="L162" s="50">
        <f>'7.individuals NC'!L162+'11.individulas FC'!L162</f>
        <v>694391.8</v>
      </c>
      <c r="M162" s="51">
        <f>('7.individuals NC'!L162*'7.individuals NC'!M162+'11.individulas FC'!L162*'11.individulas FC'!M162)/('7.individuals NC'!L162+'11.individulas FC'!L162)</f>
        <v>8.98565327816371</v>
      </c>
      <c r="N162" s="50">
        <f>'7.individuals NC'!N162+'11.individulas FC'!N162</f>
        <v>831391.89999999991</v>
      </c>
      <c r="O162" s="51">
        <f>('7.individuals NC'!N162*'7.individuals NC'!O162+'11.individulas FC'!N162*'11.individulas FC'!O162)/('7.individuals NC'!N162+'11.individulas FC'!N162)</f>
        <v>10.682113761271911</v>
      </c>
      <c r="P162" s="50">
        <f>'7.individuals NC'!P162+'11.individulas FC'!P162</f>
        <v>1250053.3</v>
      </c>
      <c r="Q162" s="51">
        <f>('7.individuals NC'!P162*'7.individuals NC'!Q162+'11.individulas FC'!P162*'11.individulas FC'!Q162)/('7.individuals NC'!P162+'11.individulas FC'!P162)</f>
        <v>11.484197141033908</v>
      </c>
      <c r="R162" s="50">
        <f>'7.individuals NC'!R162+'11.individulas FC'!R162</f>
        <v>847392.8</v>
      </c>
      <c r="S162" s="51">
        <f>('7.individuals NC'!R162*'7.individuals NC'!S162+'11.individulas FC'!R162*'11.individulas FC'!S162)/('7.individuals NC'!R162+'11.individulas FC'!R162)</f>
        <v>12.802136521575358</v>
      </c>
      <c r="T162" s="50">
        <f>'7.individuals NC'!T162+'11.individulas FC'!T162</f>
        <v>263205.5</v>
      </c>
      <c r="U162" s="51">
        <f>('7.individuals NC'!T162*'7.individuals NC'!U162+'11.individulas FC'!T162*'11.individulas FC'!U162)/('7.individuals NC'!T162+'11.individulas FC'!T162)</f>
        <v>0.99513434179756877</v>
      </c>
    </row>
    <row r="163" spans="1:21" ht="14.25" customHeight="1" x14ac:dyDescent="0.2">
      <c r="A163" s="49" t="s">
        <v>29</v>
      </c>
      <c r="B163" s="50">
        <f>'7.individuals NC'!B163+'11.individulas FC'!B163</f>
        <v>6697938.1999999993</v>
      </c>
      <c r="C163" s="51">
        <f>('7.individuals NC'!B163*'7.individuals NC'!C163+'11.individulas FC'!B163*'11.individulas FC'!C163)/('7.individuals NC'!B163+'11.individulas FC'!B163)</f>
        <v>6.7699790772927715</v>
      </c>
      <c r="D163" s="50"/>
      <c r="E163" s="51"/>
      <c r="F163" s="50">
        <f>'7.individuals NC'!F163+'11.individulas FC'!F163</f>
        <v>2434239.7999999998</v>
      </c>
      <c r="G163" s="51">
        <f>('7.individuals NC'!F163*'7.individuals NC'!G163+'11.individulas FC'!F163*'11.individulas FC'!G163)/('7.individuals NC'!F163+'11.individulas FC'!F163)</f>
        <v>0.61205462543172617</v>
      </c>
      <c r="H163" s="50">
        <f t="shared" si="4"/>
        <v>4263698.4000000004</v>
      </c>
      <c r="I163" s="51">
        <f t="shared" si="5"/>
        <v>10.285674461870943</v>
      </c>
      <c r="J163" s="50">
        <f>'7.individuals NC'!J163+'11.individulas FC'!J163</f>
        <v>458939</v>
      </c>
      <c r="K163" s="51">
        <f>('7.individuals NC'!J163*'7.individuals NC'!K163+'11.individulas FC'!J163*'11.individulas FC'!K163)/('7.individuals NC'!J163+'11.individulas FC'!J163)</f>
        <v>8.75313224633339</v>
      </c>
      <c r="L163" s="50">
        <f>'7.individuals NC'!L163+'11.individulas FC'!L163</f>
        <v>679261.6</v>
      </c>
      <c r="M163" s="51">
        <f>('7.individuals NC'!L163*'7.individuals NC'!M163+'11.individulas FC'!L163*'11.individulas FC'!M163)/('7.individuals NC'!L163+'11.individulas FC'!L163)</f>
        <v>9.1757048550955904</v>
      </c>
      <c r="N163" s="50">
        <f>'7.individuals NC'!N163+'11.individulas FC'!N163</f>
        <v>824612.9</v>
      </c>
      <c r="O163" s="51">
        <f>('7.individuals NC'!N163*'7.individuals NC'!O163+'11.individulas FC'!N163*'11.individulas FC'!O163)/('7.individuals NC'!N163+'11.individulas FC'!N163)</f>
        <v>10.641095925130447</v>
      </c>
      <c r="P163" s="50">
        <f>'7.individuals NC'!P163+'11.individulas FC'!P163</f>
        <v>1141692.5</v>
      </c>
      <c r="Q163" s="51">
        <f>('7.individuals NC'!P163*'7.individuals NC'!Q163+'11.individulas FC'!P163*'11.individulas FC'!Q163)/('7.individuals NC'!P163+'11.individulas FC'!P163)</f>
        <v>11.573059113552908</v>
      </c>
      <c r="R163" s="50">
        <f>'7.individuals NC'!R163+'11.individulas FC'!R163</f>
        <v>908790</v>
      </c>
      <c r="S163" s="51">
        <f>('7.individuals NC'!R163*'7.individuals NC'!S163+'11.individulas FC'!R163*'11.individulas FC'!S163)/('7.individuals NC'!R163+'11.individulas FC'!R163)</f>
        <v>12.610394095445594</v>
      </c>
      <c r="T163" s="50">
        <f>'7.individuals NC'!T163+'11.individulas FC'!T163</f>
        <v>250402.4</v>
      </c>
      <c r="U163" s="51">
        <f>('7.individuals NC'!T163*'7.individuals NC'!U163+'11.individulas FC'!T163*'11.individulas FC'!U163)/('7.individuals NC'!T163+'11.individulas FC'!T163)</f>
        <v>0.62817374354239408</v>
      </c>
    </row>
    <row r="164" spans="1:21" ht="14.25" customHeight="1" thickBot="1" x14ac:dyDescent="0.25">
      <c r="A164" s="52" t="s">
        <v>30</v>
      </c>
      <c r="B164" s="53">
        <f>'7.individuals NC'!B164+'11.individulas FC'!B164</f>
        <v>6881969.2999999998</v>
      </c>
      <c r="C164" s="54">
        <f>('7.individuals NC'!B164*'7.individuals NC'!C164+'11.individulas FC'!B164*'11.individulas FC'!C164)/('7.individuals NC'!B164+'11.individulas FC'!B164)</f>
        <v>6.5693856695931503</v>
      </c>
      <c r="D164" s="53"/>
      <c r="E164" s="54"/>
      <c r="F164" s="53">
        <f>'7.individuals NC'!F164+'11.individulas FC'!F164</f>
        <v>2583779.7000000002</v>
      </c>
      <c r="G164" s="54">
        <f>('7.individuals NC'!F164*'7.individuals NC'!G164+'11.individulas FC'!F164*'11.individulas FC'!G164)/('7.individuals NC'!F164+'11.individulas FC'!F164)</f>
        <v>0.61744724288994124</v>
      </c>
      <c r="H164" s="53">
        <f t="shared" si="4"/>
        <v>4298189.6000000006</v>
      </c>
      <c r="I164" s="54">
        <f t="shared" si="5"/>
        <v>10.147286859099932</v>
      </c>
      <c r="J164" s="53">
        <f>'7.individuals NC'!J164+'11.individulas FC'!J164</f>
        <v>465005.3</v>
      </c>
      <c r="K164" s="54">
        <f>('7.individuals NC'!J164*'7.individuals NC'!K164+'11.individulas FC'!J164*'11.individulas FC'!K164)/('7.individuals NC'!J164+'11.individulas FC'!J164)</f>
        <v>7.8479604361498669</v>
      </c>
      <c r="L164" s="53">
        <f>'7.individuals NC'!L164+'11.individulas FC'!L164</f>
        <v>672734.3</v>
      </c>
      <c r="M164" s="54">
        <f>('7.individuals NC'!L164*'7.individuals NC'!M164+'11.individulas FC'!L164*'11.individulas FC'!M164)/('7.individuals NC'!L164+'11.individulas FC'!L164)</f>
        <v>9.2456787352748329</v>
      </c>
      <c r="N164" s="53">
        <f>'7.individuals NC'!N164+'11.individulas FC'!N164</f>
        <v>855697.6</v>
      </c>
      <c r="O164" s="54">
        <f>('7.individuals NC'!N164*'7.individuals NC'!O164+'11.individulas FC'!N164*'11.individulas FC'!O164)/('7.individuals NC'!N164+'11.individulas FC'!N164)</f>
        <v>10.178543160574483</v>
      </c>
      <c r="P164" s="53">
        <f>'7.individuals NC'!P164+'11.individulas FC'!P164</f>
        <v>1129368.8</v>
      </c>
      <c r="Q164" s="54">
        <f>('7.individuals NC'!P164*'7.individuals NC'!Q164+'11.individulas FC'!P164*'11.individulas FC'!Q164)/('7.individuals NC'!P164+'11.individulas FC'!P164)</f>
        <v>11.540877144826386</v>
      </c>
      <c r="R164" s="53">
        <f>'7.individuals NC'!R164+'11.individulas FC'!R164</f>
        <v>930515.7</v>
      </c>
      <c r="S164" s="54">
        <f>('7.individuals NC'!R164*'7.individuals NC'!S164+'11.individulas FC'!R164*'11.individulas FC'!S164)/('7.individuals NC'!R164+'11.individulas FC'!R164)</f>
        <v>12.749631028256696</v>
      </c>
      <c r="T164" s="53">
        <f>'7.individuals NC'!T164+'11.individulas FC'!T164</f>
        <v>244867.9</v>
      </c>
      <c r="U164" s="54">
        <f>('7.individuals NC'!T164*'7.individuals NC'!U164+'11.individulas FC'!T164*'11.individulas FC'!U164)/('7.individuals NC'!T164+'11.individulas FC'!T164)</f>
        <v>0.56496204688323792</v>
      </c>
    </row>
    <row r="165" spans="1:21" ht="14.25" customHeight="1" x14ac:dyDescent="0.2">
      <c r="A165" s="49" t="s">
        <v>43</v>
      </c>
      <c r="B165" s="50">
        <f>'7.individuals NC'!B165+'11.individulas FC'!B165</f>
        <v>7006999.6000000006</v>
      </c>
      <c r="C165" s="51">
        <f>('7.individuals NC'!B165*'7.individuals NC'!C165+'11.individulas FC'!B165*'11.individulas FC'!C165)/('7.individuals NC'!B165+'11.individulas FC'!B165)</f>
        <v>6.7281198112241931</v>
      </c>
      <c r="D165" s="50"/>
      <c r="E165" s="51"/>
      <c r="F165" s="50">
        <f>'7.individuals NC'!F165+'11.individulas FC'!F165</f>
        <v>2600032.5</v>
      </c>
      <c r="G165" s="51">
        <f>('7.individuals NC'!F165*'7.individuals NC'!G165+'11.individulas FC'!F165*'11.individulas FC'!G165)/('7.individuals NC'!F165+'11.individulas FC'!F165)</f>
        <v>0.6288447744403195</v>
      </c>
      <c r="H165" s="50">
        <f t="shared" si="4"/>
        <v>4406967.0999999996</v>
      </c>
      <c r="I165" s="51">
        <f t="shared" si="5"/>
        <v>10.326584007173551</v>
      </c>
      <c r="J165" s="50">
        <f>'7.individuals NC'!J165+'11.individulas FC'!J165</f>
        <v>457115.7</v>
      </c>
      <c r="K165" s="51">
        <f>('7.individuals NC'!J165*'7.individuals NC'!K165+'11.individulas FC'!J165*'11.individulas FC'!K165)/('7.individuals NC'!J165+'11.individulas FC'!J165)</f>
        <v>8.2628073548994259</v>
      </c>
      <c r="L165" s="50">
        <f>'7.individuals NC'!L165+'11.individulas FC'!L165</f>
        <v>730747.7</v>
      </c>
      <c r="M165" s="51">
        <f>('7.individuals NC'!L165*'7.individuals NC'!M165+'11.individulas FC'!L165*'11.individulas FC'!M165)/('7.individuals NC'!L165+'11.individulas FC'!L165)</f>
        <v>9.0996648528623503</v>
      </c>
      <c r="N165" s="50">
        <f>'7.individuals NC'!N165+'11.individulas FC'!N165</f>
        <v>883377</v>
      </c>
      <c r="O165" s="51">
        <f>('7.individuals NC'!N165*'7.individuals NC'!O165+'11.individulas FC'!N165*'11.individulas FC'!O165)/('7.individuals NC'!N165+'11.individulas FC'!N165)</f>
        <v>10.371968164215277</v>
      </c>
      <c r="P165" s="50">
        <f>'7.individuals NC'!P165+'11.individulas FC'!P165</f>
        <v>1125117</v>
      </c>
      <c r="Q165" s="51">
        <f>('7.individuals NC'!P165*'7.individuals NC'!Q165+'11.individulas FC'!P165*'11.individulas FC'!Q165)/('7.individuals NC'!P165+'11.individulas FC'!P165)</f>
        <v>11.693614520089913</v>
      </c>
      <c r="R165" s="50">
        <f>'7.individuals NC'!R165+'11.individulas FC'!R165</f>
        <v>972469.9</v>
      </c>
      <c r="S165" s="51">
        <f>('7.individuals NC'!R165*'7.individuals NC'!S165+'11.individulas FC'!R165*'11.individulas FC'!S165)/('7.individuals NC'!R165+'11.individulas FC'!R165)</f>
        <v>13.002470804494822</v>
      </c>
      <c r="T165" s="50">
        <f>'7.individuals NC'!T165+'11.individulas FC'!T165</f>
        <v>238139.8</v>
      </c>
      <c r="U165" s="51">
        <f>('7.individuals NC'!T165*'7.individuals NC'!U165+'11.individulas FC'!T165*'11.individulas FC'!U165)/('7.individuals NC'!T165+'11.individulas FC'!T165)</f>
        <v>0.49863043892705045</v>
      </c>
    </row>
    <row r="166" spans="1:21" ht="14.25" customHeight="1" x14ac:dyDescent="0.2">
      <c r="A166" s="49" t="s">
        <v>20</v>
      </c>
      <c r="B166" s="50">
        <f>'7.individuals NC'!B166+'11.individulas FC'!B166</f>
        <v>6809185.9000000004</v>
      </c>
      <c r="C166" s="51">
        <f>('7.individuals NC'!B166*'7.individuals NC'!C166+'11.individulas FC'!B166*'11.individulas FC'!C166)/('7.individuals NC'!B166+'11.individulas FC'!B166)</f>
        <v>6.6700761919277305</v>
      </c>
      <c r="D166" s="50"/>
      <c r="E166" s="51"/>
      <c r="F166" s="50">
        <f>'7.individuals NC'!F166+'11.individulas FC'!F166</f>
        <v>2558147.7999999998</v>
      </c>
      <c r="G166" s="51">
        <f>('7.individuals NC'!F166*'7.individuals NC'!G166+'11.individulas FC'!F166*'11.individulas FC'!G166)/('7.individuals NC'!F166+'11.individulas FC'!F166)</f>
        <v>0.67113438910761924</v>
      </c>
      <c r="H166" s="50">
        <f t="shared" si="4"/>
        <v>4251038.0999999996</v>
      </c>
      <c r="I166" s="51">
        <f t="shared" si="5"/>
        <v>10.280060250930239</v>
      </c>
      <c r="J166" s="50">
        <f>'7.individuals NC'!J166+'11.individulas FC'!J166</f>
        <v>481244.30000000005</v>
      </c>
      <c r="K166" s="51">
        <f>('7.individuals NC'!J166*'7.individuals NC'!K166+'11.individulas FC'!J166*'11.individulas FC'!K166)/('7.individuals NC'!J166+'11.individulas FC'!J166)</f>
        <v>8.0830685225778254</v>
      </c>
      <c r="L166" s="50">
        <f>'7.individuals NC'!L166+'11.individulas FC'!L166</f>
        <v>729049.9</v>
      </c>
      <c r="M166" s="51">
        <f>('7.individuals NC'!L166*'7.individuals NC'!M166+'11.individulas FC'!L166*'11.individulas FC'!M166)/('7.individuals NC'!L166+'11.individulas FC'!L166)</f>
        <v>8.9586951743632337</v>
      </c>
      <c r="N166" s="50">
        <f>'7.individuals NC'!N166+'11.individulas FC'!N166</f>
        <v>858497.60000000009</v>
      </c>
      <c r="O166" s="51">
        <f>('7.individuals NC'!N166*'7.individuals NC'!O166+'11.individulas FC'!N166*'11.individulas FC'!O166)/('7.individuals NC'!N166+'11.individulas FC'!N166)</f>
        <v>10.440063174317553</v>
      </c>
      <c r="P166" s="50">
        <f>'7.individuals NC'!P166+'11.individulas FC'!P166</f>
        <v>1121974.2</v>
      </c>
      <c r="Q166" s="51">
        <f>('7.individuals NC'!P166*'7.individuals NC'!Q166+'11.individulas FC'!P166*'11.individulas FC'!Q166)/('7.individuals NC'!P166+'11.individulas FC'!P166)</f>
        <v>11.986704042748933</v>
      </c>
      <c r="R166" s="50">
        <f>'7.individuals NC'!R166+'11.individulas FC'!R166</f>
        <v>828979.5</v>
      </c>
      <c r="S166" s="51">
        <f>('7.individuals NC'!R166*'7.individuals NC'!S166+'11.individulas FC'!R166*'11.individulas FC'!S166)/('7.individuals NC'!R166+'11.individulas FC'!R166)</f>
        <v>13.033007807792593</v>
      </c>
      <c r="T166" s="50">
        <f>'7.individuals NC'!T166+'11.individulas FC'!T166</f>
        <v>231292.59999999998</v>
      </c>
      <c r="U166" s="51">
        <f>('7.individuals NC'!T166*'7.individuals NC'!U166+'11.individulas FC'!T166*'11.individulas FC'!U166)/('7.individuals NC'!T166+'11.individulas FC'!T166)</f>
        <v>0.27680595488139265</v>
      </c>
    </row>
    <row r="167" spans="1:21" ht="14.25" customHeight="1" x14ac:dyDescent="0.2">
      <c r="A167" s="49" t="s">
        <v>21</v>
      </c>
      <c r="B167" s="50">
        <f>'7.individuals NC'!B167+'11.individulas FC'!B167</f>
        <v>7019578.1000000006</v>
      </c>
      <c r="C167" s="51">
        <f>('7.individuals NC'!B167*'7.individuals NC'!C167+'11.individulas FC'!B167*'11.individulas FC'!C167)/('7.individuals NC'!B167+'11.individulas FC'!B167)</f>
        <v>6.7636567985474789</v>
      </c>
      <c r="D167" s="50"/>
      <c r="E167" s="51"/>
      <c r="F167" s="50">
        <f>'7.individuals NC'!F167+'11.individulas FC'!F167</f>
        <v>2629023.9000000004</v>
      </c>
      <c r="G167" s="51">
        <f>('7.individuals NC'!F167*'7.individuals NC'!G167+'11.individulas FC'!F167*'11.individulas FC'!G167)/('7.individuals NC'!F167+'11.individulas FC'!F167)</f>
        <v>0.7507867379980836</v>
      </c>
      <c r="H167" s="50">
        <f t="shared" si="4"/>
        <v>4390554.2</v>
      </c>
      <c r="I167" s="51">
        <f t="shared" si="5"/>
        <v>10.364108672431376</v>
      </c>
      <c r="J167" s="50">
        <f>'7.individuals NC'!J167+'11.individulas FC'!J167</f>
        <v>499092.8</v>
      </c>
      <c r="K167" s="51">
        <f>('7.individuals NC'!J167*'7.individuals NC'!K167+'11.individulas FC'!J167*'11.individulas FC'!K167)/('7.individuals NC'!J167+'11.individulas FC'!J167)</f>
        <v>8.1320739650020979</v>
      </c>
      <c r="L167" s="50">
        <f>'7.individuals NC'!L167+'11.individulas FC'!L167</f>
        <v>754278.3</v>
      </c>
      <c r="M167" s="51">
        <f>('7.individuals NC'!L167*'7.individuals NC'!M167+'11.individulas FC'!L167*'11.individulas FC'!M167)/('7.individuals NC'!L167+'11.individulas FC'!L167)</f>
        <v>8.963058795407477</v>
      </c>
      <c r="N167" s="50">
        <f>'7.individuals NC'!N167+'11.individulas FC'!N167</f>
        <v>892059.1</v>
      </c>
      <c r="O167" s="51">
        <f>('7.individuals NC'!N167*'7.individuals NC'!O167+'11.individulas FC'!N167*'11.individulas FC'!O167)/('7.individuals NC'!N167+'11.individulas FC'!N167)</f>
        <v>10.335638562512283</v>
      </c>
      <c r="P167" s="50">
        <f>'7.individuals NC'!P167+'11.individulas FC'!P167</f>
        <v>1114710.8</v>
      </c>
      <c r="Q167" s="51">
        <f>('7.individuals NC'!P167*'7.individuals NC'!Q167+'11.individulas FC'!P167*'11.individulas FC'!Q167)/('7.individuals NC'!P167+'11.individulas FC'!P167)</f>
        <v>12.174384014221445</v>
      </c>
      <c r="R167" s="50">
        <f>'7.individuals NC'!R167+'11.individulas FC'!R167</f>
        <v>901089.6</v>
      </c>
      <c r="S167" s="51">
        <f>('7.individuals NC'!R167*'7.individuals NC'!S167+'11.individulas FC'!R167*'11.individulas FC'!S167)/('7.individuals NC'!R167+'11.individulas FC'!R167)</f>
        <v>13.124168002826801</v>
      </c>
      <c r="T167" s="50">
        <f>'7.individuals NC'!T167+'11.individulas FC'!T167</f>
        <v>229323.6</v>
      </c>
      <c r="U167" s="51">
        <f>('7.individuals NC'!T167*'7.individuals NC'!U167+'11.individulas FC'!T167*'11.individulas FC'!U167)/('7.individuals NC'!T167+'11.individulas FC'!T167)</f>
        <v>0.2961381689455424</v>
      </c>
    </row>
    <row r="168" spans="1:21" ht="14.25" customHeight="1" x14ac:dyDescent="0.2">
      <c r="A168" s="49" t="s">
        <v>22</v>
      </c>
      <c r="B168" s="50">
        <f>'7.individuals NC'!B168+'11.individulas FC'!B168</f>
        <v>7324723.1999999993</v>
      </c>
      <c r="C168" s="51">
        <f>('7.individuals NC'!B168*'7.individuals NC'!C168+'11.individulas FC'!B168*'11.individulas FC'!C168)/('7.individuals NC'!B168+'11.individulas FC'!B168)</f>
        <v>6.7967543062924225</v>
      </c>
      <c r="D168" s="50"/>
      <c r="E168" s="51"/>
      <c r="F168" s="50">
        <f>'7.individuals NC'!F168+'11.individulas FC'!F168</f>
        <v>2795979</v>
      </c>
      <c r="G168" s="51">
        <f>('7.individuals NC'!F168*'7.individuals NC'!G168+'11.individulas FC'!F168*'11.individulas FC'!G168)/('7.individuals NC'!F168+'11.individulas FC'!F168)</f>
        <v>0.78891203975423274</v>
      </c>
      <c r="H168" s="50">
        <f t="shared" si="4"/>
        <v>4528744.2000000011</v>
      </c>
      <c r="I168" s="51">
        <f t="shared" si="5"/>
        <v>10.505906351698995</v>
      </c>
      <c r="J168" s="50">
        <f>'7.individuals NC'!J168+'11.individulas FC'!J168</f>
        <v>481013.80000000005</v>
      </c>
      <c r="K168" s="51">
        <f>('7.individuals NC'!J168*'7.individuals NC'!K168+'11.individulas FC'!J168*'11.individulas FC'!K168)/('7.individuals NC'!J168+'11.individulas FC'!J168)</f>
        <v>7.7829184443356922</v>
      </c>
      <c r="L168" s="50">
        <f>'7.individuals NC'!L168+'11.individulas FC'!L168</f>
        <v>817758.9</v>
      </c>
      <c r="M168" s="51">
        <f>('7.individuals NC'!L168*'7.individuals NC'!M168+'11.individulas FC'!L168*'11.individulas FC'!M168)/('7.individuals NC'!L168+'11.individulas FC'!L168)</f>
        <v>9.0773051800475688</v>
      </c>
      <c r="N168" s="50">
        <f>'7.individuals NC'!N168+'11.individulas FC'!N168</f>
        <v>874065.2</v>
      </c>
      <c r="O168" s="51">
        <f>('7.individuals NC'!N168*'7.individuals NC'!O168+'11.individulas FC'!N168*'11.individulas FC'!O168)/('7.individuals NC'!N168+'11.individulas FC'!N168)</f>
        <v>10.525500972925132</v>
      </c>
      <c r="P168" s="50">
        <f>'7.individuals NC'!P168+'11.individulas FC'!P168</f>
        <v>1222601.3</v>
      </c>
      <c r="Q168" s="51">
        <f>('7.individuals NC'!P168*'7.individuals NC'!Q168+'11.individulas FC'!P168*'11.individulas FC'!Q168)/('7.individuals NC'!P168+'11.individulas FC'!P168)</f>
        <v>12.187902591793415</v>
      </c>
      <c r="R168" s="50">
        <f>'7.individuals NC'!R168+'11.individulas FC'!R168</f>
        <v>908900.10000000009</v>
      </c>
      <c r="S168" s="51">
        <f>('7.individuals NC'!R168*'7.individuals NC'!S168+'11.individulas FC'!R168*'11.individulas FC'!S168)/('7.individuals NC'!R168+'11.individulas FC'!R168)</f>
        <v>13.474046378694419</v>
      </c>
      <c r="T168" s="50">
        <f>'7.individuals NC'!T168+'11.individulas FC'!T168</f>
        <v>224404.90000000002</v>
      </c>
      <c r="U168" s="51">
        <f>('7.individuals NC'!T168*'7.individuals NC'!U168+'11.individulas FC'!T168*'11.individulas FC'!U168)/('7.individuals NC'!T168+'11.individulas FC'!T168)</f>
        <v>0.28672463925698582</v>
      </c>
    </row>
    <row r="169" spans="1:21" ht="14.25" customHeight="1" x14ac:dyDescent="0.2">
      <c r="A169" s="49" t="s">
        <v>23</v>
      </c>
      <c r="B169" s="50">
        <f>'7.individuals NC'!B169+'11.individulas FC'!B169</f>
        <v>7383868.2000000011</v>
      </c>
      <c r="C169" s="51">
        <f>('7.individuals NC'!B169*'7.individuals NC'!C169+'11.individulas FC'!B169*'11.individulas FC'!C169)/('7.individuals NC'!B169+'11.individulas FC'!B169)</f>
        <v>6.7988816819617641</v>
      </c>
      <c r="D169" s="50"/>
      <c r="E169" s="51"/>
      <c r="F169" s="50">
        <f>'7.individuals NC'!F169+'11.individulas FC'!F169</f>
        <v>2782285.7</v>
      </c>
      <c r="G169" s="51">
        <f>('7.individuals NC'!F169*'7.individuals NC'!G169+'11.individulas FC'!F169*'11.individulas FC'!G169)/('7.individuals NC'!F169+'11.individulas FC'!F169)</f>
        <v>0.78388561462253858</v>
      </c>
      <c r="H169" s="50">
        <f t="shared" si="4"/>
        <v>4601582.5</v>
      </c>
      <c r="I169" s="51">
        <f t="shared" si="5"/>
        <v>10.435769110083324</v>
      </c>
      <c r="J169" s="50">
        <f>'7.individuals NC'!J169+'11.individulas FC'!J169</f>
        <v>503710.7</v>
      </c>
      <c r="K169" s="51">
        <f>('7.individuals NC'!J169*'7.individuals NC'!K169+'11.individulas FC'!J169*'11.individulas FC'!K169)/('7.individuals NC'!J169+'11.individulas FC'!J169)</f>
        <v>8.3290961895389568</v>
      </c>
      <c r="L169" s="50">
        <f>'7.individuals NC'!L169+'11.individulas FC'!L169</f>
        <v>818248.7</v>
      </c>
      <c r="M169" s="51">
        <f>('7.individuals NC'!L169*'7.individuals NC'!M169+'11.individulas FC'!L169*'11.individulas FC'!M169)/('7.individuals NC'!L169+'11.individulas FC'!L169)</f>
        <v>8.8430527540098733</v>
      </c>
      <c r="N169" s="50">
        <f>'7.individuals NC'!N169+'11.individulas FC'!N169</f>
        <v>894643.89999999991</v>
      </c>
      <c r="O169" s="51">
        <f>('7.individuals NC'!N169*'7.individuals NC'!O169+'11.individulas FC'!N169*'11.individulas FC'!O169)/('7.individuals NC'!N169+'11.individulas FC'!N169)</f>
        <v>10.466025363834708</v>
      </c>
      <c r="P169" s="50">
        <f>'7.individuals NC'!P169+'11.individulas FC'!P169</f>
        <v>1218980.1000000001</v>
      </c>
      <c r="Q169" s="51">
        <f>('7.individuals NC'!P169*'7.individuals NC'!Q169+'11.individulas FC'!P169*'11.individulas FC'!Q169)/('7.individuals NC'!P169+'11.individulas FC'!P169)</f>
        <v>12.080482469730228</v>
      </c>
      <c r="R169" s="50">
        <f>'7.individuals NC'!R169+'11.individulas FC'!R169</f>
        <v>950775.6</v>
      </c>
      <c r="S169" s="51">
        <f>('7.individuals NC'!R169*'7.individuals NC'!S169+'11.individulas FC'!R169*'11.individulas FC'!S169)/('7.individuals NC'!R169+'11.individulas FC'!R169)</f>
        <v>13.080627630746937</v>
      </c>
      <c r="T169" s="50">
        <f>'7.individuals NC'!T169+'11.individulas FC'!T169</f>
        <v>215223.5</v>
      </c>
      <c r="U169" s="51">
        <f>('7.individuals NC'!T169*'7.individuals NC'!U169+'11.individulas FC'!T169*'11.individulas FC'!U169)/('7.individuals NC'!T169+'11.individulas FC'!T169)</f>
        <v>0.29646463792290334</v>
      </c>
    </row>
    <row r="170" spans="1:21" ht="14.25" customHeight="1" x14ac:dyDescent="0.2">
      <c r="A170" s="49" t="s">
        <v>24</v>
      </c>
      <c r="B170" s="50">
        <f>'7.individuals NC'!B170+'11.individulas FC'!B170</f>
        <v>7575944</v>
      </c>
      <c r="C170" s="51">
        <f>('7.individuals NC'!B170*'7.individuals NC'!C170+'11.individulas FC'!B170*'11.individulas FC'!C170)/('7.individuals NC'!B170+'11.individulas FC'!B170)</f>
        <v>6.7875902948860229</v>
      </c>
      <c r="D170" s="50"/>
      <c r="E170" s="51"/>
      <c r="F170" s="50">
        <f>'7.individuals NC'!F170+'11.individulas FC'!F170</f>
        <v>2920016.3</v>
      </c>
      <c r="G170" s="51">
        <f>('7.individuals NC'!F170*'7.individuals NC'!G170+'11.individulas FC'!F170*'11.individulas FC'!G170)/('7.individuals NC'!F170+'11.individulas FC'!F170)</f>
        <v>0.7482123531296726</v>
      </c>
      <c r="H170" s="50">
        <f t="shared" si="4"/>
        <v>4655927.6999999993</v>
      </c>
      <c r="I170" s="51">
        <f t="shared" si="5"/>
        <v>10.575252640198862</v>
      </c>
      <c r="J170" s="50">
        <f>'7.individuals NC'!J170+'11.individulas FC'!J170</f>
        <v>571023.69999999995</v>
      </c>
      <c r="K170" s="51">
        <f>('7.individuals NC'!J170*'7.individuals NC'!K170+'11.individulas FC'!J170*'11.individulas FC'!K170)/('7.individuals NC'!J170+'11.individulas FC'!J170)</f>
        <v>8.2982513492872538</v>
      </c>
      <c r="L170" s="50">
        <f>'7.individuals NC'!L170+'11.individulas FC'!L170</f>
        <v>758540.7</v>
      </c>
      <c r="M170" s="51">
        <f>('7.individuals NC'!L170*'7.individuals NC'!M170+'11.individulas FC'!L170*'11.individulas FC'!M170)/('7.individuals NC'!L170+'11.individulas FC'!L170)</f>
        <v>8.9976627490126777</v>
      </c>
      <c r="N170" s="50">
        <f>'7.individuals NC'!N170+'11.individulas FC'!N170</f>
        <v>859032.9</v>
      </c>
      <c r="O170" s="51">
        <f>('7.individuals NC'!N170*'7.individuals NC'!O170+'11.individulas FC'!N170*'11.individulas FC'!O170)/('7.individuals NC'!N170+'11.individulas FC'!N170)</f>
        <v>10.721604176044947</v>
      </c>
      <c r="P170" s="50">
        <f>'7.individuals NC'!P170+'11.individulas FC'!P170</f>
        <v>1296494.2</v>
      </c>
      <c r="Q170" s="51">
        <f>('7.individuals NC'!P170*'7.individuals NC'!Q170+'11.individulas FC'!P170*'11.individulas FC'!Q170)/('7.individuals NC'!P170+'11.individulas FC'!P170)</f>
        <v>12.071274122938616</v>
      </c>
      <c r="R170" s="50">
        <f>'7.individuals NC'!R170+'11.individulas FC'!R170</f>
        <v>964790.60000000009</v>
      </c>
      <c r="S170" s="51">
        <f>('7.individuals NC'!R170*'7.individuals NC'!S170+'11.individulas FC'!R170*'11.individulas FC'!S170)/('7.individuals NC'!R170+'11.individulas FC'!R170)</f>
        <v>13.228704268055679</v>
      </c>
      <c r="T170" s="50">
        <f>'7.individuals NC'!T170+'11.individulas FC'!T170</f>
        <v>206045.6</v>
      </c>
      <c r="U170" s="51">
        <f>('7.individuals NC'!T170*'7.individuals NC'!U170+'11.individulas FC'!T170*'11.individulas FC'!U170)/('7.individuals NC'!T170+'11.individulas FC'!T170)</f>
        <v>0.2452999239003405</v>
      </c>
    </row>
    <row r="171" spans="1:21" ht="14.25" customHeight="1" x14ac:dyDescent="0.2">
      <c r="A171" s="49" t="s">
        <v>25</v>
      </c>
      <c r="B171" s="50">
        <f>'7.individuals NC'!B171+'11.individulas FC'!B171</f>
        <v>7930891.5</v>
      </c>
      <c r="C171" s="51">
        <f>('7.individuals NC'!B171*'7.individuals NC'!C171+'11.individulas FC'!B171*'11.individulas FC'!C171)/('7.individuals NC'!B171+'11.individulas FC'!B171)</f>
        <v>6.7738262854812712</v>
      </c>
      <c r="D171" s="50"/>
      <c r="E171" s="51"/>
      <c r="F171" s="50">
        <f>'7.individuals NC'!F171+'11.individulas FC'!F171</f>
        <v>3083082.4000000004</v>
      </c>
      <c r="G171" s="51">
        <f>('7.individuals NC'!F171*'7.individuals NC'!G171+'11.individulas FC'!F171*'11.individulas FC'!G171)/('7.individuals NC'!F171+'11.individulas FC'!F171)</f>
        <v>0.72972029777731529</v>
      </c>
      <c r="H171" s="50">
        <f t="shared" si="4"/>
        <v>4847809.1000000006</v>
      </c>
      <c r="I171" s="51">
        <f t="shared" si="5"/>
        <v>10.61772286020916</v>
      </c>
      <c r="J171" s="50">
        <f>'7.individuals NC'!J171+'11.individulas FC'!J171</f>
        <v>512728.30000000005</v>
      </c>
      <c r="K171" s="51">
        <f>('7.individuals NC'!J171*'7.individuals NC'!K171+'11.individulas FC'!J171*'11.individulas FC'!K171)/('7.individuals NC'!J171+'11.individulas FC'!J171)</f>
        <v>8.2575930058863527</v>
      </c>
      <c r="L171" s="50">
        <f>'7.individuals NC'!L171+'11.individulas FC'!L171</f>
        <v>792902.4</v>
      </c>
      <c r="M171" s="51">
        <f>('7.individuals NC'!L171*'7.individuals NC'!M171+'11.individulas FC'!L171*'11.individulas FC'!M171)/('7.individuals NC'!L171+'11.individulas FC'!L171)</f>
        <v>9.0304212410001536</v>
      </c>
      <c r="N171" s="50">
        <f>'7.individuals NC'!N171+'11.individulas FC'!N171</f>
        <v>883581.39999999991</v>
      </c>
      <c r="O171" s="51">
        <f>('7.individuals NC'!N171*'7.individuals NC'!O171+'11.individulas FC'!N171*'11.individulas FC'!O171)/('7.individuals NC'!N171+'11.individulas FC'!N171)</f>
        <v>10.711621415978197</v>
      </c>
      <c r="P171" s="50">
        <f>'7.individuals NC'!P171+'11.individulas FC'!P171</f>
        <v>1457994</v>
      </c>
      <c r="Q171" s="51">
        <f>('7.individuals NC'!P171*'7.individuals NC'!Q171+'11.individulas FC'!P171*'11.individulas FC'!Q171)/('7.individuals NC'!P171+'11.individulas FC'!P171)</f>
        <v>11.989508572051735</v>
      </c>
      <c r="R171" s="50">
        <f>'7.individuals NC'!R171+'11.individulas FC'!R171</f>
        <v>996002.60000000009</v>
      </c>
      <c r="S171" s="51">
        <f>('7.individuals NC'!R171*'7.individuals NC'!S171+'11.individulas FC'!R171*'11.individulas FC'!S171)/('7.individuals NC'!R171+'11.individulas FC'!R171)</f>
        <v>13.135989517497244</v>
      </c>
      <c r="T171" s="50">
        <f>'7.individuals NC'!T171+'11.individulas FC'!T171</f>
        <v>204600.40000000002</v>
      </c>
      <c r="U171" s="51">
        <f>('7.individuals NC'!T171*'7.individuals NC'!U171+'11.individulas FC'!T171*'11.individulas FC'!U171)/('7.individuals NC'!T171+'11.individulas FC'!T171)</f>
        <v>0.24363824801906542</v>
      </c>
    </row>
    <row r="172" spans="1:21" ht="14.25" customHeight="1" x14ac:dyDescent="0.2">
      <c r="A172" s="49" t="s">
        <v>26</v>
      </c>
      <c r="B172" s="50">
        <f>'7.individuals NC'!B172+'11.individulas FC'!B172</f>
        <v>8452368.5999999996</v>
      </c>
      <c r="C172" s="51">
        <f>('7.individuals NC'!B172*'7.individuals NC'!C172+'11.individulas FC'!B172*'11.individulas FC'!C172)/('7.individuals NC'!B172+'11.individulas FC'!B172)</f>
        <v>6.7730598239646103</v>
      </c>
      <c r="D172" s="50"/>
      <c r="E172" s="51"/>
      <c r="F172" s="50">
        <f>'7.individuals NC'!F172+'11.individulas FC'!F172</f>
        <v>3421228.5</v>
      </c>
      <c r="G172" s="51">
        <f>('7.individuals NC'!F172*'7.individuals NC'!G172+'11.individulas FC'!F172*'11.individulas FC'!G172)/('7.individuals NC'!F172+'11.individulas FC'!F172)</f>
        <v>0.65569919927885545</v>
      </c>
      <c r="H172" s="50">
        <f t="shared" si="4"/>
        <v>5031140.0999999996</v>
      </c>
      <c r="I172" s="51">
        <f t="shared" si="5"/>
        <v>10.932929773511972</v>
      </c>
      <c r="J172" s="50">
        <f>'7.individuals NC'!J172+'11.individulas FC'!J172</f>
        <v>573190.80000000005</v>
      </c>
      <c r="K172" s="51">
        <f>('7.individuals NC'!J172*'7.individuals NC'!K172+'11.individulas FC'!J172*'11.individulas FC'!K172)/('7.individuals NC'!J172+'11.individulas FC'!J172)</f>
        <v>8.5868118783483585</v>
      </c>
      <c r="L172" s="50">
        <f>'7.individuals NC'!L172+'11.individulas FC'!L172</f>
        <v>777671.60000000009</v>
      </c>
      <c r="M172" s="51">
        <f>('7.individuals NC'!L172*'7.individuals NC'!M172+'11.individulas FC'!L172*'11.individulas FC'!M172)/('7.individuals NC'!L172+'11.individulas FC'!L172)</f>
        <v>9.2808290478911655</v>
      </c>
      <c r="N172" s="50">
        <f>'7.individuals NC'!N172+'11.individulas FC'!N172</f>
        <v>925400.8</v>
      </c>
      <c r="O172" s="51">
        <f>('7.individuals NC'!N172*'7.individuals NC'!O172+'11.individulas FC'!N172*'11.individulas FC'!O172)/('7.individuals NC'!N172+'11.individulas FC'!N172)</f>
        <v>10.977931203430989</v>
      </c>
      <c r="P172" s="50">
        <f>'7.individuals NC'!P172+'11.individulas FC'!P172</f>
        <v>1533058.4</v>
      </c>
      <c r="Q172" s="51">
        <f>('7.individuals NC'!P172*'7.individuals NC'!Q172+'11.individulas FC'!P172*'11.individulas FC'!Q172)/('7.individuals NC'!P172+'11.individulas FC'!P172)</f>
        <v>12.21193155785846</v>
      </c>
      <c r="R172" s="50">
        <f>'7.individuals NC'!R172+'11.individulas FC'!R172</f>
        <v>1021254</v>
      </c>
      <c r="S172" s="51">
        <f>('7.individuals NC'!R172*'7.individuals NC'!S172+'11.individulas FC'!R172*'11.individulas FC'!S172)/('7.individuals NC'!R172+'11.individulas FC'!R172)</f>
        <v>13.659870481780246</v>
      </c>
      <c r="T172" s="50">
        <f>'7.individuals NC'!T172+'11.individulas FC'!T172</f>
        <v>200564.5</v>
      </c>
      <c r="U172" s="51">
        <f>('7.individuals NC'!T172*'7.individuals NC'!U172+'11.individulas FC'!T172*'11.individulas FC'!U172)/('7.individuals NC'!T172+'11.individulas FC'!T172)</f>
        <v>0.17448106220193507</v>
      </c>
    </row>
    <row r="173" spans="1:21" ht="14.25" customHeight="1" x14ac:dyDescent="0.2">
      <c r="A173" s="49" t="s">
        <v>27</v>
      </c>
      <c r="B173" s="50">
        <f>'7.individuals NC'!B173+'11.individulas FC'!B173</f>
        <v>8595062.5</v>
      </c>
      <c r="C173" s="51">
        <f>('7.individuals NC'!B173*'7.individuals NC'!C173+'11.individulas FC'!B173*'11.individulas FC'!C173)/('7.individuals NC'!B173+'11.individulas FC'!B173)</f>
        <v>6.9726979672340947</v>
      </c>
      <c r="D173" s="50"/>
      <c r="E173" s="51"/>
      <c r="F173" s="50">
        <f>'7.individuals NC'!F173+'11.individulas FC'!F173</f>
        <v>3327100.6999999997</v>
      </c>
      <c r="G173" s="51">
        <f>('7.individuals NC'!F173*'7.individuals NC'!G173+'11.individulas FC'!F173*'11.individulas FC'!G173)/('7.individuals NC'!F173+'11.individulas FC'!F173)</f>
        <v>0.64397126272733485</v>
      </c>
      <c r="H173" s="50">
        <f t="shared" si="4"/>
        <v>5267961.8000000007</v>
      </c>
      <c r="I173" s="51">
        <f t="shared" si="5"/>
        <v>10.969748790319624</v>
      </c>
      <c r="J173" s="50">
        <f>'7.individuals NC'!J173+'11.individulas FC'!J173</f>
        <v>570807.6</v>
      </c>
      <c r="K173" s="51">
        <f>('7.individuals NC'!J173*'7.individuals NC'!K173+'11.individulas FC'!J173*'11.individulas FC'!K173)/('7.individuals NC'!J173+'11.individulas FC'!J173)</f>
        <v>8.2179337818907818</v>
      </c>
      <c r="L173" s="50">
        <f>'7.individuals NC'!L173+'11.individulas FC'!L173</f>
        <v>764394.5</v>
      </c>
      <c r="M173" s="51">
        <f>('7.individuals NC'!L173*'7.individuals NC'!M173+'11.individulas FC'!L173*'11.individulas FC'!M173)/('7.individuals NC'!L173+'11.individulas FC'!L173)</f>
        <v>9.3231768779079403</v>
      </c>
      <c r="N173" s="50">
        <f>'7.individuals NC'!N173+'11.individulas FC'!N173</f>
        <v>972627.1</v>
      </c>
      <c r="O173" s="51">
        <f>('7.individuals NC'!N173*'7.individuals NC'!O173+'11.individulas FC'!N173*'11.individulas FC'!O173)/('7.individuals NC'!N173+'11.individulas FC'!N173)</f>
        <v>11.015019148654194</v>
      </c>
      <c r="P173" s="50">
        <f>'7.individuals NC'!P173+'11.individulas FC'!P173</f>
        <v>1691884.2000000002</v>
      </c>
      <c r="Q173" s="51">
        <f>('7.individuals NC'!P173*'7.individuals NC'!Q173+'11.individulas FC'!P173*'11.individulas FC'!Q173)/('7.individuals NC'!P173+'11.individulas FC'!P173)</f>
        <v>12.028745979778048</v>
      </c>
      <c r="R173" s="50">
        <f>'7.individuals NC'!R173+'11.individulas FC'!R173</f>
        <v>1074538.5</v>
      </c>
      <c r="S173" s="51">
        <f>('7.individuals NC'!R173*'7.individuals NC'!S173+'11.individulas FC'!R173*'11.individulas FC'!S173)/('7.individuals NC'!R173+'11.individulas FC'!R173)</f>
        <v>13.841253026299198</v>
      </c>
      <c r="T173" s="50">
        <f>'7.individuals NC'!T173+'11.individulas FC'!T173</f>
        <v>193709.9</v>
      </c>
      <c r="U173" s="51">
        <f>('7.individuals NC'!T173*'7.individuals NC'!U173+'11.individulas FC'!T173*'11.individulas FC'!U173)/('7.individuals NC'!T173+'11.individulas FC'!T173)</f>
        <v>0.17068167915011051</v>
      </c>
    </row>
    <row r="174" spans="1:21" ht="14.25" customHeight="1" x14ac:dyDescent="0.2">
      <c r="A174" s="49" t="s">
        <v>28</v>
      </c>
      <c r="B174" s="50">
        <f>'7.individuals NC'!B174+'11.individulas FC'!B174</f>
        <v>8805437.1999999993</v>
      </c>
      <c r="C174" s="51">
        <f>('7.individuals NC'!B174*'7.individuals NC'!C174+'11.individulas FC'!B174*'11.individulas FC'!C174)/('7.individuals NC'!B174+'11.individulas FC'!B174)</f>
        <v>7.1099968127647317</v>
      </c>
      <c r="D174" s="50"/>
      <c r="E174" s="51"/>
      <c r="F174" s="50">
        <f>'7.individuals NC'!F174+'11.individulas FC'!F174</f>
        <v>3312794.8</v>
      </c>
      <c r="G174" s="51">
        <f>('7.individuals NC'!F174*'7.individuals NC'!G174+'11.individulas FC'!F174*'11.individulas FC'!G174)/('7.individuals NC'!F174+'11.individulas FC'!F174)</f>
        <v>0.65755385905580377</v>
      </c>
      <c r="H174" s="50">
        <f t="shared" si="4"/>
        <v>5492642.3999999994</v>
      </c>
      <c r="I174" s="51">
        <f t="shared" si="5"/>
        <v>11.001679159378737</v>
      </c>
      <c r="J174" s="50">
        <f>'7.individuals NC'!J174+'11.individulas FC'!J174</f>
        <v>560211.30000000005</v>
      </c>
      <c r="K174" s="51">
        <f>('7.individuals NC'!J174*'7.individuals NC'!K174+'11.individulas FC'!J174*'11.individulas FC'!K174)/('7.individuals NC'!J174+'11.individulas FC'!J174)</f>
        <v>8.1502101706980916</v>
      </c>
      <c r="L174" s="50">
        <f>'7.individuals NC'!L174+'11.individulas FC'!L174</f>
        <v>766494.6</v>
      </c>
      <c r="M174" s="51">
        <f>('7.individuals NC'!L174*'7.individuals NC'!M174+'11.individulas FC'!L174*'11.individulas FC'!M174)/('7.individuals NC'!L174+'11.individulas FC'!L174)</f>
        <v>9.4892463886894962</v>
      </c>
      <c r="N174" s="50">
        <f>'7.individuals NC'!N174+'11.individulas FC'!N174</f>
        <v>1095265.5</v>
      </c>
      <c r="O174" s="51">
        <f>('7.individuals NC'!N174*'7.individuals NC'!O174+'11.individulas FC'!N174*'11.individulas FC'!O174)/('7.individuals NC'!N174+'11.individulas FC'!N174)</f>
        <v>10.89171065828331</v>
      </c>
      <c r="P174" s="50">
        <f>'7.individuals NC'!P174+'11.individulas FC'!P174</f>
        <v>1699956.6</v>
      </c>
      <c r="Q174" s="51">
        <f>('7.individuals NC'!P174*'7.individuals NC'!Q174+'11.individulas FC'!P174*'11.individulas FC'!Q174)/('7.individuals NC'!P174+'11.individulas FC'!P174)</f>
        <v>11.873451095751507</v>
      </c>
      <c r="R174" s="50">
        <f>'7.individuals NC'!R174+'11.individulas FC'!R174</f>
        <v>1184861.6000000001</v>
      </c>
      <c r="S174" s="51">
        <f>('7.individuals NC'!R174*'7.individuals NC'!S174+'11.individulas FC'!R174*'11.individulas FC'!S174)/('7.individuals NC'!R174+'11.individulas FC'!R174)</f>
        <v>13.876888596946682</v>
      </c>
      <c r="T174" s="50">
        <f>'7.individuals NC'!T174+'11.individulas FC'!T174</f>
        <v>185852.79999999999</v>
      </c>
      <c r="U174" s="51">
        <f>('7.individuals NC'!T174*'7.individuals NC'!U174+'11.individulas FC'!T174*'11.individulas FC'!U174)/('7.individuals NC'!T174+'11.individulas FC'!T174)</f>
        <v>0.17828394837204498</v>
      </c>
    </row>
    <row r="175" spans="1:21" ht="14.25" customHeight="1" x14ac:dyDescent="0.2">
      <c r="A175" s="49" t="s">
        <v>29</v>
      </c>
      <c r="B175" s="50">
        <f>'7.individuals NC'!B175+'11.individulas FC'!B175</f>
        <v>9080393.1999999993</v>
      </c>
      <c r="C175" s="51">
        <f>('7.individuals NC'!B175*'7.individuals NC'!C175+'11.individulas FC'!B175*'11.individulas FC'!C175)/('7.individuals NC'!B175+'11.individulas FC'!B175)</f>
        <v>7.3616515821143071</v>
      </c>
      <c r="D175" s="50"/>
      <c r="E175" s="51"/>
      <c r="F175" s="50">
        <f>'7.individuals NC'!F175+'11.individulas FC'!F175</f>
        <v>3231183</v>
      </c>
      <c r="G175" s="51">
        <f>('7.individuals NC'!F175*'7.individuals NC'!G175+'11.individulas FC'!F175*'11.individulas FC'!G175)/('7.individuals NC'!F175+'11.individulas FC'!F175)</f>
        <v>0.6525689841770026</v>
      </c>
      <c r="H175" s="50">
        <f t="shared" si="4"/>
        <v>5849210.1999999993</v>
      </c>
      <c r="I175" s="51">
        <f t="shared" si="5"/>
        <v>11.067839750228158</v>
      </c>
      <c r="J175" s="50">
        <f>'7.individuals NC'!J175+'11.individulas FC'!J175</f>
        <v>548120.19999999995</v>
      </c>
      <c r="K175" s="51">
        <f>('7.individuals NC'!J175*'7.individuals NC'!K175+'11.individulas FC'!J175*'11.individulas FC'!K175)/('7.individuals NC'!J175+'11.individulas FC'!J175)</f>
        <v>8.4006261692234663</v>
      </c>
      <c r="L175" s="50">
        <f>'7.individuals NC'!L175+'11.individulas FC'!L175</f>
        <v>857892.1</v>
      </c>
      <c r="M175" s="51">
        <f>('7.individuals NC'!L175*'7.individuals NC'!M175+'11.individulas FC'!L175*'11.individulas FC'!M175)/('7.individuals NC'!L175+'11.individulas FC'!L175)</f>
        <v>9.3999317221827745</v>
      </c>
      <c r="N175" s="50">
        <f>'7.individuals NC'!N175+'11.individulas FC'!N175</f>
        <v>1225357</v>
      </c>
      <c r="O175" s="51">
        <f>('7.individuals NC'!N175*'7.individuals NC'!O175+'11.individulas FC'!N175*'11.individulas FC'!O175)/('7.individuals NC'!N175+'11.individulas FC'!N175)</f>
        <v>10.835618735601132</v>
      </c>
      <c r="P175" s="50">
        <f>'7.individuals NC'!P175+'11.individulas FC'!P175</f>
        <v>1736031.2999999998</v>
      </c>
      <c r="Q175" s="51">
        <f>('7.individuals NC'!P175*'7.individuals NC'!Q175+'11.individulas FC'!P175*'11.individulas FC'!Q175)/('7.individuals NC'!P175+'11.individulas FC'!P175)</f>
        <v>11.893538963266385</v>
      </c>
      <c r="R175" s="50">
        <f>'7.individuals NC'!R175+'11.individulas FC'!R175</f>
        <v>1301479.1000000001</v>
      </c>
      <c r="S175" s="51">
        <f>('7.individuals NC'!R175*'7.individuals NC'!S175+'11.individulas FC'!R175*'11.individulas FC'!S175)/('7.individuals NC'!R175+'11.individulas FC'!R175)</f>
        <v>13.91507236266798</v>
      </c>
      <c r="T175" s="50">
        <f>'7.individuals NC'!T175+'11.individulas FC'!T175</f>
        <v>180330.5</v>
      </c>
      <c r="U175" s="51">
        <f>('7.individuals NC'!T175*'7.individuals NC'!U175+'11.individulas FC'!T175*'11.individulas FC'!U175)/('7.individuals NC'!T175+'11.individulas FC'!T175)</f>
        <v>0.18969651833716425</v>
      </c>
    </row>
    <row r="176" spans="1:21" ht="14.25" customHeight="1" thickBot="1" x14ac:dyDescent="0.25">
      <c r="A176" s="52" t="s">
        <v>30</v>
      </c>
      <c r="B176" s="53">
        <f>'7.individuals NC'!B176+'11.individulas FC'!B176</f>
        <v>9606920.7999999989</v>
      </c>
      <c r="C176" s="54">
        <f>('7.individuals NC'!B176*'7.individuals NC'!C176+'11.individulas FC'!B176*'11.individulas FC'!C176)/('7.individuals NC'!B176+'11.individulas FC'!B176)</f>
        <v>7.3611110501712478</v>
      </c>
      <c r="D176" s="53"/>
      <c r="E176" s="54"/>
      <c r="F176" s="53">
        <f>'7.individuals NC'!F176+'11.individulas FC'!F176</f>
        <v>3412496</v>
      </c>
      <c r="G176" s="54">
        <f>('7.individuals NC'!F176*'7.individuals NC'!G176+'11.individulas FC'!F176*'11.individulas FC'!G176)/('7.individuals NC'!F176+'11.individulas FC'!F176)</f>
        <v>0.70375339341057097</v>
      </c>
      <c r="H176" s="53">
        <f t="shared" si="4"/>
        <v>6194424.7999999998</v>
      </c>
      <c r="I176" s="54">
        <f t="shared" si="5"/>
        <v>11.028635817646862</v>
      </c>
      <c r="J176" s="53">
        <f>'7.individuals NC'!J176+'11.individulas FC'!J176</f>
        <v>587939.9</v>
      </c>
      <c r="K176" s="54">
        <f>('7.individuals NC'!J176*'7.individuals NC'!K176+'11.individulas FC'!J176*'11.individulas FC'!K176)/('7.individuals NC'!J176+'11.individulas FC'!J176)</f>
        <v>8.3393408952173509</v>
      </c>
      <c r="L176" s="53">
        <f>'7.individuals NC'!L176+'11.individulas FC'!L176</f>
        <v>944500.8</v>
      </c>
      <c r="M176" s="54">
        <f>('7.individuals NC'!L176*'7.individuals NC'!M176+'11.individulas FC'!L176*'11.individulas FC'!M176)/('7.individuals NC'!L176+'11.individulas FC'!L176)</f>
        <v>9.1501836472769504</v>
      </c>
      <c r="N176" s="53">
        <f>'7.individuals NC'!N176+'11.individulas FC'!N176</f>
        <v>1265768.5</v>
      </c>
      <c r="O176" s="54">
        <f>('7.individuals NC'!N176*'7.individuals NC'!O176+'11.individulas FC'!N176*'11.individulas FC'!O176)/('7.individuals NC'!N176+'11.individulas FC'!N176)</f>
        <v>10.692728301423207</v>
      </c>
      <c r="P176" s="53">
        <f>'7.individuals NC'!P176+'11.individulas FC'!P176</f>
        <v>1873406.5</v>
      </c>
      <c r="Q176" s="54">
        <f>('7.individuals NC'!P176*'7.individuals NC'!Q176+'11.individulas FC'!P176*'11.individulas FC'!Q176)/('7.individuals NC'!P176+'11.individulas FC'!P176)</f>
        <v>11.848257008289448</v>
      </c>
      <c r="R176" s="53">
        <f>'7.individuals NC'!R176+'11.individulas FC'!R176</f>
        <v>1355356.5</v>
      </c>
      <c r="S176" s="54">
        <f>('7.individuals NC'!R176*'7.individuals NC'!S176+'11.individulas FC'!R176*'11.individulas FC'!S176)/('7.individuals NC'!R176+'11.individulas FC'!R176)</f>
        <v>14.024298793712209</v>
      </c>
      <c r="T176" s="53">
        <f>'7.individuals NC'!T176+'11.individulas FC'!T176</f>
        <v>167452.6</v>
      </c>
      <c r="U176" s="54">
        <f>('7.individuals NC'!T176*'7.individuals NC'!U176+'11.individulas FC'!T176*'11.individulas FC'!U176)/('7.individuals NC'!T176+'11.individulas FC'!T176)</f>
        <v>0.18884931019285456</v>
      </c>
    </row>
    <row r="177" spans="1:21" ht="14.25" customHeight="1" x14ac:dyDescent="0.2">
      <c r="A177" s="49" t="s">
        <v>44</v>
      </c>
      <c r="B177" s="50">
        <f>'7.individuals NC'!B177+'11.individulas FC'!B177</f>
        <v>9061388.5</v>
      </c>
      <c r="C177" s="51">
        <f>('7.individuals NC'!B177*'7.individuals NC'!C177+'11.individulas FC'!B177*'11.individulas FC'!C177)/('7.individuals NC'!B177+'11.individulas FC'!B177)</f>
        <v>7.4404580804586447</v>
      </c>
      <c r="D177" s="50">
        <f>'7.individuals NC'!D177+'11.individulas FC'!D177</f>
        <v>187868.1</v>
      </c>
      <c r="E177" s="51">
        <f>('7.individuals NC'!D177*'7.individuals NC'!E177+'11.individulas FC'!D177*'11.individulas FC'!E177)/('7.individuals NC'!D177+'11.individulas FC'!D177)</f>
        <v>1.342005375047705E-3</v>
      </c>
      <c r="F177" s="50">
        <f>'7.individuals NC'!F177+'11.individulas FC'!F177</f>
        <v>3025299.7</v>
      </c>
      <c r="G177" s="51">
        <f>('7.individuals NC'!F177*'7.individuals NC'!G177+'11.individulas FC'!F177*'11.individulas FC'!G177)/('7.individuals NC'!F177+'11.individulas FC'!F177)</f>
        <v>0.73651612136146383</v>
      </c>
      <c r="H177" s="50">
        <f t="shared" si="4"/>
        <v>5848220.7000000002</v>
      </c>
      <c r="I177" s="51">
        <f t="shared" si="5"/>
        <v>11.147398586376887</v>
      </c>
      <c r="J177" s="50">
        <f>'7.individuals NC'!J177+'11.individulas FC'!J177</f>
        <v>561195.10000000009</v>
      </c>
      <c r="K177" s="51">
        <f>('7.individuals NC'!J177*'7.individuals NC'!K177+'11.individulas FC'!J177*'11.individulas FC'!K177)/('7.individuals NC'!J177+'11.individulas FC'!J177)</f>
        <v>8.0245079723611283</v>
      </c>
      <c r="L177" s="50">
        <f>'7.individuals NC'!L177+'11.individulas FC'!L177</f>
        <v>964203.5</v>
      </c>
      <c r="M177" s="51">
        <f>('7.individuals NC'!L177*'7.individuals NC'!M177+'11.individulas FC'!L177*'11.individulas FC'!M177)/('7.individuals NC'!L177+'11.individulas FC'!L177)</f>
        <v>9.5843343557662042</v>
      </c>
      <c r="N177" s="50">
        <f>'7.individuals NC'!N177+'11.individulas FC'!N177</f>
        <v>1257113.1000000001</v>
      </c>
      <c r="O177" s="51">
        <f>('7.individuals NC'!N177*'7.individuals NC'!O177+'11.individulas FC'!N177*'11.individulas FC'!O177)/('7.individuals NC'!N177+'11.individulas FC'!N177)</f>
        <v>10.909520838658027</v>
      </c>
      <c r="P177" s="50">
        <f>'7.individuals NC'!P177+'11.individulas FC'!P177</f>
        <v>1706219.9</v>
      </c>
      <c r="Q177" s="51">
        <f>('7.individuals NC'!P177*'7.individuals NC'!Q177+'11.individulas FC'!P177*'11.individulas FC'!Q177)/('7.individuals NC'!P177+'11.individulas FC'!P177)</f>
        <v>12.35424826717823</v>
      </c>
      <c r="R177" s="50">
        <f>'7.individuals NC'!R177+'11.individulas FC'!R177</f>
        <v>1194487.9000000001</v>
      </c>
      <c r="S177" s="51">
        <f>('7.individuals NC'!R177*'7.individuals NC'!S177+'11.individulas FC'!R177*'11.individulas FC'!S177)/('7.individuals NC'!R177+'11.individulas FC'!R177)</f>
        <v>13.912083968368378</v>
      </c>
      <c r="T177" s="50">
        <f>'7.individuals NC'!T177+'11.individulas FC'!T177</f>
        <v>165001.20000000001</v>
      </c>
      <c r="U177" s="51">
        <f>('7.individuals NC'!T177*'7.individuals NC'!U177+'11.individulas FC'!T177*'11.individulas FC'!U177)/('7.individuals NC'!T177+'11.individulas FC'!T177)</f>
        <v>0.22122330625474254</v>
      </c>
    </row>
    <row r="178" spans="1:21" ht="14.25" customHeight="1" x14ac:dyDescent="0.2">
      <c r="A178" s="49" t="s">
        <v>20</v>
      </c>
      <c r="B178" s="50">
        <f>'7.individuals NC'!B178+'11.individulas FC'!B178</f>
        <v>9359790.5999999996</v>
      </c>
      <c r="C178" s="51">
        <f>('7.individuals NC'!B178*'7.individuals NC'!C178+'11.individulas FC'!B178*'11.individulas FC'!C178)/('7.individuals NC'!B178+'11.individulas FC'!B178)</f>
        <v>7.5154248568338806</v>
      </c>
      <c r="D178" s="50">
        <f>'7.individuals NC'!D178+'11.individulas FC'!D178</f>
        <v>201576.5</v>
      </c>
      <c r="E178" s="51">
        <f>('7.individuals NC'!D178*'7.individuals NC'!E178+'11.individulas FC'!D178*'11.individulas FC'!E178)/('7.individuals NC'!D178+'11.individulas FC'!D178)</f>
        <v>7.6067398729514431E-4</v>
      </c>
      <c r="F178" s="50">
        <f>'7.individuals NC'!F178+'11.individulas FC'!F178</f>
        <v>3086304.7</v>
      </c>
      <c r="G178" s="51">
        <f>('7.individuals NC'!F178*'7.individuals NC'!G178+'11.individulas FC'!F178*'11.individulas FC'!G178)/('7.individuals NC'!F178+'11.individulas FC'!F178)</f>
        <v>0.70944981064247903</v>
      </c>
      <c r="H178" s="50">
        <f t="shared" si="4"/>
        <v>6071909.4000000004</v>
      </c>
      <c r="I178" s="51">
        <f t="shared" si="5"/>
        <v>11.224322831793259</v>
      </c>
      <c r="J178" s="50">
        <f>'7.individuals NC'!J178+'11.individulas FC'!J178</f>
        <v>617143</v>
      </c>
      <c r="K178" s="51">
        <f>('7.individuals NC'!J178*'7.individuals NC'!K178+'11.individulas FC'!J178*'11.individulas FC'!K178)/('7.individuals NC'!J178+'11.individulas FC'!J178)</f>
        <v>8.8636843729897166</v>
      </c>
      <c r="L178" s="50">
        <f>'7.individuals NC'!L178+'11.individulas FC'!L178</f>
        <v>1016793.3</v>
      </c>
      <c r="M178" s="51">
        <f>('7.individuals NC'!L178*'7.individuals NC'!M178+'11.individulas FC'!L178*'11.individulas FC'!M178)/('7.individuals NC'!L178+'11.individulas FC'!L178)</f>
        <v>9.3639139537996563</v>
      </c>
      <c r="N178" s="50">
        <f>'7.individuals NC'!N178+'11.individulas FC'!N178</f>
        <v>1259686.2</v>
      </c>
      <c r="O178" s="51">
        <f>('7.individuals NC'!N178*'7.individuals NC'!O178+'11.individulas FC'!N178*'11.individulas FC'!O178)/('7.individuals NC'!N178+'11.individulas FC'!N178)</f>
        <v>11.060472429562241</v>
      </c>
      <c r="P178" s="50">
        <f>'7.individuals NC'!P178+'11.individulas FC'!P178</f>
        <v>1747442.7</v>
      </c>
      <c r="Q178" s="51">
        <f>('7.individuals NC'!P178*'7.individuals NC'!Q178+'11.individulas FC'!P178*'11.individulas FC'!Q178)/('7.individuals NC'!P178+'11.individulas FC'!P178)</f>
        <v>12.337524183196427</v>
      </c>
      <c r="R178" s="50">
        <f>'7.individuals NC'!R178+'11.individulas FC'!R178</f>
        <v>1279707.2999999998</v>
      </c>
      <c r="S178" s="51">
        <f>('7.individuals NC'!R178*'7.individuals NC'!S178+'11.individulas FC'!R178*'11.individulas FC'!S178)/('7.individuals NC'!R178+'11.individulas FC'!R178)</f>
        <v>13.784307693642146</v>
      </c>
      <c r="T178" s="50">
        <f>'7.individuals NC'!T178+'11.individulas FC'!T178</f>
        <v>151136.9</v>
      </c>
      <c r="U178" s="51">
        <f>('7.individuals NC'!T178*'7.individuals NC'!U178+'11.individulas FC'!T178*'11.individulas FC'!U178)/('7.individuals NC'!T178+'11.individulas FC'!T178)</f>
        <v>0.19866319872909932</v>
      </c>
    </row>
    <row r="179" spans="1:21" ht="14.25" customHeight="1" x14ac:dyDescent="0.2">
      <c r="A179" s="49" t="s">
        <v>21</v>
      </c>
      <c r="B179" s="50">
        <f>'7.individuals NC'!B179+'11.individulas FC'!B179</f>
        <v>9597633.8999999985</v>
      </c>
      <c r="C179" s="51">
        <f>('7.individuals NC'!B179*'7.individuals NC'!C179+'11.individulas FC'!B179*'11.individulas FC'!C179)/('7.individuals NC'!B179+'11.individulas FC'!B179)</f>
        <v>7.4120497128985141</v>
      </c>
      <c r="D179" s="50">
        <f>'7.individuals NC'!D179+'11.individulas FC'!D179</f>
        <v>189374.9</v>
      </c>
      <c r="E179" s="51">
        <f>('7.individuals NC'!D179*'7.individuals NC'!E179+'11.individulas FC'!D179*'11.individulas FC'!E179)/('7.individuals NC'!D179+'11.individulas FC'!D179)</f>
        <v>0</v>
      </c>
      <c r="F179" s="50">
        <f>'7.individuals NC'!F179+'11.individulas FC'!F179</f>
        <v>3246498</v>
      </c>
      <c r="G179" s="51">
        <f>('7.individuals NC'!F179*'7.individuals NC'!G179+'11.individulas FC'!F179*'11.individulas FC'!G179)/('7.individuals NC'!F179+'11.individulas FC'!F179)</f>
        <v>0.71582981939307944</v>
      </c>
      <c r="H179" s="50">
        <f t="shared" si="4"/>
        <v>6161761</v>
      </c>
      <c r="I179" s="51">
        <f t="shared" si="5"/>
        <v>11.167943631049638</v>
      </c>
      <c r="J179" s="50">
        <f>'7.individuals NC'!J179+'11.individulas FC'!J179</f>
        <v>671415.7</v>
      </c>
      <c r="K179" s="51">
        <f>('7.individuals NC'!J179*'7.individuals NC'!K179+'11.individulas FC'!J179*'11.individulas FC'!K179)/('7.individuals NC'!J179+'11.individulas FC'!J179)</f>
        <v>8.728744187840725</v>
      </c>
      <c r="L179" s="50">
        <f>'7.individuals NC'!L179+'11.individulas FC'!L179</f>
        <v>1013019.7000000001</v>
      </c>
      <c r="M179" s="51">
        <f>('7.individuals NC'!L179*'7.individuals NC'!M179+'11.individulas FC'!L179*'11.individulas FC'!M179)/('7.individuals NC'!L179+'11.individulas FC'!L179)</f>
        <v>9.1830691150428905</v>
      </c>
      <c r="N179" s="50">
        <f>'7.individuals NC'!N179+'11.individulas FC'!N179</f>
        <v>1246692</v>
      </c>
      <c r="O179" s="51">
        <f>('7.individuals NC'!N179*'7.individuals NC'!O179+'11.individulas FC'!N179*'11.individulas FC'!O179)/('7.individuals NC'!N179+'11.individulas FC'!N179)</f>
        <v>11.156820571560596</v>
      </c>
      <c r="P179" s="50">
        <f>'7.individuals NC'!P179+'11.individulas FC'!P179</f>
        <v>1685173.6</v>
      </c>
      <c r="Q179" s="51">
        <f>('7.individuals NC'!P179*'7.individuals NC'!Q179+'11.individulas FC'!P179*'11.individulas FC'!Q179)/('7.individuals NC'!P179+'11.individulas FC'!P179)</f>
        <v>12.308086173436356</v>
      </c>
      <c r="R179" s="50">
        <f>'7.individuals NC'!R179+'11.individulas FC'!R179</f>
        <v>1357879.4</v>
      </c>
      <c r="S179" s="51">
        <f>('7.individuals NC'!R179*'7.individuals NC'!S179+'11.individulas FC'!R179*'11.individulas FC'!S179)/('7.individuals NC'!R179+'11.individulas FC'!R179)</f>
        <v>13.767492605749846</v>
      </c>
      <c r="T179" s="50">
        <f>'7.individuals NC'!T179+'11.individulas FC'!T179</f>
        <v>187580.60000000003</v>
      </c>
      <c r="U179" s="51">
        <f>('7.individuals NC'!T179*'7.individuals NC'!U179+'11.individulas FC'!T179*'11.individulas FC'!U179)/('7.individuals NC'!T179+'11.individulas FC'!T179)</f>
        <v>1.6311829155040523</v>
      </c>
    </row>
    <row r="180" spans="1:21" ht="14.25" customHeight="1" x14ac:dyDescent="0.2">
      <c r="A180" s="49" t="s">
        <v>22</v>
      </c>
      <c r="B180" s="50">
        <f>'7.individuals NC'!B180+'11.individulas FC'!B180</f>
        <v>8915494.2000000011</v>
      </c>
      <c r="C180" s="51">
        <f>('7.individuals NC'!B180*'7.individuals NC'!C180+'11.individulas FC'!B180*'11.individulas FC'!C180)/('7.individuals NC'!B180+'11.individulas FC'!B180)</f>
        <v>7.3347692135787632</v>
      </c>
      <c r="D180" s="50">
        <f>'7.individuals NC'!D180+'11.individulas FC'!D180</f>
        <v>174051.1</v>
      </c>
      <c r="E180" s="51">
        <f>('7.individuals NC'!D180*'7.individuals NC'!E180+'11.individulas FC'!D180*'11.individulas FC'!E180)/('7.individuals NC'!D180+'11.individulas FC'!D180)</f>
        <v>1.0704902181026136E-3</v>
      </c>
      <c r="F180" s="50">
        <f>'7.individuals NC'!F180+'11.individulas FC'!F180</f>
        <v>3116871.8</v>
      </c>
      <c r="G180" s="51">
        <f>('7.individuals NC'!F180*'7.individuals NC'!G180+'11.individulas FC'!F180*'11.individulas FC'!G180)/('7.individuals NC'!F180+'11.individulas FC'!F180)</f>
        <v>0.65829138721714342</v>
      </c>
      <c r="H180" s="50">
        <f t="shared" si="4"/>
        <v>5624571.2999999989</v>
      </c>
      <c r="I180" s="51">
        <f t="shared" si="5"/>
        <v>11.261497600892721</v>
      </c>
      <c r="J180" s="50">
        <f>'7.individuals NC'!J180+'11.individulas FC'!J180</f>
        <v>537258.20000000007</v>
      </c>
      <c r="K180" s="51">
        <f>('7.individuals NC'!J180*'7.individuals NC'!K180+'11.individulas FC'!J180*'11.individulas FC'!K180)/('7.individuals NC'!J180+'11.individulas FC'!J180)</f>
        <v>8.5643218735423865</v>
      </c>
      <c r="L180" s="50">
        <f>'7.individuals NC'!L180+'11.individulas FC'!L180</f>
        <v>1022388.3</v>
      </c>
      <c r="M180" s="51">
        <f>('7.individuals NC'!L180*'7.individuals NC'!M180+'11.individulas FC'!L180*'11.individulas FC'!M180)/('7.individuals NC'!L180+'11.individulas FC'!L180)</f>
        <v>9.6632746804711971</v>
      </c>
      <c r="N180" s="50">
        <f>'7.individuals NC'!N180+'11.individulas FC'!N180</f>
        <v>1018746.1000000001</v>
      </c>
      <c r="O180" s="51">
        <f>('7.individuals NC'!N180*'7.individuals NC'!O180+'11.individulas FC'!N180*'11.individulas FC'!O180)/('7.individuals NC'!N180+'11.individulas FC'!N180)</f>
        <v>11.117467586869788</v>
      </c>
      <c r="P180" s="50">
        <f>'7.individuals NC'!P180+'11.individulas FC'!P180</f>
        <v>1542967.7999999998</v>
      </c>
      <c r="Q180" s="51">
        <f>('7.individuals NC'!P180*'7.individuals NC'!Q180+'11.individulas FC'!P180*'11.individulas FC'!Q180)/('7.individuals NC'!P180+'11.individulas FC'!P180)</f>
        <v>12.432754931762039</v>
      </c>
      <c r="R180" s="50">
        <f>'7.individuals NC'!R180+'11.individulas FC'!R180</f>
        <v>1322669.2999999998</v>
      </c>
      <c r="S180" s="51">
        <f>('7.individuals NC'!R180*'7.individuals NC'!S180+'11.individulas FC'!R180*'11.individulas FC'!S180)/('7.individuals NC'!R180+'11.individulas FC'!R180)</f>
        <v>13.643849427819948</v>
      </c>
      <c r="T180" s="50">
        <f>'7.individuals NC'!T180+'11.individulas FC'!T180</f>
        <v>180541.59999999998</v>
      </c>
      <c r="U180" s="51">
        <f>('7.individuals NC'!T180*'7.individuals NC'!U180+'11.individulas FC'!T180*'11.individulas FC'!U180)/('7.individuals NC'!T180+'11.individulas FC'!T180)</f>
        <v>1.6877386209050951</v>
      </c>
    </row>
    <row r="181" spans="1:21" ht="14.25" customHeight="1" x14ac:dyDescent="0.2">
      <c r="A181" s="49" t="s">
        <v>23</v>
      </c>
      <c r="B181" s="50">
        <f>'7.individuals NC'!B181+'11.individulas FC'!B181</f>
        <v>8839876.1999999993</v>
      </c>
      <c r="C181" s="51">
        <f>('7.individuals NC'!B181*'7.individuals NC'!C181+'11.individulas FC'!B181*'11.individulas FC'!C181)/('7.individuals NC'!B181+'11.individulas FC'!B181)</f>
        <v>7.4558332075962825</v>
      </c>
      <c r="D181" s="50">
        <f>'7.individuals NC'!D181+'11.individulas FC'!D181</f>
        <v>212376.5</v>
      </c>
      <c r="E181" s="51">
        <f>('7.individuals NC'!D181*'7.individuals NC'!E181+'11.individulas FC'!D181*'11.individulas FC'!E181)/('7.individuals NC'!D181+'11.individulas FC'!D181)</f>
        <v>5.9562145529284158E-4</v>
      </c>
      <c r="F181" s="50">
        <f>'7.individuals NC'!F181+'11.individulas FC'!F181</f>
        <v>3053519.3</v>
      </c>
      <c r="G181" s="51">
        <f>('7.individuals NC'!F181*'7.individuals NC'!G181+'11.individulas FC'!F181*'11.individulas FC'!G181)/('7.individuals NC'!F181+'11.individulas FC'!F181)</f>
        <v>1.0177078304368354</v>
      </c>
      <c r="H181" s="50">
        <f t="shared" si="4"/>
        <v>5573980.4000000004</v>
      </c>
      <c r="I181" s="51">
        <f t="shared" si="5"/>
        <v>11.266800565893632</v>
      </c>
      <c r="J181" s="50">
        <f>'7.individuals NC'!J181+'11.individulas FC'!J181</f>
        <v>561526.70000000007</v>
      </c>
      <c r="K181" s="51">
        <f>('7.individuals NC'!J181*'7.individuals NC'!K181+'11.individulas FC'!J181*'11.individulas FC'!K181)/('7.individuals NC'!J181+'11.individulas FC'!J181)</f>
        <v>8.5954669083411304</v>
      </c>
      <c r="L181" s="50">
        <f>'7.individuals NC'!L181+'11.individulas FC'!L181</f>
        <v>985086.3</v>
      </c>
      <c r="M181" s="51">
        <f>('7.individuals NC'!L181*'7.individuals NC'!M181+'11.individulas FC'!L181*'11.individulas FC'!M181)/('7.individuals NC'!L181+'11.individulas FC'!L181)</f>
        <v>9.9028305672305095</v>
      </c>
      <c r="N181" s="50">
        <f>'7.individuals NC'!N181+'11.individulas FC'!N181</f>
        <v>1027482.5</v>
      </c>
      <c r="O181" s="51">
        <f>('7.individuals NC'!N181*'7.individuals NC'!O181+'11.individulas FC'!N181*'11.individulas FC'!O181)/('7.individuals NC'!N181+'11.individulas FC'!N181)</f>
        <v>11.030346756270809</v>
      </c>
      <c r="P181" s="50">
        <f>'7.individuals NC'!P181+'11.individulas FC'!P181</f>
        <v>1518603.2</v>
      </c>
      <c r="Q181" s="51">
        <f>('7.individuals NC'!P181*'7.individuals NC'!Q181+'11.individulas FC'!P181*'11.individulas FC'!Q181)/('7.individuals NC'!P181+'11.individulas FC'!P181)</f>
        <v>12.398103584925925</v>
      </c>
      <c r="R181" s="50">
        <f>'7.individuals NC'!R181+'11.individulas FC'!R181</f>
        <v>1306090.2</v>
      </c>
      <c r="S181" s="51">
        <f>('7.individuals NC'!R181*'7.individuals NC'!S181+'11.individulas FC'!R181*'11.individulas FC'!S181)/('7.individuals NC'!R181+'11.individulas FC'!R181)</f>
        <v>13.590453180798704</v>
      </c>
      <c r="T181" s="50">
        <f>'7.individuals NC'!T181+'11.individulas FC'!T181</f>
        <v>175191.5</v>
      </c>
      <c r="U181" s="51">
        <f>('7.individuals NC'!T181*'7.individuals NC'!U181+'11.individulas FC'!T181*'11.individulas FC'!U181)/('7.individuals NC'!T181+'11.individulas FC'!T181)</f>
        <v>1.7555239951710018</v>
      </c>
    </row>
    <row r="182" spans="1:21" ht="14.25" customHeight="1" x14ac:dyDescent="0.2">
      <c r="A182" s="49" t="s">
        <v>24</v>
      </c>
      <c r="B182" s="50">
        <f>'7.individuals NC'!B182+'11.individulas FC'!B182</f>
        <v>8833891.8000000007</v>
      </c>
      <c r="C182" s="51">
        <f>('7.individuals NC'!B182*'7.individuals NC'!C182+'11.individulas FC'!B182*'11.individulas FC'!C182)/('7.individuals NC'!B182+'11.individulas FC'!B182)</f>
        <v>7.1743564320088202</v>
      </c>
      <c r="D182" s="50">
        <f>'7.individuals NC'!D182+'11.individulas FC'!D182</f>
        <v>220489.8</v>
      </c>
      <c r="E182" s="51">
        <f>('7.individuals NC'!D182*'7.individuals NC'!E182+'11.individulas FC'!D182*'11.individulas FC'!E182)/('7.individuals NC'!D182+'11.individulas FC'!D182)</f>
        <v>3.9999582747138394E-4</v>
      </c>
      <c r="F182" s="50">
        <f>'7.individuals NC'!F182+'11.individulas FC'!F182</f>
        <v>3246501.1</v>
      </c>
      <c r="G182" s="51">
        <f>('7.individuals NC'!F182*'7.individuals NC'!G182+'11.individulas FC'!F182*'11.individulas FC'!G182)/('7.individuals NC'!F182+'11.individulas FC'!F182)</f>
        <v>0.97429591599398979</v>
      </c>
      <c r="H182" s="50">
        <f t="shared" si="4"/>
        <v>5366900.9000000004</v>
      </c>
      <c r="I182" s="51">
        <f t="shared" si="5"/>
        <v>11.219575061838759</v>
      </c>
      <c r="J182" s="50">
        <f>'7.individuals NC'!J182+'11.individulas FC'!J182</f>
        <v>672836.60000000009</v>
      </c>
      <c r="K182" s="51">
        <f>('7.individuals NC'!J182*'7.individuals NC'!K182+'11.individulas FC'!J182*'11.individulas FC'!K182)/('7.individuals NC'!J182+'11.individulas FC'!J182)</f>
        <v>8.8969556605571078</v>
      </c>
      <c r="L182" s="50">
        <f>'7.individuals NC'!L182+'11.individulas FC'!L182</f>
        <v>795565.4</v>
      </c>
      <c r="M182" s="51">
        <f>('7.individuals NC'!L182*'7.individuals NC'!M182+'11.individulas FC'!L182*'11.individulas FC'!M182)/('7.individuals NC'!L182+'11.individulas FC'!L182)</f>
        <v>9.818893770392739</v>
      </c>
      <c r="N182" s="50">
        <f>'7.individuals NC'!N182+'11.individulas FC'!N182</f>
        <v>1057895.6000000001</v>
      </c>
      <c r="O182" s="51">
        <f>('7.individuals NC'!N182*'7.individuals NC'!O182+'11.individulas FC'!N182*'11.individulas FC'!O182)/('7.individuals NC'!N182+'11.individulas FC'!N182)</f>
        <v>10.987736607468618</v>
      </c>
      <c r="P182" s="50">
        <f>'7.individuals NC'!P182+'11.individulas FC'!P182</f>
        <v>1472601.7000000002</v>
      </c>
      <c r="Q182" s="51">
        <f>('7.individuals NC'!P182*'7.individuals NC'!Q182+'11.individulas FC'!P182*'11.individulas FC'!Q182)/('7.individuals NC'!P182+'11.individulas FC'!P182)</f>
        <v>12.388836216201586</v>
      </c>
      <c r="R182" s="50">
        <f>'7.individuals NC'!R182+'11.individulas FC'!R182</f>
        <v>1198938.3</v>
      </c>
      <c r="S182" s="51">
        <f>('7.individuals NC'!R182*'7.individuals NC'!S182+'11.individulas FC'!R182*'11.individulas FC'!S182)/('7.individuals NC'!R182+'11.individulas FC'!R182)</f>
        <v>13.538113561807126</v>
      </c>
      <c r="T182" s="50">
        <f>'7.individuals NC'!T182+'11.individulas FC'!T182</f>
        <v>169063.30000000002</v>
      </c>
      <c r="U182" s="51">
        <f>('7.individuals NC'!T182*'7.individuals NC'!U182+'11.individulas FC'!T182*'11.individulas FC'!U182)/('7.individuals NC'!T182+'11.individulas FC'!T182)</f>
        <v>1.8780871247633251</v>
      </c>
    </row>
    <row r="183" spans="1:21" ht="14.25" customHeight="1" x14ac:dyDescent="0.2">
      <c r="A183" s="49" t="s">
        <v>25</v>
      </c>
      <c r="B183" s="50">
        <f>'7.individuals NC'!B183+'11.individulas FC'!B183</f>
        <v>9264811.2000000011</v>
      </c>
      <c r="C183" s="51">
        <f>('7.individuals NC'!B183*'7.individuals NC'!C183+'11.individulas FC'!B183*'11.individulas FC'!C183)/('7.individuals NC'!B183+'11.individulas FC'!B183)</f>
        <v>6.9910553681870979</v>
      </c>
      <c r="D183" s="50">
        <f>'7.individuals NC'!D183+'11.individulas FC'!D183</f>
        <v>225055.40000000002</v>
      </c>
      <c r="E183" s="51">
        <f>('7.individuals NC'!D183*'7.individuals NC'!E183+'11.individulas FC'!D183*'11.individulas FC'!E183)/('7.individuals NC'!D183+'11.individulas FC'!D183)</f>
        <v>0</v>
      </c>
      <c r="F183" s="50">
        <f>'7.individuals NC'!F183+'11.individulas FC'!F183</f>
        <v>3492001.9000000004</v>
      </c>
      <c r="G183" s="51">
        <f>('7.individuals NC'!F183*'7.individuals NC'!G183+'11.individulas FC'!F183*'11.individulas FC'!G183)/('7.individuals NC'!F183+'11.individulas FC'!F183)</f>
        <v>0.84208624084654549</v>
      </c>
      <c r="H183" s="50">
        <f t="shared" si="4"/>
        <v>5547753.9000000004</v>
      </c>
      <c r="I183" s="51">
        <f t="shared" si="5"/>
        <v>11.145094471836602</v>
      </c>
      <c r="J183" s="50">
        <f>'7.individuals NC'!J183+'11.individulas FC'!J183</f>
        <v>591343.1</v>
      </c>
      <c r="K183" s="51">
        <f>('7.individuals NC'!J183*'7.individuals NC'!K183+'11.individulas FC'!J183*'11.individulas FC'!K183)/('7.individuals NC'!J183+'11.individulas FC'!J183)</f>
        <v>9.5716263536346258</v>
      </c>
      <c r="L183" s="50">
        <f>'7.individuals NC'!L183+'11.individulas FC'!L183</f>
        <v>873079.3</v>
      </c>
      <c r="M183" s="51">
        <f>('7.individuals NC'!L183*'7.individuals NC'!M183+'11.individulas FC'!L183*'11.individulas FC'!M183)/('7.individuals NC'!L183+'11.individulas FC'!L183)</f>
        <v>9.2517982570426103</v>
      </c>
      <c r="N183" s="50">
        <f>'7.individuals NC'!N183+'11.individulas FC'!N183</f>
        <v>1131865</v>
      </c>
      <c r="O183" s="51">
        <f>('7.individuals NC'!N183*'7.individuals NC'!O183+'11.individulas FC'!N183*'11.individulas FC'!O183)/('7.individuals NC'!N183+'11.individulas FC'!N183)</f>
        <v>10.871044651968223</v>
      </c>
      <c r="P183" s="50">
        <f>'7.individuals NC'!P183+'11.individulas FC'!P183</f>
        <v>1557011.4</v>
      </c>
      <c r="Q183" s="51">
        <f>('7.individuals NC'!P183*'7.individuals NC'!Q183+'11.individulas FC'!P183*'11.individulas FC'!Q183)/('7.individuals NC'!P183+'11.individulas FC'!P183)</f>
        <v>12.207766212244811</v>
      </c>
      <c r="R183" s="50">
        <f>'7.individuals NC'!R183+'11.individulas FC'!R183</f>
        <v>1237304.1000000001</v>
      </c>
      <c r="S183" s="51">
        <f>('7.individuals NC'!R183*'7.individuals NC'!S183+'11.individulas FC'!R183*'11.individulas FC'!S183)/('7.individuals NC'!R183+'11.individulas FC'!R183)</f>
        <v>13.298866128383452</v>
      </c>
      <c r="T183" s="50">
        <f>'7.individuals NC'!T183+'11.individulas FC'!T183</f>
        <v>157151</v>
      </c>
      <c r="U183" s="51">
        <f>('7.individuals NC'!T183*'7.individuals NC'!U183+'11.individulas FC'!T183*'11.individulas FC'!U183)/('7.individuals NC'!T183+'11.individulas FC'!T183)</f>
        <v>2.0721781853122128</v>
      </c>
    </row>
    <row r="184" spans="1:21" ht="14.25" customHeight="1" x14ac:dyDescent="0.2">
      <c r="A184" s="49" t="s">
        <v>26</v>
      </c>
      <c r="B184" s="50">
        <f>'7.individuals NC'!B184+'11.individulas FC'!B184</f>
        <v>9512276.2999999989</v>
      </c>
      <c r="C184" s="51">
        <f>('7.individuals NC'!B184*'7.individuals NC'!C184+'11.individulas FC'!B184*'11.individulas FC'!C184)/('7.individuals NC'!B184+'11.individulas FC'!B184)</f>
        <v>7.0932069651929694</v>
      </c>
      <c r="D184" s="50">
        <f>'7.individuals NC'!D184+'11.individulas FC'!D184</f>
        <v>222413.89999999997</v>
      </c>
      <c r="E184" s="51">
        <f>('7.individuals NC'!D184*'7.individuals NC'!E184+'11.individulas FC'!D184*'11.individulas FC'!E184)/('7.individuals NC'!D184+'11.individulas FC'!D184)</f>
        <v>0</v>
      </c>
      <c r="F184" s="50">
        <f>'7.individuals NC'!F184+'11.individulas FC'!F184</f>
        <v>3603267.399999999</v>
      </c>
      <c r="G184" s="51">
        <f>('7.individuals NC'!F184*'7.individuals NC'!G184+'11.individulas FC'!F184*'11.individulas FC'!G184)/('7.individuals NC'!F184+'11.individulas FC'!F184)</f>
        <v>1.3575763125434437</v>
      </c>
      <c r="H184" s="50">
        <f t="shared" si="4"/>
        <v>5686595.0000000009</v>
      </c>
      <c r="I184" s="51">
        <f t="shared" si="5"/>
        <v>11.004974688016288</v>
      </c>
      <c r="J184" s="50">
        <f>'7.individuals NC'!J184+'11.individulas FC'!J184</f>
        <v>557849.19999999995</v>
      </c>
      <c r="K184" s="51">
        <f>('7.individuals NC'!J184*'7.individuals NC'!K184+'11.individulas FC'!J184*'11.individulas FC'!K184)/('7.individuals NC'!J184+'11.individulas FC'!J184)</f>
        <v>9.157289950402367</v>
      </c>
      <c r="L184" s="50">
        <f>'7.individuals NC'!L184+'11.individulas FC'!L184</f>
        <v>956560.60000000009</v>
      </c>
      <c r="M184" s="51">
        <f>('7.individuals NC'!L184*'7.individuals NC'!M184+'11.individulas FC'!L184*'11.individulas FC'!M184)/('7.individuals NC'!L184+'11.individulas FC'!L184)</f>
        <v>8.7824286992376628</v>
      </c>
      <c r="N184" s="50">
        <f>'7.individuals NC'!N184+'11.individulas FC'!N184</f>
        <v>1116376.6000000001</v>
      </c>
      <c r="O184" s="51">
        <f>('7.individuals NC'!N184*'7.individuals NC'!O184+'11.individulas FC'!N184*'11.individulas FC'!O184)/('7.individuals NC'!N184+'11.individulas FC'!N184)</f>
        <v>10.788189441627491</v>
      </c>
      <c r="P184" s="50">
        <f>'7.individuals NC'!P184+'11.individulas FC'!P184</f>
        <v>1629828.2000000002</v>
      </c>
      <c r="Q184" s="51">
        <f>('7.individuals NC'!P184*'7.individuals NC'!Q184+'11.individulas FC'!P184*'11.individulas FC'!Q184)/('7.individuals NC'!P184+'11.individulas FC'!P184)</f>
        <v>12.104813457639276</v>
      </c>
      <c r="R184" s="50">
        <f>'7.individuals NC'!R184+'11.individulas FC'!R184</f>
        <v>1274021</v>
      </c>
      <c r="S184" s="51">
        <f>('7.individuals NC'!R184*'7.individuals NC'!S184+'11.individulas FC'!R184*'11.individulas FC'!S184)/('7.individuals NC'!R184+'11.individulas FC'!R184)</f>
        <v>13.328406718570575</v>
      </c>
      <c r="T184" s="50">
        <f>'7.individuals NC'!T184+'11.individulas FC'!T184</f>
        <v>151959.4</v>
      </c>
      <c r="U184" s="51">
        <f>('7.individuals NC'!T184*'7.individuals NC'!U184+'11.individulas FC'!T184*'11.individulas FC'!U184)/('7.individuals NC'!T184+'11.individulas FC'!T184)</f>
        <v>2.0953179796708863</v>
      </c>
    </row>
    <row r="185" spans="1:21" ht="14.25" customHeight="1" x14ac:dyDescent="0.2">
      <c r="A185" s="49" t="s">
        <v>27</v>
      </c>
      <c r="B185" s="50">
        <f>'7.individuals NC'!B185+'11.individulas FC'!B185</f>
        <v>9569379.4000000004</v>
      </c>
      <c r="C185" s="51">
        <f>('7.individuals NC'!B185*'7.individuals NC'!C185+'11.individulas FC'!B185*'11.individulas FC'!C185)/('7.individuals NC'!B185+'11.individulas FC'!B185)</f>
        <v>6.9915318770828545</v>
      </c>
      <c r="D185" s="50">
        <f>'7.individuals NC'!D185+'11.individulas FC'!D185</f>
        <v>276619</v>
      </c>
      <c r="E185" s="51">
        <f>('7.individuals NC'!D185*'7.individuals NC'!E185+'11.individulas FC'!D185*'11.individulas FC'!E185)/('7.individuals NC'!D185+'11.individulas FC'!D185)</f>
        <v>2.6264284087499436E-4</v>
      </c>
      <c r="F185" s="50">
        <f>'7.individuals NC'!F185+'11.individulas FC'!F185</f>
        <v>3570350.8</v>
      </c>
      <c r="G185" s="51">
        <f>('7.individuals NC'!F185*'7.individuals NC'!G185+'11.individulas FC'!F185*'11.individulas FC'!G185)/('7.individuals NC'!F185+'11.individulas FC'!F185)</f>
        <v>1.3526452448314037</v>
      </c>
      <c r="H185" s="50">
        <f t="shared" si="4"/>
        <v>5722409.5999999996</v>
      </c>
      <c r="I185" s="51">
        <f t="shared" si="5"/>
        <v>10.847725831265207</v>
      </c>
      <c r="J185" s="50">
        <f>'7.individuals NC'!J185+'11.individulas FC'!J185</f>
        <v>630633.29999999981</v>
      </c>
      <c r="K185" s="51">
        <f>('7.individuals NC'!J185*'7.individuals NC'!K185+'11.individulas FC'!J185*'11.individulas FC'!K185)/('7.individuals NC'!J185+'11.individulas FC'!J185)</f>
        <v>7.9575867972718681</v>
      </c>
      <c r="L185" s="50">
        <f>'7.individuals NC'!L185+'11.individulas FC'!L185</f>
        <v>936983.8</v>
      </c>
      <c r="M185" s="51">
        <f>('7.individuals NC'!L185*'7.individuals NC'!M185+'11.individulas FC'!L185*'11.individulas FC'!M185)/('7.individuals NC'!L185+'11.individulas FC'!L185)</f>
        <v>9.4812222217715849</v>
      </c>
      <c r="N185" s="50">
        <f>'7.individuals NC'!N185+'11.individulas FC'!N185</f>
        <v>1114187.7000000002</v>
      </c>
      <c r="O185" s="51">
        <f>('7.individuals NC'!N185*'7.individuals NC'!O185+'11.individulas FC'!N185*'11.individulas FC'!O185)/('7.individuals NC'!N185+'11.individulas FC'!N185)</f>
        <v>10.386643927230562</v>
      </c>
      <c r="P185" s="50">
        <f>'7.individuals NC'!P185+'11.individulas FC'!P185</f>
        <v>1650245.7</v>
      </c>
      <c r="Q185" s="51">
        <f>('7.individuals NC'!P185*'7.individuals NC'!Q185+'11.individulas FC'!P185*'11.individulas FC'!Q185)/('7.individuals NC'!P185+'11.individulas FC'!P185)</f>
        <v>12.015713632218542</v>
      </c>
      <c r="R185" s="50">
        <f>'7.individuals NC'!R185+'11.individulas FC'!R185</f>
        <v>1241951.6000000001</v>
      </c>
      <c r="S185" s="51">
        <f>('7.individuals NC'!R185*'7.individuals NC'!S185+'11.individulas FC'!R185*'11.individulas FC'!S185)/('7.individuals NC'!R185+'11.individulas FC'!R185)</f>
        <v>13.256168954571182</v>
      </c>
      <c r="T185" s="50">
        <f>'7.individuals NC'!T185+'11.individulas FC'!T185</f>
        <v>148407.5</v>
      </c>
      <c r="U185" s="51">
        <f>('7.individuals NC'!T185*'7.individuals NC'!U185+'11.individulas FC'!T185*'11.individulas FC'!U185)/('7.individuals NC'!T185+'11.individulas FC'!T185)</f>
        <v>2.0752905479844341</v>
      </c>
    </row>
    <row r="186" spans="1:21" ht="14.25" customHeight="1" x14ac:dyDescent="0.2">
      <c r="A186" s="49" t="s">
        <v>28</v>
      </c>
      <c r="B186" s="50">
        <f>'7.individuals NC'!B186+'11.individulas FC'!B186</f>
        <v>9809807.8000000007</v>
      </c>
      <c r="C186" s="51">
        <f>('7.individuals NC'!B186*'7.individuals NC'!C186+'11.individulas FC'!B186*'11.individulas FC'!C186)/('7.individuals NC'!B186+'11.individulas FC'!B186)</f>
        <v>7.0474089703368117</v>
      </c>
      <c r="D186" s="50">
        <f>'7.individuals NC'!D186+'11.individulas FC'!D186</f>
        <v>267001.59999999998</v>
      </c>
      <c r="E186" s="51">
        <f>('7.individuals NC'!D186*'7.individuals NC'!E186+'11.individulas FC'!D186*'11.individulas FC'!E186)/('7.individuals NC'!D186+'11.individulas FC'!D186)</f>
        <v>2.7209949303674591E-4</v>
      </c>
      <c r="F186" s="50">
        <f>'7.individuals NC'!F186+'11.individulas FC'!F186</f>
        <v>3611592.7</v>
      </c>
      <c r="G186" s="51">
        <f>('7.individuals NC'!F186*'7.individuals NC'!G186+'11.individulas FC'!F186*'11.individulas FC'!G186)/('7.individuals NC'!F186+'11.individulas FC'!F186)</f>
        <v>1.329827640863267</v>
      </c>
      <c r="H186" s="50">
        <f t="shared" si="4"/>
        <v>5931213.5</v>
      </c>
      <c r="I186" s="51">
        <f t="shared" si="5"/>
        <v>10.846154675767453</v>
      </c>
      <c r="J186" s="50">
        <f>'7.individuals NC'!J186+'11.individulas FC'!J186</f>
        <v>645770.60000000009</v>
      </c>
      <c r="K186" s="51">
        <f>('7.individuals NC'!J186*'7.individuals NC'!K186+'11.individulas FC'!J186*'11.individulas FC'!K186)/('7.individuals NC'!J186+'11.individulas FC'!J186)</f>
        <v>8.3552699457051745</v>
      </c>
      <c r="L186" s="50">
        <f>'7.individuals NC'!L186+'11.individulas FC'!L186</f>
        <v>965481.6</v>
      </c>
      <c r="M186" s="51">
        <f>('7.individuals NC'!L186*'7.individuals NC'!M186+'11.individulas FC'!L186*'11.individulas FC'!M186)/('7.individuals NC'!L186+'11.individulas FC'!L186)</f>
        <v>9.3265826143139243</v>
      </c>
      <c r="N186" s="50">
        <f>'7.individuals NC'!N186+'11.individulas FC'!N186</f>
        <v>1115656.8999999999</v>
      </c>
      <c r="O186" s="51">
        <f>('7.individuals NC'!N186*'7.individuals NC'!O186+'11.individulas FC'!N186*'11.individulas FC'!O186)/('7.individuals NC'!N186+'11.individulas FC'!N186)</f>
        <v>10.268055627137683</v>
      </c>
      <c r="P186" s="50">
        <f>'7.individuals NC'!P186+'11.individulas FC'!P186</f>
        <v>1783322.2999999998</v>
      </c>
      <c r="Q186" s="51">
        <f>('7.individuals NC'!P186*'7.individuals NC'!Q186+'11.individulas FC'!P186*'11.individulas FC'!Q186)/('7.individuals NC'!P186+'11.individulas FC'!P186)</f>
        <v>11.977824789719737</v>
      </c>
      <c r="R186" s="50">
        <f>'7.individuals NC'!R186+'11.individulas FC'!R186</f>
        <v>1280993.6000000001</v>
      </c>
      <c r="S186" s="51">
        <f>('7.individuals NC'!R186*'7.individuals NC'!S186+'11.individulas FC'!R186*'11.individulas FC'!S186)/('7.individuals NC'!R186+'11.individulas FC'!R186)</f>
        <v>13.119611925461649</v>
      </c>
      <c r="T186" s="50">
        <f>'7.individuals NC'!T186+'11.individulas FC'!T186</f>
        <v>139988.5</v>
      </c>
      <c r="U186" s="51">
        <f>('7.individuals NC'!T186*'7.individuals NC'!U186+'11.individulas FC'!T186*'11.individulas FC'!U186)/('7.individuals NC'!T186+'11.individulas FC'!T186)</f>
        <v>2.2040336956249948</v>
      </c>
    </row>
    <row r="187" spans="1:21" ht="14.25" customHeight="1" x14ac:dyDescent="0.2">
      <c r="A187" s="49" t="s">
        <v>58</v>
      </c>
      <c r="B187" s="50">
        <f>'7.individuals NC'!B187+'11.individulas FC'!B187</f>
        <v>10190378.100000001</v>
      </c>
      <c r="C187" s="51">
        <f>('7.individuals NC'!B187*'7.individuals NC'!C187+'11.individulas FC'!B187*'11.individulas FC'!C187)/('7.individuals NC'!B187+'11.individulas FC'!B187)</f>
        <v>7.0423068953643719</v>
      </c>
      <c r="D187" s="50">
        <f>'7.individuals NC'!D187+'11.individulas FC'!D187</f>
        <v>278896.40000000002</v>
      </c>
      <c r="E187" s="51">
        <f>('7.individuals NC'!D187*'7.individuals NC'!E187+'11.individulas FC'!D187*'11.individulas FC'!E187)/('7.individuals NC'!D187+'11.individulas FC'!D187)</f>
        <v>0</v>
      </c>
      <c r="F187" s="50">
        <f>'7.individuals NC'!F187+'11.individulas FC'!F187</f>
        <v>3748830.4</v>
      </c>
      <c r="G187" s="51">
        <f>('7.individuals NC'!F187*'7.individuals NC'!G187+'11.individulas FC'!F187*'11.individulas FC'!G187)/('7.individuals NC'!F187+'11.individulas FC'!F187)</f>
        <v>1.3396529501574683</v>
      </c>
      <c r="H187" s="50">
        <f t="shared" si="4"/>
        <v>6162651.3000000007</v>
      </c>
      <c r="I187" s="51">
        <f t="shared" si="5"/>
        <v>10.830020230902903</v>
      </c>
      <c r="J187" s="50">
        <f>'7.individuals NC'!J187+'11.individulas FC'!J187</f>
        <v>587397.19999999995</v>
      </c>
      <c r="K187" s="51">
        <f>('7.individuals NC'!J187*'7.individuals NC'!K187+'11.individulas FC'!J187*'11.individulas FC'!K187)/('7.individuals NC'!J187+'11.individulas FC'!J187)</f>
        <v>8.6345623336304413</v>
      </c>
      <c r="L187" s="50">
        <f>'7.individuals NC'!L187+'11.individulas FC'!L187</f>
        <v>966647</v>
      </c>
      <c r="M187" s="51">
        <f>('7.individuals NC'!L187*'7.individuals NC'!M187+'11.individulas FC'!L187*'11.individulas FC'!M187)/('7.individuals NC'!L187+'11.individulas FC'!L187)</f>
        <v>8.8314351578187438</v>
      </c>
      <c r="N187" s="50">
        <f>'7.individuals NC'!N187+'11.individulas FC'!N187</f>
        <v>1203746.7000000002</v>
      </c>
      <c r="O187" s="51">
        <f>('7.individuals NC'!N187*'7.individuals NC'!O187+'11.individulas FC'!N187*'11.individulas FC'!O187)/('7.individuals NC'!N187+'11.individulas FC'!N187)</f>
        <v>10.08608672322838</v>
      </c>
      <c r="P187" s="50">
        <f>'7.individuals NC'!P187+'11.individulas FC'!P187</f>
        <v>1889991.9</v>
      </c>
      <c r="Q187" s="51">
        <f>('7.individuals NC'!P187*'7.individuals NC'!Q187+'11.individulas FC'!P187*'11.individulas FC'!Q187)/('7.individuals NC'!P187+'11.individulas FC'!P187)</f>
        <v>11.736577647766682</v>
      </c>
      <c r="R187" s="50">
        <f>'7.individuals NC'!R187+'11.individulas FC'!R187</f>
        <v>1428273.8</v>
      </c>
      <c r="S187" s="51">
        <f>('7.individuals NC'!R187*'7.individuals NC'!S187+'11.individulas FC'!R187*'11.individulas FC'!S187)/('7.individuals NC'!R187+'11.individulas FC'!R187)</f>
        <v>12.950752001472004</v>
      </c>
      <c r="T187" s="50">
        <f>'7.individuals NC'!T187+'11.individulas FC'!T187</f>
        <v>86594.700000000012</v>
      </c>
      <c r="U187" s="51">
        <f>('7.individuals NC'!T187*'7.individuals NC'!U187+'11.individulas FC'!T187*'11.individulas FC'!U187)/('7.individuals NC'!T187+'11.individulas FC'!T187)</f>
        <v>3.6086520884072537</v>
      </c>
    </row>
    <row r="188" spans="1:21" ht="14.25" customHeight="1" thickBot="1" x14ac:dyDescent="0.25">
      <c r="A188" s="52" t="s">
        <v>30</v>
      </c>
      <c r="B188" s="53">
        <f>'7.individuals NC'!B188+'11.individulas FC'!B188</f>
        <v>11233949.600000001</v>
      </c>
      <c r="C188" s="54">
        <f>('7.individuals NC'!B188*'7.individuals NC'!C188+'11.individulas FC'!B188*'11.individulas FC'!C188)/('7.individuals NC'!B188+'11.individulas FC'!B188)</f>
        <v>6.9124166045751165</v>
      </c>
      <c r="D188" s="53">
        <f>'7.individuals NC'!D188+'11.individulas FC'!D188</f>
        <v>338411.7</v>
      </c>
      <c r="E188" s="54">
        <f>('7.individuals NC'!D188*'7.individuals NC'!E188+'11.individulas FC'!D188*'11.individulas FC'!E188)/('7.individuals NC'!D188+'11.individulas FC'!D188)</f>
        <v>2.1460546429098056E-4</v>
      </c>
      <c r="F188" s="53">
        <f>'7.individuals NC'!F188+'11.individulas FC'!F188</f>
        <v>4140674.7</v>
      </c>
      <c r="G188" s="54">
        <f>('7.individuals NC'!F188*'7.individuals NC'!G188+'11.individulas FC'!F188*'11.individulas FC'!G188)/('7.individuals NC'!F188+'11.individulas FC'!F188)</f>
        <v>1.426197381552335</v>
      </c>
      <c r="H188" s="53">
        <f t="shared" si="4"/>
        <v>6754863.2000000002</v>
      </c>
      <c r="I188" s="54">
        <f t="shared" si="5"/>
        <v>10.621717359131715</v>
      </c>
      <c r="J188" s="53">
        <f>'7.individuals NC'!J188+'11.individulas FC'!J188</f>
        <v>625618.5</v>
      </c>
      <c r="K188" s="54">
        <f>('7.individuals NC'!J188*'7.individuals NC'!K188+'11.individulas FC'!J188*'11.individulas FC'!K188)/('7.individuals NC'!J188+'11.individulas FC'!J188)</f>
        <v>8.6452705043089413</v>
      </c>
      <c r="L188" s="53">
        <f>'7.individuals NC'!L188+'11.individulas FC'!L188</f>
        <v>1054422.1000000001</v>
      </c>
      <c r="M188" s="54">
        <f>('7.individuals NC'!L188*'7.individuals NC'!M188+'11.individulas FC'!L188*'11.individulas FC'!M188)/('7.individuals NC'!L188+'11.individulas FC'!L188)</f>
        <v>8.3263481749860855</v>
      </c>
      <c r="N188" s="53">
        <f>'7.individuals NC'!N188+'11.individulas FC'!N188</f>
        <v>1344706.8</v>
      </c>
      <c r="O188" s="54">
        <f>('7.individuals NC'!N188*'7.individuals NC'!O188+'11.individulas FC'!N188*'11.individulas FC'!O188)/('7.individuals NC'!N188+'11.individulas FC'!N188)</f>
        <v>10.222091684224402</v>
      </c>
      <c r="P188" s="53">
        <f>'7.individuals NC'!P188+'11.individulas FC'!P188</f>
        <v>1956665.7</v>
      </c>
      <c r="Q188" s="54">
        <f>('7.individuals NC'!P188*'7.individuals NC'!Q188+'11.individulas FC'!P188*'11.individulas FC'!Q188)/('7.individuals NC'!P188+'11.individulas FC'!P188)</f>
        <v>11.629024309569079</v>
      </c>
      <c r="R188" s="53">
        <f>'7.individuals NC'!R188+'11.individulas FC'!R188</f>
        <v>1641063.9</v>
      </c>
      <c r="S188" s="54">
        <f>('7.individuals NC'!R188*'7.individuals NC'!S188+'11.individulas FC'!R188*'11.individulas FC'!S188)/('7.individuals NC'!R188+'11.individulas FC'!R188)</f>
        <v>12.641085105217419</v>
      </c>
      <c r="T188" s="53">
        <f>'7.individuals NC'!T188+'11.individulas FC'!T188</f>
        <v>132386.20000000001</v>
      </c>
      <c r="U188" s="54">
        <f>('7.individuals NC'!T188*'7.individuals NC'!U188+'11.individulas FC'!T188*'11.individulas FC'!U188)/('7.individuals NC'!T188+'11.individulas FC'!T188)</f>
        <v>2.3829024853043559</v>
      </c>
    </row>
    <row r="189" spans="1:21" ht="14.25" customHeight="1" x14ac:dyDescent="0.2">
      <c r="A189" s="49" t="s">
        <v>45</v>
      </c>
      <c r="B189" s="50">
        <f>'7.individuals NC'!B189+'11.individulas FC'!B189</f>
        <v>11532436.6</v>
      </c>
      <c r="C189" s="51">
        <f>('7.individuals NC'!B189*'7.individuals NC'!C189+'11.individulas FC'!B189*'11.individulas FC'!C189)/('7.individuals NC'!B189+'11.individulas FC'!B189)</f>
        <v>7.0043363605397957</v>
      </c>
      <c r="D189" s="50">
        <f>'7.individuals NC'!D189+'11.individulas FC'!D189</f>
        <v>258089.59999999998</v>
      </c>
      <c r="E189" s="51">
        <f>('7.individuals NC'!D189*'7.individuals NC'!E189+'11.individulas FC'!D189*'11.individulas FC'!E189)/('7.individuals NC'!D189+'11.individulas FC'!D189)</f>
        <v>3.4796442785761249E-4</v>
      </c>
      <c r="F189" s="50">
        <f>'7.individuals NC'!F189+'11.individulas FC'!F189</f>
        <v>4160116.2</v>
      </c>
      <c r="G189" s="51">
        <f>('7.individuals NC'!F189*'7.individuals NC'!G189+'11.individulas FC'!F189*'11.individulas FC'!G189)/('7.individuals NC'!F189+'11.individulas FC'!F189)</f>
        <v>1.3601948053758681</v>
      </c>
      <c r="H189" s="50">
        <f t="shared" si="4"/>
        <v>7114230.8000000007</v>
      </c>
      <c r="I189" s="51">
        <f t="shared" si="5"/>
        <v>10.558893696842102</v>
      </c>
      <c r="J189" s="50">
        <f>'7.individuals NC'!J189+'11.individulas FC'!J189</f>
        <v>625197.89999999991</v>
      </c>
      <c r="K189" s="51">
        <f>('7.individuals NC'!J189*'7.individuals NC'!K189+'11.individulas FC'!J189*'11.individulas FC'!K189)/('7.individuals NC'!J189+'11.individulas FC'!J189)</f>
        <v>7.9990262299345538</v>
      </c>
      <c r="L189" s="50">
        <f>'7.individuals NC'!L189+'11.individulas FC'!L189</f>
        <v>1122890.8</v>
      </c>
      <c r="M189" s="51">
        <f>('7.individuals NC'!L189*'7.individuals NC'!M189+'11.individulas FC'!L189*'11.individulas FC'!M189)/('7.individuals NC'!L189+'11.individulas FC'!L189)</f>
        <v>8.3580698078566371</v>
      </c>
      <c r="N189" s="50">
        <f>'7.individuals NC'!N189+'11.individulas FC'!N189</f>
        <v>1523302.6</v>
      </c>
      <c r="O189" s="51">
        <f>('7.individuals NC'!N189*'7.individuals NC'!O189+'11.individulas FC'!N189*'11.individulas FC'!O189)/('7.individuals NC'!N189+'11.individulas FC'!N189)</f>
        <v>10.196167884831276</v>
      </c>
      <c r="P189" s="50">
        <f>'7.individuals NC'!P189+'11.individulas FC'!P189</f>
        <v>1973555.5</v>
      </c>
      <c r="Q189" s="51">
        <f>('7.individuals NC'!P189*'7.individuals NC'!Q189+'11.individulas FC'!P189*'11.individulas FC'!Q189)/('7.individuals NC'!P189+'11.individulas FC'!P189)</f>
        <v>11.564481386512837</v>
      </c>
      <c r="R189" s="50">
        <f>'7.individuals NC'!R189+'11.individulas FC'!R189</f>
        <v>1740635.6</v>
      </c>
      <c r="S189" s="51">
        <f>('7.individuals NC'!R189*'7.individuals NC'!S189+'11.individulas FC'!R189*'11.individulas FC'!S189)/('7.individuals NC'!R189+'11.individulas FC'!R189)</f>
        <v>12.665008826086254</v>
      </c>
      <c r="T189" s="50">
        <f>'7.individuals NC'!T189+'11.individulas FC'!T189</f>
        <v>128648.4</v>
      </c>
      <c r="U189" s="51">
        <f>('7.individuals NC'!T189*'7.individuals NC'!U189+'11.individulas FC'!T189*'11.individulas FC'!U189)/('7.individuals NC'!T189+'11.individulas FC'!T189)</f>
        <v>2.581241018154905</v>
      </c>
    </row>
    <row r="190" spans="1:21" ht="14.25" customHeight="1" x14ac:dyDescent="0.2">
      <c r="A190" s="49" t="s">
        <v>20</v>
      </c>
      <c r="B190" s="50">
        <f>'7.individuals NC'!B190+'11.individulas FC'!B190</f>
        <v>11984041.499999998</v>
      </c>
      <c r="C190" s="51">
        <f>('7.individuals NC'!B190*'7.individuals NC'!C190+'11.individulas FC'!B190*'11.individulas FC'!C190)/('7.individuals NC'!B190+'11.individulas FC'!B190)</f>
        <v>6.8257123520475149</v>
      </c>
      <c r="D190" s="50">
        <f>'7.individuals NC'!D190+'11.individulas FC'!D190</f>
        <v>267552.5</v>
      </c>
      <c r="E190" s="51">
        <f>('7.individuals NC'!D190*'7.individuals NC'!E190+'11.individulas FC'!D190*'11.individulas FC'!E190)/('7.individuals NC'!D190+'11.individulas FC'!D190)</f>
        <v>2.6466581325160508E-4</v>
      </c>
      <c r="F190" s="50">
        <f>'7.individuals NC'!F190+'11.individulas FC'!F190</f>
        <v>4395762.5999999996</v>
      </c>
      <c r="G190" s="51">
        <f>('7.individuals NC'!F190*'7.individuals NC'!G190+'11.individulas FC'!F190*'11.individulas FC'!G190)/('7.individuals NC'!F190+'11.individulas FC'!F190)</f>
        <v>1.3158230772062149</v>
      </c>
      <c r="H190" s="50">
        <f t="shared" si="4"/>
        <v>7320726.4000000004</v>
      </c>
      <c r="I190" s="51">
        <f t="shared" si="5"/>
        <v>10.383601197143498</v>
      </c>
      <c r="J190" s="50">
        <f>'7.individuals NC'!J190+'11.individulas FC'!J190</f>
        <v>689786</v>
      </c>
      <c r="K190" s="51">
        <f>('7.individuals NC'!J190*'7.individuals NC'!K190+'11.individulas FC'!J190*'11.individulas FC'!K190)/('7.individuals NC'!J190+'11.individulas FC'!J190)</f>
        <v>7.5486313610308029</v>
      </c>
      <c r="L190" s="50">
        <f>'7.individuals NC'!L190+'11.individulas FC'!L190</f>
        <v>1182844.8</v>
      </c>
      <c r="M190" s="51">
        <f>('7.individuals NC'!L190*'7.individuals NC'!M190+'11.individulas FC'!L190*'11.individulas FC'!M190)/('7.individuals NC'!L190+'11.individulas FC'!L190)</f>
        <v>8.2785403190680853</v>
      </c>
      <c r="N190" s="50">
        <f>'7.individuals NC'!N190+'11.individulas FC'!N190</f>
        <v>1498266.3</v>
      </c>
      <c r="O190" s="51">
        <f>('7.individuals NC'!N190*'7.individuals NC'!O190+'11.individulas FC'!N190*'11.individulas FC'!O190)/('7.individuals NC'!N190+'11.individulas FC'!N190)</f>
        <v>10.098365294607515</v>
      </c>
      <c r="P190" s="50">
        <f>'7.individuals NC'!P190+'11.individulas FC'!P190</f>
        <v>2053462.5999999999</v>
      </c>
      <c r="Q190" s="51">
        <f>('7.individuals NC'!P190*'7.individuals NC'!Q190+'11.individulas FC'!P190*'11.individulas FC'!Q190)/('7.individuals NC'!P190+'11.individulas FC'!P190)</f>
        <v>11.288099676127517</v>
      </c>
      <c r="R190" s="50">
        <f>'7.individuals NC'!R190+'11.individulas FC'!R190</f>
        <v>1773349.6</v>
      </c>
      <c r="S190" s="51">
        <f>('7.individuals NC'!R190*'7.individuals NC'!S190+'11.individulas FC'!R190*'11.individulas FC'!S190)/('7.individuals NC'!R190+'11.individulas FC'!R190)</f>
        <v>12.604558314953811</v>
      </c>
      <c r="T190" s="50">
        <f>'7.individuals NC'!T190+'11.individulas FC'!T190</f>
        <v>123017.1</v>
      </c>
      <c r="U190" s="51">
        <f>('7.individuals NC'!T190*'7.individuals NC'!U190+'11.individulas FC'!T190*'11.individulas FC'!U190)/('7.individuals NC'!T190+'11.individulas FC'!T190)</f>
        <v>2.8802129866498203</v>
      </c>
    </row>
    <row r="191" spans="1:21" ht="14.25" customHeight="1" x14ac:dyDescent="0.2">
      <c r="A191" s="49" t="s">
        <v>21</v>
      </c>
      <c r="B191" s="50">
        <f>'7.individuals NC'!B191+'11.individulas FC'!B191</f>
        <v>12212790.800000001</v>
      </c>
      <c r="C191" s="51">
        <f>('7.individuals NC'!B191*'7.individuals NC'!C191+'11.individulas FC'!B191*'11.individulas FC'!C191)/('7.individuals NC'!B191+'11.individulas FC'!B191)</f>
        <v>6.8795330552129021</v>
      </c>
      <c r="D191" s="50">
        <f>'7.individuals NC'!D191+'11.individulas FC'!D191</f>
        <v>274195.7</v>
      </c>
      <c r="E191" s="51">
        <f>('7.individuals NC'!D191*'7.individuals NC'!E191+'11.individulas FC'!D191*'11.individulas FC'!E191)/('7.individuals NC'!D191+'11.individulas FC'!D191)</f>
        <v>2.8109850008588755E-4</v>
      </c>
      <c r="F191" s="50">
        <f>'7.individuals NC'!F191+'11.individulas FC'!F191</f>
        <v>4457340.5</v>
      </c>
      <c r="G191" s="51">
        <f>('7.individuals NC'!F191*'7.individuals NC'!G191+'11.individulas FC'!F191*'11.individulas FC'!G191)/('7.individuals NC'!F191+'11.individulas FC'!F191)</f>
        <v>1.3897897528806697</v>
      </c>
      <c r="H191" s="50">
        <f t="shared" si="4"/>
        <v>7481254.5999999996</v>
      </c>
      <c r="I191" s="51">
        <f t="shared" si="5"/>
        <v>10.402460407777063</v>
      </c>
      <c r="J191" s="50">
        <f>'7.individuals NC'!J191+'11.individulas FC'!J191</f>
        <v>694871</v>
      </c>
      <c r="K191" s="51">
        <f>('7.individuals NC'!J191*'7.individuals NC'!K191+'11.individulas FC'!J191*'11.individulas FC'!K191)/('7.individuals NC'!J191+'11.individulas FC'!J191)</f>
        <v>7.9581152933422139</v>
      </c>
      <c r="L191" s="50">
        <f>'7.individuals NC'!L191+'11.individulas FC'!L191</f>
        <v>1289683.3000000003</v>
      </c>
      <c r="M191" s="51">
        <f>('7.individuals NC'!L191*'7.individuals NC'!M191+'11.individulas FC'!L191*'11.individulas FC'!M191)/('7.individuals NC'!L191+'11.individulas FC'!L191)</f>
        <v>8.3989743381185136</v>
      </c>
      <c r="N191" s="50">
        <f>'7.individuals NC'!N191+'11.individulas FC'!N191</f>
        <v>1448779.9</v>
      </c>
      <c r="O191" s="51">
        <f>('7.individuals NC'!N191*'7.individuals NC'!O191+'11.individulas FC'!N191*'11.individulas FC'!O191)/('7.individuals NC'!N191+'11.individulas FC'!N191)</f>
        <v>9.9477718368400847</v>
      </c>
      <c r="P191" s="50">
        <f>'7.individuals NC'!P191+'11.individulas FC'!P191</f>
        <v>2156417.0999999996</v>
      </c>
      <c r="Q191" s="51">
        <f>('7.individuals NC'!P191*'7.individuals NC'!Q191+'11.individulas FC'!P191*'11.individulas FC'!Q191)/('7.individuals NC'!P191+'11.individulas FC'!P191)</f>
        <v>11.278816173828339</v>
      </c>
      <c r="R191" s="50">
        <f>'7.individuals NC'!R191+'11.individulas FC'!R191</f>
        <v>1767698.1999999997</v>
      </c>
      <c r="S191" s="51">
        <f>('7.individuals NC'!R191*'7.individuals NC'!S191+'11.individulas FC'!R191*'11.individulas FC'!S191)/('7.individuals NC'!R191+'11.individulas FC'!R191)</f>
        <v>12.576252042345264</v>
      </c>
      <c r="T191" s="50">
        <f>'7.individuals NC'!T191+'11.individulas FC'!T191</f>
        <v>123805.1</v>
      </c>
      <c r="U191" s="51">
        <f>('7.individuals NC'!T191*'7.individuals NC'!U191+'11.individulas FC'!T191*'11.individulas FC'!U191)/('7.individuals NC'!T191+'11.individulas FC'!T191)</f>
        <v>4.0110807551546701</v>
      </c>
    </row>
    <row r="192" spans="1:21" ht="14.25" customHeight="1" x14ac:dyDescent="0.2">
      <c r="A192" s="49" t="s">
        <v>22</v>
      </c>
      <c r="B192" s="50">
        <f>'7.individuals NC'!B192+'11.individulas FC'!B192</f>
        <v>12563487.399999999</v>
      </c>
      <c r="C192" s="51">
        <f>('7.individuals NC'!B192*'7.individuals NC'!C192+'11.individulas FC'!B192*'11.individulas FC'!C192)/('7.individuals NC'!B192+'11.individulas FC'!B192)</f>
        <v>6.7729767061333641</v>
      </c>
      <c r="D192" s="50">
        <f>'7.individuals NC'!D192+'11.individulas FC'!D192</f>
        <v>306486.2</v>
      </c>
      <c r="E192" s="51">
        <f>('7.individuals NC'!D192*'7.individuals NC'!E192+'11.individulas FC'!D192*'11.individulas FC'!E192)/('7.individuals NC'!D192+'11.individulas FC'!D192)</f>
        <v>1.7555113411305313E-4</v>
      </c>
      <c r="F192" s="50">
        <f>'7.individuals NC'!F192+'11.individulas FC'!F192</f>
        <v>4725231.5</v>
      </c>
      <c r="G192" s="51">
        <f>('7.individuals NC'!F192*'7.individuals NC'!G192+'11.individulas FC'!F192*'11.individulas FC'!G192)/('7.individuals NC'!F192+'11.individulas FC'!F192)</f>
        <v>1.4052173460707709</v>
      </c>
      <c r="H192" s="50">
        <f t="shared" si="4"/>
        <v>7531769.7000000002</v>
      </c>
      <c r="I192" s="51">
        <f t="shared" si="5"/>
        <v>10.41616772164449</v>
      </c>
      <c r="J192" s="50">
        <f>'7.individuals NC'!J192+'11.individulas FC'!J192</f>
        <v>746136.4</v>
      </c>
      <c r="K192" s="51">
        <f>('7.individuals NC'!J192*'7.individuals NC'!K192+'11.individulas FC'!J192*'11.individulas FC'!K192)/('7.individuals NC'!J192+'11.individulas FC'!J192)</f>
        <v>7.9286656474607033</v>
      </c>
      <c r="L192" s="50">
        <f>'7.individuals NC'!L192+'11.individulas FC'!L192</f>
        <v>1321038.3</v>
      </c>
      <c r="M192" s="51">
        <f>('7.individuals NC'!L192*'7.individuals NC'!M192+'11.individulas FC'!L192*'11.individulas FC'!M192)/('7.individuals NC'!L192+'11.individulas FC'!L192)</f>
        <v>8.8156761511002539</v>
      </c>
      <c r="N192" s="50">
        <f>'7.individuals NC'!N192+'11.individulas FC'!N192</f>
        <v>1442646.5</v>
      </c>
      <c r="O192" s="51">
        <f>('7.individuals NC'!N192*'7.individuals NC'!O192+'11.individulas FC'!N192*'11.individulas FC'!O192)/('7.individuals NC'!N192+'11.individulas FC'!N192)</f>
        <v>9.866358339343682</v>
      </c>
      <c r="P192" s="50">
        <f>'7.individuals NC'!P192+'11.individulas FC'!P192</f>
        <v>2183594.7999999998</v>
      </c>
      <c r="Q192" s="51">
        <f>('7.individuals NC'!P192*'7.individuals NC'!Q192+'11.individulas FC'!P192*'11.individulas FC'!Q192)/('7.individuals NC'!P192+'11.individulas FC'!P192)</f>
        <v>11.151592907713473</v>
      </c>
      <c r="R192" s="50">
        <f>'7.individuals NC'!R192+'11.individulas FC'!R192</f>
        <v>1721887.9</v>
      </c>
      <c r="S192" s="51">
        <f>('7.individuals NC'!R192*'7.individuals NC'!S192+'11.individulas FC'!R192*'11.individulas FC'!S192)/('7.individuals NC'!R192+'11.individulas FC'!R192)</f>
        <v>12.668120140108996</v>
      </c>
      <c r="T192" s="50">
        <f>'7.individuals NC'!T192+'11.individulas FC'!T192</f>
        <v>116465.8</v>
      </c>
      <c r="U192" s="51">
        <f>('7.individuals NC'!T192*'7.individuals NC'!U192+'11.individulas FC'!T192*'11.individulas FC'!U192)/('7.individuals NC'!T192+'11.individulas FC'!T192)</f>
        <v>4.2343259652189751</v>
      </c>
    </row>
    <row r="193" spans="1:21" ht="14.25" customHeight="1" x14ac:dyDescent="0.2">
      <c r="A193" s="49" t="s">
        <v>23</v>
      </c>
      <c r="B193" s="50">
        <f>'7.individuals NC'!B193+'11.individulas FC'!B193</f>
        <v>12700682</v>
      </c>
      <c r="C193" s="51">
        <f>('7.individuals NC'!B193*'7.individuals NC'!C193+'11.individulas FC'!B193*'11.individulas FC'!C193)/('7.individuals NC'!B193+'11.individulas FC'!B193)</f>
        <v>6.7026202629906022</v>
      </c>
      <c r="D193" s="50">
        <f>'7.individuals NC'!D193+'11.individulas FC'!D193</f>
        <v>313161</v>
      </c>
      <c r="E193" s="51">
        <f>('7.individuals NC'!D193*'7.individuals NC'!E193+'11.individulas FC'!D193*'11.individulas FC'!E193)/('7.individuals NC'!D193+'11.individulas FC'!D193)</f>
        <v>1.709025070171573E-4</v>
      </c>
      <c r="F193" s="50">
        <f>'7.individuals NC'!F193+'11.individulas FC'!F193</f>
        <v>4794610.5</v>
      </c>
      <c r="G193" s="51">
        <f>('7.individuals NC'!F193*'7.individuals NC'!G193+'11.individulas FC'!F193*'11.individulas FC'!G193)/('7.individuals NC'!F193+'11.individulas FC'!F193)</f>
        <v>1.3525756204805375</v>
      </c>
      <c r="H193" s="50">
        <f t="shared" si="4"/>
        <v>7592910.5</v>
      </c>
      <c r="I193" s="51">
        <f t="shared" si="5"/>
        <v>10.357388215625614</v>
      </c>
      <c r="J193" s="50">
        <f>'7.individuals NC'!J193+'11.individulas FC'!J193</f>
        <v>836957.3</v>
      </c>
      <c r="K193" s="51">
        <f>('7.individuals NC'!J193*'7.individuals NC'!K193+'11.individulas FC'!J193*'11.individulas FC'!K193)/('7.individuals NC'!J193+'11.individulas FC'!J193)</f>
        <v>7.710421899659635</v>
      </c>
      <c r="L193" s="50">
        <f>'7.individuals NC'!L193+'11.individulas FC'!L193</f>
        <v>1223216.2</v>
      </c>
      <c r="M193" s="51">
        <f>('7.individuals NC'!L193*'7.individuals NC'!M193+'11.individulas FC'!L193*'11.individulas FC'!M193)/('7.individuals NC'!L193+'11.individulas FC'!L193)</f>
        <v>8.6273038895331826</v>
      </c>
      <c r="N193" s="50">
        <f>'7.individuals NC'!N193+'11.individulas FC'!N193</f>
        <v>1545132.4</v>
      </c>
      <c r="O193" s="51">
        <f>('7.individuals NC'!N193*'7.individuals NC'!O193+'11.individulas FC'!N193*'11.individulas FC'!O193)/('7.individuals NC'!N193+'11.individulas FC'!N193)</f>
        <v>9.6694304636935957</v>
      </c>
      <c r="P193" s="50">
        <f>'7.individuals NC'!P193+'11.individulas FC'!P193</f>
        <v>2135503.4</v>
      </c>
      <c r="Q193" s="51">
        <f>('7.individuals NC'!P193*'7.individuals NC'!Q193+'11.individulas FC'!P193*'11.individulas FC'!Q193)/('7.individuals NC'!P193+'11.individulas FC'!P193)</f>
        <v>11.281553112488604</v>
      </c>
      <c r="R193" s="50">
        <f>'7.individuals NC'!R193+'11.individulas FC'!R193</f>
        <v>1743128.7</v>
      </c>
      <c r="S193" s="51">
        <f>('7.individuals NC'!R193*'7.individuals NC'!S193+'11.individulas FC'!R193*'11.individulas FC'!S193)/('7.individuals NC'!R193+'11.individulas FC'!R193)</f>
        <v>12.670348729270538</v>
      </c>
      <c r="T193" s="50">
        <f>'7.individuals NC'!T193+'11.individulas FC'!T193</f>
        <v>108972.5</v>
      </c>
      <c r="U193" s="51">
        <f>('7.individuals NC'!T193*'7.individuals NC'!U193+'11.individulas FC'!T193*'11.individulas FC'!U193)/('7.individuals NC'!T193+'11.individulas FC'!T193)</f>
        <v>4.7532737433756234</v>
      </c>
    </row>
    <row r="194" spans="1:21" ht="14.25" customHeight="1" x14ac:dyDescent="0.2">
      <c r="A194" s="49" t="s">
        <v>24</v>
      </c>
      <c r="B194" s="50">
        <f>'7.individuals NC'!B194+'11.individulas FC'!B194</f>
        <v>13204339.799999999</v>
      </c>
      <c r="C194" s="51">
        <f>('7.individuals NC'!B194*'7.individuals NC'!C194+'11.individulas FC'!B194*'11.individulas FC'!C194)/('7.individuals NC'!B194+'11.individulas FC'!B194)</f>
        <v>6.6899923859123946</v>
      </c>
      <c r="D194" s="50">
        <f>'7.individuals NC'!D194+'11.individulas FC'!D194</f>
        <v>326961.8</v>
      </c>
      <c r="E194" s="51">
        <f>('7.individuals NC'!D194*'7.individuals NC'!E194+'11.individulas FC'!D194*'11.individulas FC'!E194)/('7.individuals NC'!D194+'11.individulas FC'!D194)</f>
        <v>0</v>
      </c>
      <c r="F194" s="50">
        <f>'7.individuals NC'!F194+'11.individulas FC'!F194</f>
        <v>5081539.4000000004</v>
      </c>
      <c r="G194" s="51">
        <f>('7.individuals NC'!F194*'7.individuals NC'!G194+'11.individulas FC'!F194*'11.individulas FC'!G194)/('7.individuals NC'!F194+'11.individulas FC'!F194)</f>
        <v>1.3250468771333335</v>
      </c>
      <c r="H194" s="50">
        <f t="shared" si="4"/>
        <v>7795838.6000000006</v>
      </c>
      <c r="I194" s="51">
        <f t="shared" si="5"/>
        <v>10.467591621252907</v>
      </c>
      <c r="J194" s="50">
        <f>'7.individuals NC'!J194+'11.individulas FC'!J194</f>
        <v>845914.2</v>
      </c>
      <c r="K194" s="51">
        <f>('7.individuals NC'!J194*'7.individuals NC'!K194+'11.individulas FC'!J194*'11.individulas FC'!K194)/('7.individuals NC'!J194+'11.individulas FC'!J194)</f>
        <v>8.0215898208116236</v>
      </c>
      <c r="L194" s="50">
        <f>'7.individuals NC'!L194+'11.individulas FC'!L194</f>
        <v>1211901.5</v>
      </c>
      <c r="M194" s="51">
        <f>('7.individuals NC'!L194*'7.individuals NC'!M194+'11.individulas FC'!L194*'11.individulas FC'!M194)/('7.individuals NC'!L194+'11.individulas FC'!L194)</f>
        <v>8.2305590726639171</v>
      </c>
      <c r="N194" s="50">
        <f>'7.individuals NC'!N194+'11.individulas FC'!N194</f>
        <v>1584825.9</v>
      </c>
      <c r="O194" s="51">
        <f>('7.individuals NC'!N194*'7.individuals NC'!O194+'11.individulas FC'!N194*'11.individulas FC'!O194)/('7.individuals NC'!N194+'11.individulas FC'!N194)</f>
        <v>9.9351314469305301</v>
      </c>
      <c r="P194" s="50">
        <f>'7.individuals NC'!P194+'11.individulas FC'!P194</f>
        <v>2324303.2000000002</v>
      </c>
      <c r="Q194" s="51">
        <f>('7.individuals NC'!P194*'7.individuals NC'!Q194+'11.individulas FC'!P194*'11.individulas FC'!Q194)/('7.individuals NC'!P194+'11.individulas FC'!P194)</f>
        <v>11.180602261357276</v>
      </c>
      <c r="R194" s="50">
        <f>'7.individuals NC'!R194+'11.individulas FC'!R194</f>
        <v>1729270.6</v>
      </c>
      <c r="S194" s="51">
        <f>('7.individuals NC'!R194*'7.individuals NC'!S194+'11.individulas FC'!R194*'11.individulas FC'!S194)/('7.individuals NC'!R194+'11.individulas FC'!R194)</f>
        <v>13.055730933030405</v>
      </c>
      <c r="T194" s="50">
        <f>'7.individuals NC'!T194+'11.individulas FC'!T194</f>
        <v>99623.2</v>
      </c>
      <c r="U194" s="51">
        <f>('7.individuals NC'!T194*'7.individuals NC'!U194+'11.individulas FC'!T194*'11.individulas FC'!U194)/('7.individuals NC'!T194+'11.individulas FC'!T194)</f>
        <v>5.3601598121722658</v>
      </c>
    </row>
    <row r="195" spans="1:21" ht="14.25" customHeight="1" x14ac:dyDescent="0.2">
      <c r="A195" s="49" t="s">
        <v>25</v>
      </c>
      <c r="B195" s="50">
        <f>'7.individuals NC'!B195+'11.individulas FC'!B195</f>
        <v>13536955.800000001</v>
      </c>
      <c r="C195" s="51">
        <f>('7.individuals NC'!B195*'7.individuals NC'!C195+'11.individulas FC'!B195*'11.individulas FC'!C195)/('7.individuals NC'!B195+'11.individulas FC'!B195)</f>
        <v>6.6746736361508994</v>
      </c>
      <c r="D195" s="50">
        <f>'7.individuals NC'!D195+'11.individulas FC'!D195</f>
        <v>318761.3</v>
      </c>
      <c r="E195" s="51">
        <f>('7.individuals NC'!D195*'7.individuals NC'!E195+'11.individulas FC'!D195*'11.individulas FC'!E195)/('7.individuals NC'!D195+'11.individulas FC'!D195)</f>
        <v>0</v>
      </c>
      <c r="F195" s="50">
        <f>'7.individuals NC'!F195+'11.individulas FC'!F195</f>
        <v>5400651.5</v>
      </c>
      <c r="G195" s="51">
        <f>('7.individuals NC'!F195*'7.individuals NC'!G195+'11.individulas FC'!F195*'11.individulas FC'!G195)/('7.individuals NC'!F195+'11.individulas FC'!F195)</f>
        <v>1.4421129089703364</v>
      </c>
      <c r="H195" s="50">
        <f t="shared" si="4"/>
        <v>7817542.9999999991</v>
      </c>
      <c r="I195" s="51">
        <f t="shared" si="5"/>
        <v>10.56168322284892</v>
      </c>
      <c r="J195" s="50">
        <f>'7.individuals NC'!J195+'11.individulas FC'!J195</f>
        <v>771262.8</v>
      </c>
      <c r="K195" s="51">
        <f>('7.individuals NC'!J195*'7.individuals NC'!K195+'11.individulas FC'!J195*'11.individulas FC'!K195)/('7.individuals NC'!J195+'11.individulas FC'!J195)</f>
        <v>7.6532403702084313</v>
      </c>
      <c r="L195" s="50">
        <f>'7.individuals NC'!L195+'11.individulas FC'!L195</f>
        <v>1338652.7000000002</v>
      </c>
      <c r="M195" s="51">
        <f>('7.individuals NC'!L195*'7.individuals NC'!M195+'11.individulas FC'!L195*'11.individulas FC'!M195)/('7.individuals NC'!L195+'11.individulas FC'!L195)</f>
        <v>8.4026192387315888</v>
      </c>
      <c r="N195" s="50">
        <f>'7.individuals NC'!N195+'11.individulas FC'!N195</f>
        <v>1475638.8</v>
      </c>
      <c r="O195" s="51">
        <f>('7.individuals NC'!N195*'7.individuals NC'!O195+'11.individulas FC'!N195*'11.individulas FC'!O195)/('7.individuals NC'!N195+'11.individulas FC'!N195)</f>
        <v>10.186019505586319</v>
      </c>
      <c r="P195" s="50">
        <f>'7.individuals NC'!P195+'11.individulas FC'!P195</f>
        <v>2421141.4</v>
      </c>
      <c r="Q195" s="51">
        <f>('7.individuals NC'!P195*'7.individuals NC'!Q195+'11.individulas FC'!P195*'11.individulas FC'!Q195)/('7.individuals NC'!P195+'11.individulas FC'!P195)</f>
        <v>11.392047928303597</v>
      </c>
      <c r="R195" s="50">
        <f>'7.individuals NC'!R195+'11.individulas FC'!R195</f>
        <v>1715324.2</v>
      </c>
      <c r="S195" s="51">
        <f>('7.individuals NC'!R195*'7.individuals NC'!S195+'11.individulas FC'!R195*'11.individulas FC'!S195)/('7.individuals NC'!R195+'11.individulas FC'!R195)</f>
        <v>12.951821427692778</v>
      </c>
      <c r="T195" s="50">
        <f>'7.individuals NC'!T195+'11.individulas FC'!T195</f>
        <v>95523.1</v>
      </c>
      <c r="U195" s="51">
        <f>('7.individuals NC'!T195*'7.individuals NC'!U195+'11.individulas FC'!T195*'11.individulas FC'!U195)/('7.individuals NC'!T195+'11.individulas FC'!T195)</f>
        <v>6.1382746162969992</v>
      </c>
    </row>
    <row r="196" spans="1:21" ht="14.25" customHeight="1" x14ac:dyDescent="0.2">
      <c r="A196" s="49" t="s">
        <v>26</v>
      </c>
      <c r="B196" s="50">
        <f>'7.individuals NC'!B196+'11.individulas FC'!B196</f>
        <v>13786732.600000001</v>
      </c>
      <c r="C196" s="51">
        <f>('7.individuals NC'!B196*'7.individuals NC'!C196+'11.individulas FC'!B196*'11.individulas FC'!C196)/('7.individuals NC'!B196+'11.individulas FC'!B196)</f>
        <v>6.7060776615773268</v>
      </c>
      <c r="D196" s="50">
        <f>'7.individuals NC'!D196+'11.individulas FC'!D196</f>
        <v>331182.40000000002</v>
      </c>
      <c r="E196" s="51">
        <f>('7.individuals NC'!D196*'7.individuals NC'!E196+'11.individulas FC'!D196*'11.individulas FC'!E196)/('7.individuals NC'!D196+'11.individulas FC'!D196)</f>
        <v>0</v>
      </c>
      <c r="F196" s="50">
        <f>'7.individuals NC'!F196+'11.individulas FC'!F196</f>
        <v>5586204.7000000002</v>
      </c>
      <c r="G196" s="51">
        <f>('7.individuals NC'!F196*'7.individuals NC'!G196+'11.individulas FC'!F196*'11.individulas FC'!G196)/('7.individuals NC'!F196+'11.individulas FC'!F196)</f>
        <v>1.3985440821744304</v>
      </c>
      <c r="H196" s="50">
        <f t="shared" si="4"/>
        <v>7869345.5</v>
      </c>
      <c r="I196" s="51">
        <f t="shared" si="5"/>
        <v>10.755957530394353</v>
      </c>
      <c r="J196" s="50">
        <f>'7.individuals NC'!J196+'11.individulas FC'!J196</f>
        <v>832040.9</v>
      </c>
      <c r="K196" s="51">
        <f>('7.individuals NC'!J196*'7.individuals NC'!K196+'11.individulas FC'!J196*'11.individulas FC'!K196)/('7.individuals NC'!J196+'11.individulas FC'!J196)</f>
        <v>7.5574067356544639</v>
      </c>
      <c r="L196" s="50">
        <f>'7.individuals NC'!L196+'11.individulas FC'!L196</f>
        <v>1208314.3</v>
      </c>
      <c r="M196" s="51">
        <f>('7.individuals NC'!L196*'7.individuals NC'!M196+'11.individulas FC'!L196*'11.individulas FC'!M196)/('7.individuals NC'!L196+'11.individulas FC'!L196)</f>
        <v>8.8521357572280497</v>
      </c>
      <c r="N196" s="50">
        <f>'7.individuals NC'!N196+'11.individulas FC'!N196</f>
        <v>1476806</v>
      </c>
      <c r="O196" s="51">
        <f>('7.individuals NC'!N196*'7.individuals NC'!O196+'11.individulas FC'!N196*'11.individulas FC'!O196)/('7.individuals NC'!N196+'11.individulas FC'!N196)</f>
        <v>10.301274722610811</v>
      </c>
      <c r="P196" s="50">
        <f>'7.individuals NC'!P196+'11.individulas FC'!P196</f>
        <v>2518286</v>
      </c>
      <c r="Q196" s="51">
        <f>('7.individuals NC'!P196*'7.individuals NC'!Q196+'11.individulas FC'!P196*'11.individulas FC'!Q196)/('7.individuals NC'!P196+'11.individulas FC'!P196)</f>
        <v>11.511365170596173</v>
      </c>
      <c r="R196" s="50">
        <f>'7.individuals NC'!R196+'11.individulas FC'!R196</f>
        <v>1740999.5</v>
      </c>
      <c r="S196" s="51">
        <f>('7.individuals NC'!R196*'7.individuals NC'!S196+'11.individulas FC'!R196*'11.individulas FC'!S196)/('7.individuals NC'!R196+'11.individulas FC'!R196)</f>
        <v>13.105761307800488</v>
      </c>
      <c r="T196" s="50">
        <f>'7.individuals NC'!T196+'11.individulas FC'!T196</f>
        <v>92898.8</v>
      </c>
      <c r="U196" s="51">
        <f>('7.individuals NC'!T196*'7.individuals NC'!U196+'11.individulas FC'!T196*'11.individulas FC'!U196)/('7.individuals NC'!T196+'11.individulas FC'!T196)</f>
        <v>6.8794679263887151</v>
      </c>
    </row>
    <row r="197" spans="1:21" ht="14.25" customHeight="1" x14ac:dyDescent="0.2">
      <c r="A197" s="49" t="s">
        <v>27</v>
      </c>
      <c r="B197" s="50">
        <f>'7.individuals NC'!B197+'11.individulas FC'!B197</f>
        <v>13792258.5</v>
      </c>
      <c r="C197" s="51">
        <f>('7.individuals NC'!B197*'7.individuals NC'!C197+'11.individulas FC'!B197*'11.individulas FC'!C197)/('7.individuals NC'!B197+'11.individulas FC'!B197)</f>
        <v>6.7838922408538016</v>
      </c>
      <c r="D197" s="50">
        <f>'7.individuals NC'!D197+'11.individulas FC'!D197</f>
        <v>367212</v>
      </c>
      <c r="E197" s="51">
        <f>('7.individuals NC'!D197*'7.individuals NC'!E197+'11.individulas FC'!D197*'11.individulas FC'!E197)/('7.individuals NC'!D197+'11.individulas FC'!D197)</f>
        <v>0</v>
      </c>
      <c r="F197" s="50">
        <f>'7.individuals NC'!F197+'11.individulas FC'!F197</f>
        <v>5501543.4000000004</v>
      </c>
      <c r="G197" s="51">
        <f>('7.individuals NC'!F197*'7.individuals NC'!G197+'11.individulas FC'!F197*'11.individulas FC'!G197)/('7.individuals NC'!F197+'11.individulas FC'!F197)</f>
        <v>1.4415864624461545</v>
      </c>
      <c r="H197" s="50">
        <f t="shared" si="4"/>
        <v>7923503.1000000006</v>
      </c>
      <c r="I197" s="51">
        <f t="shared" si="5"/>
        <v>10.807624336513467</v>
      </c>
      <c r="J197" s="50">
        <f>'7.individuals NC'!J197+'11.individulas FC'!J197</f>
        <v>801986.1</v>
      </c>
      <c r="K197" s="51">
        <f>('7.individuals NC'!J197*'7.individuals NC'!K197+'11.individulas FC'!J197*'11.individulas FC'!K197)/('7.individuals NC'!J197+'11.individulas FC'!J197)</f>
        <v>8.043557774879142</v>
      </c>
      <c r="L197" s="50">
        <f>'7.individuals NC'!L197+'11.individulas FC'!L197</f>
        <v>1192470.3999999999</v>
      </c>
      <c r="M197" s="51">
        <f>('7.individuals NC'!L197*'7.individuals NC'!M197+'11.individulas FC'!L197*'11.individulas FC'!M197)/('7.individuals NC'!L197+'11.individulas FC'!L197)</f>
        <v>8.912985921495391</v>
      </c>
      <c r="N197" s="50">
        <f>'7.individuals NC'!N197+'11.individulas FC'!N197</f>
        <v>1525410.5</v>
      </c>
      <c r="O197" s="51">
        <f>('7.individuals NC'!N197*'7.individuals NC'!O197+'11.individulas FC'!N197*'11.individulas FC'!O197)/('7.individuals NC'!N197+'11.individulas FC'!N197)</f>
        <v>10.041199884227897</v>
      </c>
      <c r="P197" s="50">
        <f>'7.individuals NC'!P197+'11.individulas FC'!P197</f>
        <v>2518150.4000000004</v>
      </c>
      <c r="Q197" s="51">
        <f>('7.individuals NC'!P197*'7.individuals NC'!Q197+'11.individulas FC'!P197*'11.individulas FC'!Q197)/('7.individuals NC'!P197+'11.individulas FC'!P197)</f>
        <v>11.565777121970115</v>
      </c>
      <c r="R197" s="50">
        <f>'7.individuals NC'!R197+'11.individulas FC'!R197</f>
        <v>1797518.4</v>
      </c>
      <c r="S197" s="51">
        <f>('7.individuals NC'!R197*'7.individuals NC'!S197+'11.individulas FC'!R197*'11.individulas FC'!S197)/('7.individuals NC'!R197+'11.individulas FC'!R197)</f>
        <v>13.044631784575893</v>
      </c>
      <c r="T197" s="50">
        <f>'7.individuals NC'!T197+'11.individulas FC'!T197</f>
        <v>87967.3</v>
      </c>
      <c r="U197" s="51">
        <f>('7.individuals NC'!T197*'7.individuals NC'!U197+'11.individulas FC'!T197*'11.individulas FC'!U197)/('7.individuals NC'!T197+'11.individulas FC'!T197)</f>
        <v>7.5672191939504794</v>
      </c>
    </row>
    <row r="198" spans="1:21" ht="14.25" customHeight="1" x14ac:dyDescent="0.2">
      <c r="A198" s="49" t="s">
        <v>28</v>
      </c>
      <c r="B198" s="50">
        <f>'7.individuals NC'!B198+'11.individulas FC'!B198</f>
        <v>13734511.1</v>
      </c>
      <c r="C198" s="51">
        <f>('7.individuals NC'!B198*'7.individuals NC'!C198+'11.individulas FC'!B198*'11.individulas FC'!C198)/('7.individuals NC'!B198+'11.individulas FC'!B198)</f>
        <v>6.8864944826467074</v>
      </c>
      <c r="D198" s="50">
        <f>'7.individuals NC'!D198+'11.individulas FC'!D198</f>
        <v>380616.69999999995</v>
      </c>
      <c r="E198" s="51">
        <f>('7.individuals NC'!D198*'7.individuals NC'!E198+'11.individulas FC'!D198*'11.individulas FC'!E198)/('7.individuals NC'!D198+'11.individulas FC'!D198)</f>
        <v>0</v>
      </c>
      <c r="F198" s="50">
        <f>'7.individuals NC'!F198+'11.individulas FC'!F198</f>
        <v>5346231.3</v>
      </c>
      <c r="G198" s="51">
        <f>('7.individuals NC'!F198*'7.individuals NC'!G198+'11.individulas FC'!F198*'11.individulas FC'!G198)/('7.individuals NC'!F198+'11.individulas FC'!F198)</f>
        <v>1.4916355736423152</v>
      </c>
      <c r="H198" s="50">
        <f t="shared" si="4"/>
        <v>8007663.0999999996</v>
      </c>
      <c r="I198" s="51">
        <f t="shared" si="5"/>
        <v>10.815640598066613</v>
      </c>
      <c r="J198" s="50">
        <f>'7.individuals NC'!J198+'11.individulas FC'!J198</f>
        <v>836305.7</v>
      </c>
      <c r="K198" s="51">
        <f>('7.individuals NC'!J198*'7.individuals NC'!K198+'11.individulas FC'!J198*'11.individulas FC'!K198)/('7.individuals NC'!J198+'11.individulas FC'!J198)</f>
        <v>8.3646689936466903</v>
      </c>
      <c r="L198" s="50">
        <f>'7.individuals NC'!L198+'11.individulas FC'!L198</f>
        <v>1175827.7</v>
      </c>
      <c r="M198" s="51">
        <f>('7.individuals NC'!L198*'7.individuals NC'!M198+'11.individulas FC'!L198*'11.individulas FC'!M198)/('7.individuals NC'!L198+'11.individulas FC'!L198)</f>
        <v>9.065445190651646</v>
      </c>
      <c r="N198" s="50">
        <f>'7.individuals NC'!N198+'11.individulas FC'!N198</f>
        <v>1527929.7</v>
      </c>
      <c r="O198" s="51">
        <f>('7.individuals NC'!N198*'7.individuals NC'!O198+'11.individulas FC'!N198*'11.individulas FC'!O198)/('7.individuals NC'!N198+'11.individulas FC'!N198)</f>
        <v>9.8860909543154811</v>
      </c>
      <c r="P198" s="50">
        <f>'7.individuals NC'!P198+'11.individulas FC'!P198</f>
        <v>2617100</v>
      </c>
      <c r="Q198" s="51">
        <f>('7.individuals NC'!P198*'7.individuals NC'!Q198+'11.individulas FC'!P198*'11.individulas FC'!Q198)/('7.individuals NC'!P198+'11.individulas FC'!P198)</f>
        <v>11.538077299682852</v>
      </c>
      <c r="R198" s="50">
        <f>'7.individuals NC'!R198+'11.individulas FC'!R198</f>
        <v>1760022.1</v>
      </c>
      <c r="S198" s="51">
        <f>('7.individuals NC'!R198*'7.individuals NC'!S198+'11.individulas FC'!R198*'11.individulas FC'!S198)/('7.individuals NC'!R198+'11.individulas FC'!R198)</f>
        <v>13.028375127221421</v>
      </c>
      <c r="T198" s="50">
        <f>'7.individuals NC'!T198+'11.individulas FC'!T198</f>
        <v>90477.900000000009</v>
      </c>
      <c r="U198" s="51">
        <f>('7.individuals NC'!T198*'7.individuals NC'!U198+'11.individulas FC'!T198*'11.individulas FC'!U198)/('7.individuals NC'!T198+'11.individulas FC'!T198)</f>
        <v>7.9732393877399872</v>
      </c>
    </row>
    <row r="199" spans="1:21" ht="14.25" customHeight="1" x14ac:dyDescent="0.2">
      <c r="A199" s="49" t="s">
        <v>46</v>
      </c>
      <c r="B199" s="50">
        <f>'7.individuals NC'!B199+'11.individulas FC'!B199</f>
        <v>14252216.9</v>
      </c>
      <c r="C199" s="51">
        <f>('7.individuals NC'!B199*'7.individuals NC'!C199+'11.individulas FC'!B199*'11.individulas FC'!C199)/('7.individuals NC'!B199+'11.individulas FC'!B199)</f>
        <v>6.8138706947408254</v>
      </c>
      <c r="D199" s="50">
        <f>'7.individuals NC'!D199+'11.individulas FC'!D199</f>
        <v>352543.4</v>
      </c>
      <c r="E199" s="51">
        <f>('7.individuals NC'!D199*'7.individuals NC'!E199+'11.individulas FC'!D199*'11.individulas FC'!E199)/('7.individuals NC'!D199+'11.individulas FC'!D199)</f>
        <v>0</v>
      </c>
      <c r="F199" s="50">
        <f>'7.individuals NC'!F199+'11.individulas FC'!F199</f>
        <v>5537128.5999999996</v>
      </c>
      <c r="G199" s="51">
        <f>('7.individuals NC'!F199*'7.individuals NC'!G199+'11.individulas FC'!F199*'11.individulas FC'!G199)/('7.individuals NC'!F199+'11.individulas FC'!F199)</f>
        <v>1.4499702464920179</v>
      </c>
      <c r="H199" s="50">
        <f t="shared" si="4"/>
        <v>8362544.9000000004</v>
      </c>
      <c r="I199" s="51">
        <f t="shared" si="5"/>
        <v>10.652748943566202</v>
      </c>
      <c r="J199" s="50">
        <f>'7.individuals NC'!J199+'11.individulas FC'!J199</f>
        <v>865669</v>
      </c>
      <c r="K199" s="51">
        <f>('7.individuals NC'!J199*'7.individuals NC'!K199+'11.individulas FC'!J199*'11.individulas FC'!K199)/('7.individuals NC'!J199+'11.individulas FC'!J199)</f>
        <v>8.1016985718559855</v>
      </c>
      <c r="L199" s="50">
        <f>'7.individuals NC'!L199+'11.individulas FC'!L199</f>
        <v>1241924.7999999998</v>
      </c>
      <c r="M199" s="51">
        <f>('7.individuals NC'!L199*'7.individuals NC'!M199+'11.individulas FC'!L199*'11.individulas FC'!M199)/('7.individuals NC'!L199+'11.individulas FC'!L199)</f>
        <v>9.0839432435844678</v>
      </c>
      <c r="N199" s="50">
        <f>'7.individuals NC'!N199+'11.individulas FC'!N199</f>
        <v>1828047.2</v>
      </c>
      <c r="O199" s="51">
        <f>('7.individuals NC'!N199*'7.individuals NC'!O199+'11.individulas FC'!N199*'11.individulas FC'!O199)/('7.individuals NC'!N199+'11.individulas FC'!N199)</f>
        <v>9.4286656279991199</v>
      </c>
      <c r="P199" s="50">
        <f>'7.individuals NC'!P199+'11.individulas FC'!P199</f>
        <v>2611041.6000000006</v>
      </c>
      <c r="Q199" s="51">
        <f>('7.individuals NC'!P199*'7.individuals NC'!Q199+'11.individulas FC'!P199*'11.individulas FC'!Q199)/('7.individuals NC'!P199+'11.individulas FC'!P199)</f>
        <v>11.495350814019938</v>
      </c>
      <c r="R199" s="50">
        <f>'7.individuals NC'!R199+'11.individulas FC'!R199</f>
        <v>1722197</v>
      </c>
      <c r="S199" s="51">
        <f>('7.individuals NC'!R199*'7.individuals NC'!S199+'11.individulas FC'!R199*'11.individulas FC'!S199)/('7.individuals NC'!R199+'11.individulas FC'!R199)</f>
        <v>13.225517276478815</v>
      </c>
      <c r="T199" s="50">
        <f>'7.individuals NC'!T199+'11.individulas FC'!T199</f>
        <v>93665.3</v>
      </c>
      <c r="U199" s="51">
        <f>('7.individuals NC'!T199*'7.individuals NC'!U199+'11.individulas FC'!T199*'11.individulas FC'!U199)/('7.individuals NC'!T199+'11.individulas FC'!T199)</f>
        <v>8.1278391464074744</v>
      </c>
    </row>
    <row r="200" spans="1:21" ht="14.25" customHeight="1" thickBot="1" x14ac:dyDescent="0.25">
      <c r="A200" s="52" t="s">
        <v>30</v>
      </c>
      <c r="B200" s="53">
        <f>'7.individuals NC'!B200+'11.individulas FC'!B200</f>
        <v>15214798.199999999</v>
      </c>
      <c r="C200" s="54">
        <f>('7.individuals NC'!B200*'7.individuals NC'!C200+'11.individulas FC'!B200*'11.individulas FC'!C200)/('7.individuals NC'!B200+'11.individulas FC'!B200)</f>
        <v>6.5643867961390434</v>
      </c>
      <c r="D200" s="53">
        <f>'7.individuals NC'!D200+'11.individulas FC'!D200</f>
        <v>443237.19999999995</v>
      </c>
      <c r="E200" s="54">
        <f>('7.individuals NC'!D200*'7.individuals NC'!E200+'11.individulas FC'!D200*'11.individulas FC'!E200)/('7.individuals NC'!D200+'11.individulas FC'!D200)</f>
        <v>0</v>
      </c>
      <c r="F200" s="53">
        <f>'7.individuals NC'!F200+'11.individulas FC'!F200</f>
        <v>6364316</v>
      </c>
      <c r="G200" s="54">
        <f>('7.individuals NC'!F200*'7.individuals NC'!G200+'11.individulas FC'!F200*'11.individulas FC'!G200)/('7.individuals NC'!F200+'11.individulas FC'!F200)</f>
        <v>1.5622422888806882</v>
      </c>
      <c r="H200" s="53">
        <f t="shared" si="4"/>
        <v>8407245</v>
      </c>
      <c r="I200" s="54">
        <f t="shared" si="5"/>
        <v>10.697109078538817</v>
      </c>
      <c r="J200" s="53">
        <f>'7.individuals NC'!J200+'11.individulas FC'!J200</f>
        <v>801151.10000000009</v>
      </c>
      <c r="K200" s="54">
        <f>('7.individuals NC'!J200*'7.individuals NC'!K200+'11.individulas FC'!J200*'11.individulas FC'!K200)/('7.individuals NC'!J200+'11.individulas FC'!J200)</f>
        <v>8.128224815518589</v>
      </c>
      <c r="L200" s="53">
        <f>'7.individuals NC'!L200+'11.individulas FC'!L200</f>
        <v>1358586.5</v>
      </c>
      <c r="M200" s="54">
        <f>('7.individuals NC'!L200*'7.individuals NC'!M200+'11.individulas FC'!L200*'11.individulas FC'!M200)/('7.individuals NC'!L200+'11.individulas FC'!L200)</f>
        <v>8.2661657200332836</v>
      </c>
      <c r="N200" s="53">
        <f>'7.individuals NC'!N200+'11.individulas FC'!N200</f>
        <v>1863843.7000000002</v>
      </c>
      <c r="O200" s="54">
        <f>('7.individuals NC'!N200*'7.individuals NC'!O200+'11.individulas FC'!N200*'11.individulas FC'!O200)/('7.individuals NC'!N200+'11.individulas FC'!N200)</f>
        <v>9.7678449341004185</v>
      </c>
      <c r="P200" s="53">
        <f>'7.individuals NC'!P200+'11.individulas FC'!P200</f>
        <v>2523881.2999999998</v>
      </c>
      <c r="Q200" s="54">
        <f>('7.individuals NC'!P200*'7.individuals NC'!Q200+'11.individulas FC'!P200*'11.individulas FC'!Q200)/('7.individuals NC'!P200+'11.individulas FC'!P200)</f>
        <v>11.829930724951314</v>
      </c>
      <c r="R200" s="53">
        <f>'7.individuals NC'!R200+'11.individulas FC'!R200</f>
        <v>1760359.6</v>
      </c>
      <c r="S200" s="54">
        <f>('7.individuals NC'!R200*'7.individuals NC'!S200+'11.individulas FC'!R200*'11.individulas FC'!S200)/('7.individuals NC'!R200+'11.individulas FC'!R200)</f>
        <v>13.182997534140203</v>
      </c>
      <c r="T200" s="53">
        <f>'7.individuals NC'!T200+'11.individulas FC'!T200</f>
        <v>99422.799999999988</v>
      </c>
      <c r="U200" s="54">
        <f>('7.individuals NC'!T200*'7.individuals NC'!U200+'11.individulas FC'!T200*'11.individulas FC'!U200)/('7.individuals NC'!T200+'11.individulas FC'!T200)</f>
        <v>9.2643333621664237</v>
      </c>
    </row>
    <row r="201" spans="1:21" ht="14.25" customHeight="1" x14ac:dyDescent="0.2">
      <c r="A201" s="49" t="s">
        <v>47</v>
      </c>
      <c r="B201" s="50">
        <f>'7.individuals NC'!B201+'11.individulas FC'!B201</f>
        <v>15636287.1</v>
      </c>
      <c r="C201" s="51">
        <f>('7.individuals NC'!B201*'7.individuals NC'!C201+'11.individulas FC'!B201*'11.individulas FC'!C201)/('7.individuals NC'!B201+'11.individulas FC'!B201)</f>
        <v>6.7091179960490752</v>
      </c>
      <c r="D201" s="50">
        <f>'7.individuals NC'!D201+'11.individulas FC'!D201</f>
        <v>388168.6</v>
      </c>
      <c r="E201" s="51">
        <f>('7.individuals NC'!D201*'7.individuals NC'!E201+'11.individulas FC'!D201*'11.individulas FC'!E201)/('7.individuals NC'!D201+'11.individulas FC'!D201)</f>
        <v>0</v>
      </c>
      <c r="F201" s="50">
        <f>'7.individuals NC'!F201+'11.individulas FC'!F201</f>
        <v>6458637.0999999996</v>
      </c>
      <c r="G201" s="51">
        <f>('7.individuals NC'!F201*'7.individuals NC'!G201+'11.individulas FC'!F201*'11.individulas FC'!G201)/('7.individuals NC'!F201+'11.individulas FC'!F201)</f>
        <v>1.7510384070038556</v>
      </c>
      <c r="H201" s="50">
        <f t="shared" ref="H201:H254" si="6">J201+L201+N201+P201+R201+T201</f>
        <v>8789481.4000000004</v>
      </c>
      <c r="I201" s="51">
        <f t="shared" ref="I201:I254" si="7">(J201*K201+L201*M201+N201*O201+P201*Q201+R201*S201+T201*U201)/(J201+L201+N201+P201+R201+T201)</f>
        <v>10.648679858973249</v>
      </c>
      <c r="J201" s="50">
        <f>'7.individuals NC'!J201+'11.individulas FC'!J201</f>
        <v>792725.3</v>
      </c>
      <c r="K201" s="51">
        <f>('7.individuals NC'!J201*'7.individuals NC'!K201+'11.individulas FC'!J201*'11.individulas FC'!K201)/('7.individuals NC'!J201+'11.individulas FC'!J201)</f>
        <v>7.7505677136834148</v>
      </c>
      <c r="L201" s="50">
        <f>'7.individuals NC'!L201+'11.individulas FC'!L201</f>
        <v>1491967.2999999998</v>
      </c>
      <c r="M201" s="51">
        <f>('7.individuals NC'!L201*'7.individuals NC'!M201+'11.individulas FC'!L201*'11.individulas FC'!M201)/('7.individuals NC'!L201+'11.individulas FC'!L201)</f>
        <v>8.11844411804468</v>
      </c>
      <c r="N201" s="50">
        <f>'7.individuals NC'!N201+'11.individulas FC'!N201</f>
        <v>2104519.5</v>
      </c>
      <c r="O201" s="51">
        <f>('7.individuals NC'!N201*'7.individuals NC'!O201+'11.individulas FC'!N201*'11.individulas FC'!O201)/('7.individuals NC'!N201+'11.individulas FC'!N201)</f>
        <v>10.109286649993027</v>
      </c>
      <c r="P201" s="50">
        <f>'7.individuals NC'!P201+'11.individulas FC'!P201</f>
        <v>2505845.7999999998</v>
      </c>
      <c r="Q201" s="51">
        <f>('7.individuals NC'!P201*'7.individuals NC'!Q201+'11.individulas FC'!P201*'11.individulas FC'!Q201)/('7.individuals NC'!P201+'11.individulas FC'!P201)</f>
        <v>11.706493801414279</v>
      </c>
      <c r="R201" s="50">
        <f>'7.individuals NC'!R201+'11.individulas FC'!R201</f>
        <v>1788706.1999999997</v>
      </c>
      <c r="S201" s="51">
        <f>('7.individuals NC'!R201*'7.individuals NC'!S201+'11.individulas FC'!R201*'11.individulas FC'!S201)/('7.individuals NC'!R201+'11.individulas FC'!R201)</f>
        <v>13.232376285719814</v>
      </c>
      <c r="T201" s="50">
        <f>'7.individuals NC'!T201+'11.individulas FC'!T201</f>
        <v>105717.3</v>
      </c>
      <c r="U201" s="51">
        <f>('7.individuals NC'!T201*'7.individuals NC'!U201+'11.individulas FC'!T201*'11.individulas FC'!U201)/('7.individuals NC'!T201+'11.individulas FC'!T201)</f>
        <v>10.037681382328152</v>
      </c>
    </row>
    <row r="202" spans="1:21" ht="14.25" customHeight="1" x14ac:dyDescent="0.2">
      <c r="A202" s="49" t="s">
        <v>20</v>
      </c>
      <c r="B202" s="50">
        <f>'7.individuals NC'!B202+'11.individulas FC'!B202</f>
        <v>15968832.4</v>
      </c>
      <c r="C202" s="51">
        <f>('7.individuals NC'!B202*'7.individuals NC'!C202+'11.individulas FC'!B202*'11.individulas FC'!C202)/('7.individuals NC'!B202+'11.individulas FC'!B202)</f>
        <v>6.8085334272153775</v>
      </c>
      <c r="D202" s="50">
        <f>'7.individuals NC'!D202+'11.individulas FC'!D202</f>
        <v>343199</v>
      </c>
      <c r="E202" s="51">
        <f>('7.individuals NC'!D202*'7.individuals NC'!E202+'11.individulas FC'!D202*'11.individulas FC'!E202)/('7.individuals NC'!D202+'11.individulas FC'!D202)</f>
        <v>0</v>
      </c>
      <c r="F202" s="50">
        <f>'7.individuals NC'!F202+'11.individulas FC'!F202</f>
        <v>6516759.2000000011</v>
      </c>
      <c r="G202" s="51">
        <f>('7.individuals NC'!F202*'7.individuals NC'!G202+'11.individulas FC'!F202*'11.individulas FC'!G202)/('7.individuals NC'!F202+'11.individulas FC'!F202)</f>
        <v>1.8043059063775133</v>
      </c>
      <c r="H202" s="50">
        <f t="shared" si="6"/>
        <v>9108874.2000000011</v>
      </c>
      <c r="I202" s="51">
        <f t="shared" si="7"/>
        <v>10.645234520200088</v>
      </c>
      <c r="J202" s="50">
        <f>'7.individuals NC'!J202+'11.individulas FC'!J202</f>
        <v>1010527.8</v>
      </c>
      <c r="K202" s="51">
        <f>('7.individuals NC'!J202*'7.individuals NC'!K202+'11.individulas FC'!J202*'11.individulas FC'!K202)/('7.individuals NC'!J202+'11.individulas FC'!J202)</f>
        <v>7.4442064513217741</v>
      </c>
      <c r="L202" s="50">
        <f>'7.individuals NC'!L202+'11.individulas FC'!L202</f>
        <v>1511693.1</v>
      </c>
      <c r="M202" s="51">
        <f>('7.individuals NC'!L202*'7.individuals NC'!M202+'11.individulas FC'!L202*'11.individulas FC'!M202)/('7.individuals NC'!L202+'11.individulas FC'!L202)</f>
        <v>8.3995502341050532</v>
      </c>
      <c r="N202" s="50">
        <f>'7.individuals NC'!N202+'11.individulas FC'!N202</f>
        <v>2048087.7</v>
      </c>
      <c r="O202" s="51">
        <f>('7.individuals NC'!N202*'7.individuals NC'!O202+'11.individulas FC'!N202*'11.individulas FC'!O202)/('7.individuals NC'!N202+'11.individulas FC'!N202)</f>
        <v>10.35109169739167</v>
      </c>
      <c r="P202" s="50">
        <f>'7.individuals NC'!P202+'11.individulas FC'!P202</f>
        <v>2600087.2999999998</v>
      </c>
      <c r="Q202" s="51">
        <f>('7.individuals NC'!P202*'7.individuals NC'!Q202+'11.individulas FC'!P202*'11.individulas FC'!Q202)/('7.individuals NC'!P202+'11.individulas FC'!P202)</f>
        <v>11.690675435013281</v>
      </c>
      <c r="R202" s="50">
        <f>'7.individuals NC'!R202+'11.individulas FC'!R202</f>
        <v>1831311.3</v>
      </c>
      <c r="S202" s="51">
        <f>('7.individuals NC'!R202*'7.individuals NC'!S202+'11.individulas FC'!R202*'11.individulas FC'!S202)/('7.individuals NC'!R202+'11.individulas FC'!R202)</f>
        <v>13.139901327535069</v>
      </c>
      <c r="T202" s="50">
        <f>'7.individuals NC'!T202+'11.individulas FC'!T202</f>
        <v>107167</v>
      </c>
      <c r="U202" s="51">
        <f>('7.individuals NC'!T202*'7.individuals NC'!U202+'11.individulas FC'!T202*'11.individulas FC'!U202)/('7.individuals NC'!T202+'11.individulas FC'!T202)</f>
        <v>10.133831104724404</v>
      </c>
    </row>
    <row r="203" spans="1:21" ht="14.25" customHeight="1" x14ac:dyDescent="0.2">
      <c r="A203" s="49" t="s">
        <v>21</v>
      </c>
      <c r="B203" s="50">
        <f>'7.individuals NC'!B203+'11.individulas FC'!B203</f>
        <v>16354655.400000002</v>
      </c>
      <c r="C203" s="51">
        <f>('7.individuals NC'!B203*'7.individuals NC'!C203+'11.individulas FC'!B203*'11.individulas FC'!C203)/('7.individuals NC'!B203+'11.individulas FC'!B203)</f>
        <v>6.8328150386464293</v>
      </c>
      <c r="D203" s="50">
        <f>'7.individuals NC'!D203+'11.individulas FC'!D203</f>
        <v>383191.69999999995</v>
      </c>
      <c r="E203" s="51">
        <f>('7.individuals NC'!D203*'7.individuals NC'!E203+'11.individulas FC'!D203*'11.individulas FC'!E203)/('7.individuals NC'!D203+'11.individulas FC'!D203)</f>
        <v>0</v>
      </c>
      <c r="F203" s="50">
        <f>'7.individuals NC'!F203+'11.individulas FC'!F203</f>
        <v>6634115.2000000002</v>
      </c>
      <c r="G203" s="51">
        <f>('7.individuals NC'!F203*'7.individuals NC'!G203+'11.individulas FC'!F203*'11.individulas FC'!G203)/('7.individuals NC'!F203+'11.individulas FC'!F203)</f>
        <v>1.7659188004453088</v>
      </c>
      <c r="H203" s="50">
        <f t="shared" si="6"/>
        <v>9337348.5</v>
      </c>
      <c r="I203" s="51">
        <f t="shared" si="7"/>
        <v>10.713215492920721</v>
      </c>
      <c r="J203" s="50">
        <f>'7.individuals NC'!J203+'11.individulas FC'!J203</f>
        <v>930598.89999999991</v>
      </c>
      <c r="K203" s="51">
        <f>('7.individuals NC'!J203*'7.individuals NC'!K203+'11.individulas FC'!J203*'11.individulas FC'!K203)/('7.individuals NC'!J203+'11.individulas FC'!J203)</f>
        <v>7.7872346614637298</v>
      </c>
      <c r="L203" s="50">
        <f>'7.individuals NC'!L203+'11.individulas FC'!L203</f>
        <v>1747733.7</v>
      </c>
      <c r="M203" s="51">
        <f>('7.individuals NC'!L203*'7.individuals NC'!M203+'11.individulas FC'!L203*'11.individulas FC'!M203)/('7.individuals NC'!L203+'11.individulas FC'!L203)</f>
        <v>8.6190359641174332</v>
      </c>
      <c r="N203" s="50">
        <f>'7.individuals NC'!N203+'11.individulas FC'!N203</f>
        <v>1955271.4000000001</v>
      </c>
      <c r="O203" s="51">
        <f>('7.individuals NC'!N203*'7.individuals NC'!O203+'11.individulas FC'!N203*'11.individulas FC'!O203)/('7.individuals NC'!N203+'11.individulas FC'!N203)</f>
        <v>10.471691568239587</v>
      </c>
      <c r="P203" s="50">
        <f>'7.individuals NC'!P203+'11.individulas FC'!P203</f>
        <v>2711617.9000000004</v>
      </c>
      <c r="Q203" s="51">
        <f>('7.individuals NC'!P203*'7.individuals NC'!Q203+'11.individulas FC'!P203*'11.individulas FC'!Q203)/('7.individuals NC'!P203+'11.individulas FC'!P203)</f>
        <v>11.569531853658271</v>
      </c>
      <c r="R203" s="50">
        <f>'7.individuals NC'!R203+'11.individulas FC'!R203</f>
        <v>1876888.0000000002</v>
      </c>
      <c r="S203" s="51">
        <f>('7.individuals NC'!R203*'7.individuals NC'!S203+'11.individulas FC'!R203*'11.individulas FC'!S203)/('7.individuals NC'!R203+'11.individulas FC'!R203)</f>
        <v>13.119696077762786</v>
      </c>
      <c r="T203" s="50">
        <f>'7.individuals NC'!T203+'11.individulas FC'!T203</f>
        <v>115238.6</v>
      </c>
      <c r="U203" s="51">
        <f>('7.individuals NC'!T203*'7.individuals NC'!U203+'11.individulas FC'!T203*'11.individulas FC'!U203)/('7.individuals NC'!T203+'11.individulas FC'!T203)</f>
        <v>10.856658732403886</v>
      </c>
    </row>
    <row r="204" spans="1:21" ht="14.25" customHeight="1" x14ac:dyDescent="0.2">
      <c r="A204" s="49" t="s">
        <v>22</v>
      </c>
      <c r="B204" s="50">
        <f>'7.individuals NC'!B204+'11.individulas FC'!B204</f>
        <v>16635210.1</v>
      </c>
      <c r="C204" s="51">
        <f>('7.individuals NC'!B204*'7.individuals NC'!C204+'11.individulas FC'!B204*'11.individulas FC'!C204)/('7.individuals NC'!B204+'11.individulas FC'!B204)</f>
        <v>6.8442919717617512</v>
      </c>
      <c r="D204" s="50">
        <f>'7.individuals NC'!D204+'11.individulas FC'!D204</f>
        <v>406794.89999999991</v>
      </c>
      <c r="E204" s="51">
        <f>('7.individuals NC'!D204*'7.individuals NC'!E204+'11.individulas FC'!D204*'11.individulas FC'!E204)/('7.individuals NC'!D204+'11.individulas FC'!D204)</f>
        <v>0</v>
      </c>
      <c r="F204" s="50">
        <f>'7.individuals NC'!F204+'11.individulas FC'!F204</f>
        <v>6767849.8000000007</v>
      </c>
      <c r="G204" s="51">
        <f>('7.individuals NC'!F204*'7.individuals NC'!G204+'11.individulas FC'!F204*'11.individulas FC'!G204)/('7.individuals NC'!F204+'11.individulas FC'!F204)</f>
        <v>1.8053641091443842</v>
      </c>
      <c r="H204" s="50">
        <f t="shared" si="6"/>
        <v>9460565.4000000004</v>
      </c>
      <c r="I204" s="51">
        <f t="shared" si="7"/>
        <v>10.743311579559501</v>
      </c>
      <c r="J204" s="50">
        <f>'7.individuals NC'!J204+'11.individulas FC'!J204</f>
        <v>961606.79999999993</v>
      </c>
      <c r="K204" s="51">
        <f>('7.individuals NC'!J204*'7.individuals NC'!K204+'11.individulas FC'!J204*'11.individulas FC'!K204)/('7.individuals NC'!J204+'11.individulas FC'!J204)</f>
        <v>8.0442745527589867</v>
      </c>
      <c r="L204" s="50">
        <f>'7.individuals NC'!L204+'11.individulas FC'!L204</f>
        <v>1855415.5</v>
      </c>
      <c r="M204" s="51">
        <f>('7.individuals NC'!L204*'7.individuals NC'!M204+'11.individulas FC'!L204*'11.individulas FC'!M204)/('7.individuals NC'!L204+'11.individulas FC'!L204)</f>
        <v>8.8504709053039612</v>
      </c>
      <c r="N204" s="50">
        <f>'7.individuals NC'!N204+'11.individulas FC'!N204</f>
        <v>1788786.1000000003</v>
      </c>
      <c r="O204" s="51">
        <f>('7.individuals NC'!N204*'7.individuals NC'!O204+'11.individulas FC'!N204*'11.individulas FC'!O204)/('7.individuals NC'!N204+'11.individulas FC'!N204)</f>
        <v>10.358983468733348</v>
      </c>
      <c r="P204" s="50">
        <f>'7.individuals NC'!P204+'11.individulas FC'!P204</f>
        <v>2794818.2</v>
      </c>
      <c r="Q204" s="51">
        <f>('7.individuals NC'!P204*'7.individuals NC'!Q204+'11.individulas FC'!P204*'11.individulas FC'!Q204)/('7.individuals NC'!P204+'11.individulas FC'!P204)</f>
        <v>11.474676420455539</v>
      </c>
      <c r="R204" s="50">
        <f>'7.individuals NC'!R204+'11.individulas FC'!R204</f>
        <v>1941069.7000000002</v>
      </c>
      <c r="S204" s="51">
        <f>('7.individuals NC'!R204*'7.individuals NC'!S204+'11.individulas FC'!R204*'11.individulas FC'!S204)/('7.individuals NC'!R204+'11.individulas FC'!R204)</f>
        <v>13.159277017203449</v>
      </c>
      <c r="T204" s="50">
        <f>'7.individuals NC'!T204+'11.individulas FC'!T204</f>
        <v>118869.1</v>
      </c>
      <c r="U204" s="51">
        <f>('7.individuals NC'!T204*'7.individuals NC'!U204+'11.individulas FC'!T204*'11.individulas FC'!U204)/('7.individuals NC'!T204+'11.individulas FC'!T204)</f>
        <v>11.259088947421995</v>
      </c>
    </row>
    <row r="205" spans="1:21" ht="14.25" customHeight="1" x14ac:dyDescent="0.2">
      <c r="A205" s="49" t="s">
        <v>23</v>
      </c>
      <c r="B205" s="50">
        <f>'7.individuals NC'!B205+'11.individulas FC'!B205</f>
        <v>17061717.199999999</v>
      </c>
      <c r="C205" s="51">
        <f>('7.individuals NC'!B205*'7.individuals NC'!C205+'11.individulas FC'!B205*'11.individulas FC'!C205)/('7.individuals NC'!B205+'11.individulas FC'!B205)</f>
        <v>6.8079306298078821</v>
      </c>
      <c r="D205" s="50">
        <f>'7.individuals NC'!D205+'11.individulas FC'!D205</f>
        <v>375771.7</v>
      </c>
      <c r="E205" s="51">
        <f>('7.individuals NC'!D205*'7.individuals NC'!E205+'11.individulas FC'!D205*'11.individulas FC'!E205)/('7.individuals NC'!D205+'11.individulas FC'!D205)</f>
        <v>0</v>
      </c>
      <c r="F205" s="50">
        <f>'7.individuals NC'!F205+'11.individulas FC'!F205</f>
        <v>7112182.9000000004</v>
      </c>
      <c r="G205" s="51">
        <f>('7.individuals NC'!F205*'7.individuals NC'!G205+'11.individulas FC'!F205*'11.individulas FC'!G205)/('7.individuals NC'!F205+'11.individulas FC'!F205)</f>
        <v>1.7834856879172778</v>
      </c>
      <c r="H205" s="50">
        <f t="shared" si="6"/>
        <v>9573762.5999999996</v>
      </c>
      <c r="I205" s="51">
        <f t="shared" si="7"/>
        <v>10.807716363365849</v>
      </c>
      <c r="J205" s="50">
        <f>'7.individuals NC'!J205+'11.individulas FC'!J205</f>
        <v>1128544.6000000001</v>
      </c>
      <c r="K205" s="51">
        <f>('7.individuals NC'!J205*'7.individuals NC'!K205+'11.individulas FC'!J205*'11.individulas FC'!K205)/('7.individuals NC'!J205+'11.individulas FC'!J205)</f>
        <v>8.2481551610809234</v>
      </c>
      <c r="L205" s="50">
        <f>'7.individuals NC'!L205+'11.individulas FC'!L205</f>
        <v>1664186.5</v>
      </c>
      <c r="M205" s="51">
        <f>('7.individuals NC'!L205*'7.individuals NC'!M205+'11.individulas FC'!L205*'11.individulas FC'!M205)/('7.individuals NC'!L205+'11.individulas FC'!L205)</f>
        <v>9.0945254735571854</v>
      </c>
      <c r="N205" s="50">
        <f>'7.individuals NC'!N205+'11.individulas FC'!N205</f>
        <v>1823393.9</v>
      </c>
      <c r="O205" s="51">
        <f>('7.individuals NC'!N205*'7.individuals NC'!O205+'11.individulas FC'!N205*'11.individulas FC'!O205)/('7.individuals NC'!N205+'11.individulas FC'!N205)</f>
        <v>10.426204940139394</v>
      </c>
      <c r="P205" s="50">
        <f>'7.individuals NC'!P205+'11.individulas FC'!P205</f>
        <v>2856362.6</v>
      </c>
      <c r="Q205" s="51">
        <f>('7.individuals NC'!P205*'7.individuals NC'!Q205+'11.individulas FC'!P205*'11.individulas FC'!Q205)/('7.individuals NC'!P205+'11.individulas FC'!P205)</f>
        <v>11.398790540808792</v>
      </c>
      <c r="R205" s="50">
        <f>'7.individuals NC'!R205+'11.individulas FC'!R205</f>
        <v>1980999</v>
      </c>
      <c r="S205" s="51">
        <f>('7.individuals NC'!R205*'7.individuals NC'!S205+'11.individulas FC'!R205*'11.individulas FC'!S205)/('7.individuals NC'!R205+'11.individulas FC'!R205)</f>
        <v>13.154676521795288</v>
      </c>
      <c r="T205" s="50">
        <f>'7.individuals NC'!T205+'11.individulas FC'!T205</f>
        <v>120276</v>
      </c>
      <c r="U205" s="51">
        <f>('7.individuals NC'!T205*'7.individuals NC'!U205+'11.individulas FC'!T205*'11.individulas FC'!U205)/('7.individuals NC'!T205+'11.individulas FC'!T205)</f>
        <v>11.619564318733588</v>
      </c>
    </row>
    <row r="206" spans="1:21" ht="14.25" customHeight="1" x14ac:dyDescent="0.2">
      <c r="A206" s="49" t="s">
        <v>24</v>
      </c>
      <c r="B206" s="50">
        <f>'7.individuals NC'!B206+'11.individulas FC'!B206</f>
        <v>17701575.200000003</v>
      </c>
      <c r="C206" s="51">
        <f>('7.individuals NC'!B206*'7.individuals NC'!C206+'11.individulas FC'!B206*'11.individulas FC'!C206)/('7.individuals NC'!B206+'11.individulas FC'!B206)</f>
        <v>6.7162361993072839</v>
      </c>
      <c r="D206" s="50">
        <f>'7.individuals NC'!D206+'11.individulas FC'!D206</f>
        <v>389255.1</v>
      </c>
      <c r="E206" s="51">
        <f>('7.individuals NC'!D206*'7.individuals NC'!E206+'11.individulas FC'!D206*'11.individulas FC'!E206)/('7.individuals NC'!D206+'11.individulas FC'!D206)</f>
        <v>0</v>
      </c>
      <c r="F206" s="50">
        <f>'7.individuals NC'!F206+'11.individulas FC'!F206</f>
        <v>7531184.1999999993</v>
      </c>
      <c r="G206" s="51">
        <f>('7.individuals NC'!F206*'7.individuals NC'!G206+'11.individulas FC'!F206*'11.individulas FC'!G206)/('7.individuals NC'!F206+'11.individulas FC'!F206)</f>
        <v>1.798910953472628</v>
      </c>
      <c r="H206" s="50">
        <f t="shared" si="6"/>
        <v>9781135.9000000004</v>
      </c>
      <c r="I206" s="51">
        <f t="shared" si="7"/>
        <v>10.769713402407596</v>
      </c>
      <c r="J206" s="50">
        <f>'7.individuals NC'!J206+'11.individulas FC'!J206</f>
        <v>1068024.8999999999</v>
      </c>
      <c r="K206" s="51">
        <f>('7.individuals NC'!J206*'7.individuals NC'!K206+'11.individulas FC'!J206*'11.individulas FC'!K206)/('7.individuals NC'!J206+'11.individulas FC'!J206)</f>
        <v>8.0537341723025406</v>
      </c>
      <c r="L206" s="50">
        <f>'7.individuals NC'!L206+'11.individulas FC'!L206</f>
        <v>1649746.4</v>
      </c>
      <c r="M206" s="51">
        <f>('7.individuals NC'!L206*'7.individuals NC'!M206+'11.individulas FC'!L206*'11.individulas FC'!M206)/('7.individuals NC'!L206+'11.individulas FC'!L206)</f>
        <v>8.8229188098243529</v>
      </c>
      <c r="N206" s="50">
        <f>'7.individuals NC'!N206+'11.individulas FC'!N206</f>
        <v>1847108.3</v>
      </c>
      <c r="O206" s="51">
        <f>('7.individuals NC'!N206*'7.individuals NC'!O206+'11.individulas FC'!N206*'11.individulas FC'!O206)/('7.individuals NC'!N206+'11.individulas FC'!N206)</f>
        <v>10.445657786822798</v>
      </c>
      <c r="P206" s="50">
        <f>'7.individuals NC'!P206+'11.individulas FC'!P206</f>
        <v>2951058.7</v>
      </c>
      <c r="Q206" s="51">
        <f>('7.individuals NC'!P206*'7.individuals NC'!Q206+'11.individulas FC'!P206*'11.individulas FC'!Q206)/('7.individuals NC'!P206+'11.individulas FC'!P206)</f>
        <v>11.439467022462157</v>
      </c>
      <c r="R206" s="50">
        <f>'7.individuals NC'!R206+'11.individulas FC'!R206</f>
        <v>2117977.6</v>
      </c>
      <c r="S206" s="51">
        <f>('7.individuals NC'!R206*'7.individuals NC'!S206+'11.individulas FC'!R206*'11.individulas FC'!S206)/('7.individuals NC'!R206+'11.individulas FC'!R206)</f>
        <v>12.968075023078631</v>
      </c>
      <c r="T206" s="50">
        <f>'7.individuals NC'!T206+'11.individulas FC'!T206</f>
        <v>147220</v>
      </c>
      <c r="U206" s="51">
        <f>('7.individuals NC'!T206*'7.individuals NC'!U206+'11.individulas FC'!T206*'11.individulas FC'!U206)/('7.individuals NC'!T206+'11.individulas FC'!T206)</f>
        <v>11.302614617579128</v>
      </c>
    </row>
    <row r="207" spans="1:21" ht="14.25" customHeight="1" x14ac:dyDescent="0.2">
      <c r="A207" s="49" t="s">
        <v>25</v>
      </c>
      <c r="B207" s="50">
        <f>'7.individuals NC'!B207+'11.individulas FC'!B207</f>
        <v>18542443.899999999</v>
      </c>
      <c r="C207" s="51">
        <f>('7.individuals NC'!B207*'7.individuals NC'!C207+'11.individulas FC'!B207*'11.individulas FC'!C207)/('7.individuals NC'!B207+'11.individulas FC'!B207)</f>
        <v>6.64896981578572</v>
      </c>
      <c r="D207" s="50">
        <f>'7.individuals NC'!D207+'11.individulas FC'!D207</f>
        <v>585253.4</v>
      </c>
      <c r="E207" s="51">
        <f>('7.individuals NC'!D207*'7.individuals NC'!E207+'11.individulas FC'!D207*'11.individulas FC'!E207)/('7.individuals NC'!D207+'11.individulas FC'!D207)</f>
        <v>0</v>
      </c>
      <c r="F207" s="50">
        <f>'7.individuals NC'!F207+'11.individulas FC'!F207</f>
        <v>7989452.2000000011</v>
      </c>
      <c r="G207" s="51">
        <f>('7.individuals NC'!F207*'7.individuals NC'!G207+'11.individulas FC'!F207*'11.individulas FC'!G207)/('7.individuals NC'!F207+'11.individulas FC'!F207)</f>
        <v>1.9378434087133016</v>
      </c>
      <c r="H207" s="50">
        <f t="shared" si="6"/>
        <v>9967738.3000000007</v>
      </c>
      <c r="I207" s="51">
        <f t="shared" si="7"/>
        <v>10.815476818547701</v>
      </c>
      <c r="J207" s="50">
        <f>'7.individuals NC'!J207+'11.individulas FC'!J207</f>
        <v>1004226.5</v>
      </c>
      <c r="K207" s="51">
        <f>('7.individuals NC'!J207*'7.individuals NC'!K207+'11.individulas FC'!J207*'11.individulas FC'!K207)/('7.individuals NC'!J207+'11.individulas FC'!J207)</f>
        <v>8.0644538069847886</v>
      </c>
      <c r="L207" s="50">
        <f>'7.individuals NC'!L207+'11.individulas FC'!L207</f>
        <v>1586883.5</v>
      </c>
      <c r="M207" s="51">
        <f>('7.individuals NC'!L207*'7.individuals NC'!M207+'11.individulas FC'!L207*'11.individulas FC'!M207)/('7.individuals NC'!L207+'11.individulas FC'!L207)</f>
        <v>8.9219477094569228</v>
      </c>
      <c r="N207" s="50">
        <f>'7.individuals NC'!N207+'11.individulas FC'!N207</f>
        <v>1958901.7</v>
      </c>
      <c r="O207" s="51">
        <f>('7.individuals NC'!N207*'7.individuals NC'!O207+'11.individulas FC'!N207*'11.individulas FC'!O207)/('7.individuals NC'!N207+'11.individulas FC'!N207)</f>
        <v>10.496424690937806</v>
      </c>
      <c r="P207" s="50">
        <f>'7.individuals NC'!P207+'11.individulas FC'!P207</f>
        <v>3072156.9000000004</v>
      </c>
      <c r="Q207" s="51">
        <f>('7.individuals NC'!P207*'7.individuals NC'!Q207+'11.individulas FC'!P207*'11.individulas FC'!Q207)/('7.individuals NC'!P207+'11.individulas FC'!P207)</f>
        <v>11.426554337442855</v>
      </c>
      <c r="R207" s="50">
        <f>'7.individuals NC'!R207+'11.individulas FC'!R207</f>
        <v>2199306.7999999998</v>
      </c>
      <c r="S207" s="51">
        <f>('7.individuals NC'!R207*'7.individuals NC'!S207+'11.individulas FC'!R207*'11.individulas FC'!S207)/('7.individuals NC'!R207+'11.individulas FC'!R207)</f>
        <v>12.822933633906837</v>
      </c>
      <c r="T207" s="50">
        <f>'7.individuals NC'!T207+'11.individulas FC'!T207</f>
        <v>146262.9</v>
      </c>
      <c r="U207" s="51">
        <f>('7.individuals NC'!T207*'7.individuals NC'!U207+'11.individulas FC'!T207*'11.individulas FC'!U207)/('7.individuals NC'!T207+'11.individulas FC'!T207)</f>
        <v>11.499947211493829</v>
      </c>
    </row>
    <row r="208" spans="1:21" ht="14.25" customHeight="1" x14ac:dyDescent="0.2">
      <c r="A208" s="49" t="s">
        <v>26</v>
      </c>
      <c r="B208" s="50">
        <f>'7.individuals NC'!B208+'11.individulas FC'!B208</f>
        <v>18577689.499999996</v>
      </c>
      <c r="C208" s="51">
        <f>('7.individuals NC'!B208*'7.individuals NC'!C208+'11.individulas FC'!B208*'11.individulas FC'!C208)/('7.individuals NC'!B208+'11.individulas FC'!B208)</f>
        <v>6.6849485018037411</v>
      </c>
      <c r="D208" s="50">
        <f>'7.individuals NC'!D208+'11.individulas FC'!D208</f>
        <v>439097.80000000005</v>
      </c>
      <c r="E208" s="51">
        <f>('7.individuals NC'!D208*'7.individuals NC'!E208+'11.individulas FC'!D208*'11.individulas FC'!E208)/('7.individuals NC'!D208+'11.individulas FC'!D208)</f>
        <v>4.3580951669536933E-3</v>
      </c>
      <c r="F208" s="50">
        <f>'7.individuals NC'!F208+'11.individulas FC'!F208</f>
        <v>8186523</v>
      </c>
      <c r="G208" s="51">
        <f>('7.individuals NC'!F208*'7.individuals NC'!G208+'11.individulas FC'!F208*'11.individulas FC'!G208)/('7.individuals NC'!F208+'11.individulas FC'!F208)</f>
        <v>2.0227703751641593</v>
      </c>
      <c r="H208" s="50">
        <f t="shared" si="6"/>
        <v>9952068.7000000011</v>
      </c>
      <c r="I208" s="51">
        <f t="shared" si="7"/>
        <v>10.814789467841999</v>
      </c>
      <c r="J208" s="50">
        <f>'7.individuals NC'!J208+'11.individulas FC'!J208</f>
        <v>1100612.6000000001</v>
      </c>
      <c r="K208" s="51">
        <f>('7.individuals NC'!J208*'7.individuals NC'!K208+'11.individulas FC'!J208*'11.individulas FC'!K208)/('7.individuals NC'!J208+'11.individulas FC'!J208)</f>
        <v>7.9161728095789661</v>
      </c>
      <c r="L208" s="50">
        <f>'7.individuals NC'!L208+'11.individulas FC'!L208</f>
        <v>1483589.7000000002</v>
      </c>
      <c r="M208" s="51">
        <f>('7.individuals NC'!L208*'7.individuals NC'!M208+'11.individulas FC'!L208*'11.individulas FC'!M208)/('7.individuals NC'!L208+'11.individulas FC'!L208)</f>
        <v>8.9987080161044375</v>
      </c>
      <c r="N208" s="50">
        <f>'7.individuals NC'!N208+'11.individulas FC'!N208</f>
        <v>1986167.5</v>
      </c>
      <c r="O208" s="51">
        <f>('7.individuals NC'!N208*'7.individuals NC'!O208+'11.individulas FC'!N208*'11.individulas FC'!O208)/('7.individuals NC'!N208+'11.individulas FC'!N208)</f>
        <v>10.583917397701853</v>
      </c>
      <c r="P208" s="50">
        <f>'7.individuals NC'!P208+'11.individulas FC'!P208</f>
        <v>3161171.3</v>
      </c>
      <c r="Q208" s="51">
        <f>('7.individuals NC'!P208*'7.individuals NC'!Q208+'11.individulas FC'!P208*'11.individulas FC'!Q208)/('7.individuals NC'!P208+'11.individulas FC'!P208)</f>
        <v>11.396993454609692</v>
      </c>
      <c r="R208" s="50">
        <f>'7.individuals NC'!R208+'11.individulas FC'!R208</f>
        <v>2073361.7</v>
      </c>
      <c r="S208" s="51">
        <f>('7.individuals NC'!R208*'7.individuals NC'!S208+'11.individulas FC'!R208*'11.individulas FC'!S208)/('7.individuals NC'!R208+'11.individulas FC'!R208)</f>
        <v>12.917704853427184</v>
      </c>
      <c r="T208" s="50">
        <f>'7.individuals NC'!T208+'11.individulas FC'!T208</f>
        <v>147165.9</v>
      </c>
      <c r="U208" s="51">
        <f>('7.individuals NC'!T208*'7.individuals NC'!U208+'11.individulas FC'!T208*'11.individulas FC'!U208)/('7.individuals NC'!T208+'11.individulas FC'!T208)</f>
        <v>11.783584566805239</v>
      </c>
    </row>
    <row r="209" spans="1:21" ht="14.25" customHeight="1" x14ac:dyDescent="0.2">
      <c r="A209" s="49" t="s">
        <v>27</v>
      </c>
      <c r="B209" s="50">
        <f>'7.individuals NC'!B209+'11.individulas FC'!B209</f>
        <v>18799973.300000001</v>
      </c>
      <c r="C209" s="51">
        <f>('7.individuals NC'!B209*'7.individuals NC'!C209+'11.individulas FC'!B209*'11.individulas FC'!C209)/('7.individuals NC'!B209+'11.individulas FC'!B209)</f>
        <v>6.8365174336710304</v>
      </c>
      <c r="D209" s="50">
        <f>'7.individuals NC'!D209+'11.individulas FC'!D209</f>
        <v>471550.8</v>
      </c>
      <c r="E209" s="51">
        <f>('7.individuals NC'!D209*'7.individuals NC'!E209+'11.individulas FC'!D209*'11.individulas FC'!E209)/('7.individuals NC'!D209+'11.individulas FC'!D209)</f>
        <v>2.1158102159936961E-3</v>
      </c>
      <c r="F209" s="50">
        <f>'7.individuals NC'!F209+'11.individulas FC'!F209</f>
        <v>8047798.4000000004</v>
      </c>
      <c r="G209" s="51">
        <f>('7.individuals NC'!F209*'7.individuals NC'!G209+'11.individulas FC'!F209*'11.individulas FC'!G209)/('7.individuals NC'!F209+'11.individulas FC'!F209)</f>
        <v>2.0167151417460945</v>
      </c>
      <c r="H209" s="50">
        <f t="shared" si="6"/>
        <v>10280624.100000001</v>
      </c>
      <c r="I209" s="51">
        <f t="shared" si="7"/>
        <v>10.922997429212483</v>
      </c>
      <c r="J209" s="50">
        <f>'7.individuals NC'!J209+'11.individulas FC'!J209</f>
        <v>941453.9</v>
      </c>
      <c r="K209" s="51">
        <f>('7.individuals NC'!J209*'7.individuals NC'!K209+'11.individulas FC'!J209*'11.individulas FC'!K209)/('7.individuals NC'!J209+'11.individulas FC'!J209)</f>
        <v>8.4640399365279659</v>
      </c>
      <c r="L209" s="50">
        <f>'7.individuals NC'!L209+'11.individulas FC'!L209</f>
        <v>1660144.6</v>
      </c>
      <c r="M209" s="51">
        <f>('7.individuals NC'!L209*'7.individuals NC'!M209+'11.individulas FC'!L209*'11.individulas FC'!M209)/('7.individuals NC'!L209+'11.individulas FC'!L209)</f>
        <v>9.0625923271984714</v>
      </c>
      <c r="N209" s="50">
        <f>'7.individuals NC'!N209+'11.individulas FC'!N209</f>
        <v>2081248.4</v>
      </c>
      <c r="O209" s="51">
        <f>('7.individuals NC'!N209*'7.individuals NC'!O209+'11.individulas FC'!N209*'11.individulas FC'!O209)/('7.individuals NC'!N209+'11.individulas FC'!N209)</f>
        <v>10.326497215805654</v>
      </c>
      <c r="P209" s="50">
        <f>'7.individuals NC'!P209+'11.individulas FC'!P209</f>
        <v>3317345.9</v>
      </c>
      <c r="Q209" s="51">
        <f>('7.individuals NC'!P209*'7.individuals NC'!Q209+'11.individulas FC'!P209*'11.individulas FC'!Q209)/('7.individuals NC'!P209+'11.individulas FC'!P209)</f>
        <v>11.503855563871079</v>
      </c>
      <c r="R209" s="50">
        <f>'7.individuals NC'!R209+'11.individulas FC'!R209</f>
        <v>2128366</v>
      </c>
      <c r="S209" s="51">
        <f>('7.individuals NC'!R209*'7.individuals NC'!S209+'11.individulas FC'!R209*'11.individulas FC'!S209)/('7.individuals NC'!R209+'11.individulas FC'!R209)</f>
        <v>13.062689294040611</v>
      </c>
      <c r="T209" s="50">
        <f>'7.individuals NC'!T209+'11.individulas FC'!T209</f>
        <v>152065.29999999999</v>
      </c>
      <c r="U209" s="51">
        <f>('7.individuals NC'!T209*'7.individuals NC'!U209+'11.individulas FC'!T209*'11.individulas FC'!U209)/('7.individuals NC'!T209+'11.individulas FC'!T209)</f>
        <v>12.001790244059661</v>
      </c>
    </row>
    <row r="210" spans="1:21" ht="14.25" customHeight="1" x14ac:dyDescent="0.2">
      <c r="A210" s="49" t="s">
        <v>28</v>
      </c>
      <c r="B210" s="50">
        <f>'7.individuals NC'!B210+'11.individulas FC'!B210</f>
        <v>19045945.199999999</v>
      </c>
      <c r="C210" s="51">
        <f>('7.individuals NC'!B210*'7.individuals NC'!C210+'11.individulas FC'!B210*'11.individulas FC'!C210)/('7.individuals NC'!B210+'11.individulas FC'!B210)</f>
        <v>6.8727765949888333</v>
      </c>
      <c r="D210" s="50">
        <f>'7.individuals NC'!D210+'11.individulas FC'!D210</f>
        <v>468689.6</v>
      </c>
      <c r="E210" s="51">
        <f>('7.individuals NC'!D210*'7.individuals NC'!E210+'11.individulas FC'!D210*'11.individulas FC'!E210)/('7.individuals NC'!D210+'11.individulas FC'!D210)</f>
        <v>2.6652863643656689E-3</v>
      </c>
      <c r="F210" s="50">
        <f>'7.individuals NC'!F210+'11.individulas FC'!F210</f>
        <v>7933666.5</v>
      </c>
      <c r="G210" s="51">
        <f>('7.individuals NC'!F210*'7.individuals NC'!G210+'11.individulas FC'!F210*'11.individulas FC'!G210)/('7.individuals NC'!F210+'11.individulas FC'!F210)</f>
        <v>2.055207077206989</v>
      </c>
      <c r="H210" s="50">
        <f t="shared" si="6"/>
        <v>10643589.1</v>
      </c>
      <c r="I210" s="51">
        <f t="shared" si="7"/>
        <v>10.766288381895532</v>
      </c>
      <c r="J210" s="50">
        <f>'7.individuals NC'!J210+'11.individulas FC'!J210</f>
        <v>1041025.5</v>
      </c>
      <c r="K210" s="51">
        <f>('7.individuals NC'!J210*'7.individuals NC'!K210+'11.individulas FC'!J210*'11.individulas FC'!K210)/('7.individuals NC'!J210+'11.individulas FC'!J210)</f>
        <v>8.2548633179494804</v>
      </c>
      <c r="L210" s="50">
        <f>'7.individuals NC'!L210+'11.individulas FC'!L210</f>
        <v>1612540.1</v>
      </c>
      <c r="M210" s="51">
        <f>('7.individuals NC'!L210*'7.individuals NC'!M210+'11.individulas FC'!L210*'11.individulas FC'!M210)/('7.individuals NC'!L210+'11.individulas FC'!L210)</f>
        <v>9.2689324005027842</v>
      </c>
      <c r="N210" s="50">
        <f>'7.individuals NC'!N210+'11.individulas FC'!N210</f>
        <v>2171640</v>
      </c>
      <c r="O210" s="51">
        <f>('7.individuals NC'!N210*'7.individuals NC'!O210+'11.individulas FC'!N210*'11.individulas FC'!O210)/('7.individuals NC'!N210+'11.individulas FC'!N210)</f>
        <v>9.949836767604209</v>
      </c>
      <c r="P210" s="50">
        <f>'7.individuals NC'!P210+'11.individulas FC'!P210</f>
        <v>3530112.4</v>
      </c>
      <c r="Q210" s="51">
        <f>('7.individuals NC'!P210*'7.individuals NC'!Q210+'11.individulas FC'!P210*'11.individulas FC'!Q210)/('7.individuals NC'!P210+'11.individulas FC'!P210)</f>
        <v>11.373760906593215</v>
      </c>
      <c r="R210" s="50">
        <f>'7.individuals NC'!R210+'11.individulas FC'!R210</f>
        <v>2131981.9</v>
      </c>
      <c r="S210" s="51">
        <f>('7.individuals NC'!R210*'7.individuals NC'!S210+'11.individulas FC'!R210*'11.individulas FC'!S210)/('7.individuals NC'!R210+'11.individulas FC'!R210)</f>
        <v>12.887853127177083</v>
      </c>
      <c r="T210" s="50">
        <f>'7.individuals NC'!T210+'11.individulas FC'!T210</f>
        <v>156289.20000000001</v>
      </c>
      <c r="U210" s="51">
        <f>('7.individuals NC'!T210*'7.individuals NC'!U210+'11.individulas FC'!T210*'11.individulas FC'!U210)/('7.individuals NC'!T210+'11.individulas FC'!T210)</f>
        <v>11.626611115803261</v>
      </c>
    </row>
    <row r="211" spans="1:21" ht="14.25" customHeight="1" x14ac:dyDescent="0.2">
      <c r="A211" s="49" t="s">
        <v>46</v>
      </c>
      <c r="B211" s="50">
        <f>'7.individuals NC'!B211+'11.individulas FC'!B211</f>
        <v>19674693.899999999</v>
      </c>
      <c r="C211" s="51">
        <f>('7.individuals NC'!B211*'7.individuals NC'!C211+'11.individulas FC'!B211*'11.individulas FC'!C211)/('7.individuals NC'!B211+'11.individulas FC'!B211)</f>
        <v>6.9910679462210048</v>
      </c>
      <c r="D211" s="50">
        <f>'7.individuals NC'!D211+'11.individulas FC'!D211</f>
        <v>477565</v>
      </c>
      <c r="E211" s="51">
        <f>('7.individuals NC'!D211*'7.individuals NC'!E211+'11.individulas FC'!D211*'11.individulas FC'!E211)/('7.individuals NC'!D211+'11.individulas FC'!D211)</f>
        <v>1.6441678096175407E-3</v>
      </c>
      <c r="F211" s="50">
        <f>'7.individuals NC'!F211+'11.individulas FC'!F211</f>
        <v>8056068</v>
      </c>
      <c r="G211" s="51">
        <f>('7.individuals NC'!F211*'7.individuals NC'!G211+'11.individulas FC'!F211*'11.individulas FC'!G211)/('7.individuals NC'!F211+'11.individulas FC'!F211)</f>
        <v>2.2368823563803075</v>
      </c>
      <c r="H211" s="50">
        <f t="shared" si="6"/>
        <v>11141060.900000002</v>
      </c>
      <c r="I211" s="51">
        <f t="shared" si="7"/>
        <v>10.728409204548907</v>
      </c>
      <c r="J211" s="50">
        <f>'7.individuals NC'!J211+'11.individulas FC'!J211</f>
        <v>1020104.1</v>
      </c>
      <c r="K211" s="51">
        <f>('7.individuals NC'!J211*'7.individuals NC'!K211+'11.individulas FC'!J211*'11.individulas FC'!K211)/('7.individuals NC'!J211+'11.individulas FC'!J211)</f>
        <v>8.4526679943742877</v>
      </c>
      <c r="L211" s="50">
        <f>'7.individuals NC'!L211+'11.individulas FC'!L211</f>
        <v>1725061.9</v>
      </c>
      <c r="M211" s="51">
        <f>('7.individuals NC'!L211*'7.individuals NC'!M211+'11.individulas FC'!L211*'11.individulas FC'!M211)/('7.individuals NC'!L211+'11.individulas FC'!L211)</f>
        <v>9.1015754524518915</v>
      </c>
      <c r="N211" s="50">
        <f>'7.individuals NC'!N211+'11.individulas FC'!N211</f>
        <v>2327620.9</v>
      </c>
      <c r="O211" s="51">
        <f>('7.individuals NC'!N211*'7.individuals NC'!O211+'11.individulas FC'!N211*'11.individulas FC'!O211)/('7.individuals NC'!N211+'11.individulas FC'!N211)</f>
        <v>9.780647064992392</v>
      </c>
      <c r="P211" s="50">
        <f>'7.individuals NC'!P211+'11.individulas FC'!P211</f>
        <v>3734777.9000000004</v>
      </c>
      <c r="Q211" s="51">
        <f>('7.individuals NC'!P211*'7.individuals NC'!Q211+'11.individulas FC'!P211*'11.individulas FC'!Q211)/('7.individuals NC'!P211+'11.individulas FC'!P211)</f>
        <v>11.335156027350362</v>
      </c>
      <c r="R211" s="50">
        <f>'7.individuals NC'!R211+'11.individulas FC'!R211</f>
        <v>2172566.7999999998</v>
      </c>
      <c r="S211" s="51">
        <f>('7.individuals NC'!R211*'7.individuals NC'!S211+'11.individulas FC'!R211*'11.individulas FC'!S211)/('7.individuals NC'!R211+'11.individulas FC'!R211)</f>
        <v>12.98392099796429</v>
      </c>
      <c r="T211" s="50">
        <f>'7.individuals NC'!T211+'11.individulas FC'!T211</f>
        <v>160929.29999999999</v>
      </c>
      <c r="U211" s="51">
        <f>('7.individuals NC'!T211*'7.individuals NC'!U211+'11.individulas FC'!T211*'11.individulas FC'!U211)/('7.individuals NC'!T211+'11.individulas FC'!T211)</f>
        <v>11.769848908806503</v>
      </c>
    </row>
    <row r="212" spans="1:21" ht="14.25" customHeight="1" thickBot="1" x14ac:dyDescent="0.25">
      <c r="A212" s="52" t="s">
        <v>30</v>
      </c>
      <c r="B212" s="53">
        <f>'7.individuals NC'!B212+'11.individulas FC'!B212</f>
        <v>20805204.799999997</v>
      </c>
      <c r="C212" s="54">
        <f>('7.individuals NC'!B212*'7.individuals NC'!C212+'11.individulas FC'!B212*'11.individulas FC'!C212)/('7.individuals NC'!B212+'11.individulas FC'!B212)</f>
        <v>6.8645391872326167</v>
      </c>
      <c r="D212" s="53">
        <f>'7.individuals NC'!D212+'11.individulas FC'!D212</f>
        <v>526028.80000000005</v>
      </c>
      <c r="E212" s="54">
        <f>('7.individuals NC'!D212*'7.individuals NC'!E212+'11.individulas FC'!D212*'11.individulas FC'!E212)/('7.individuals NC'!D212+'11.individulas FC'!D212)</f>
        <v>5.8576507598063071E-3</v>
      </c>
      <c r="F212" s="53">
        <f>'7.individuals NC'!F212+'11.individulas FC'!F212</f>
        <v>8621183.5999999996</v>
      </c>
      <c r="G212" s="54">
        <f>('7.individuals NC'!F212*'7.individuals NC'!G212+'11.individulas FC'!F212*'11.individulas FC'!G212)/('7.individuals NC'!F212+'11.individulas FC'!F212)</f>
        <v>2.2452263239121852</v>
      </c>
      <c r="H212" s="53">
        <f t="shared" si="6"/>
        <v>11657992.4</v>
      </c>
      <c r="I212" s="54">
        <f t="shared" si="7"/>
        <v>10.590035553033994</v>
      </c>
      <c r="J212" s="53">
        <f>'7.individuals NC'!J212+'11.individulas FC'!J212</f>
        <v>1009528.2</v>
      </c>
      <c r="K212" s="54">
        <f>('7.individuals NC'!J212*'7.individuals NC'!K212+'11.individulas FC'!J212*'11.individulas FC'!K212)/('7.individuals NC'!J212+'11.individulas FC'!J212)</f>
        <v>8.4001443496080554</v>
      </c>
      <c r="L212" s="53">
        <f>'7.individuals NC'!L212+'11.individulas FC'!L212</f>
        <v>1909298.6</v>
      </c>
      <c r="M212" s="54">
        <f>('7.individuals NC'!L212*'7.individuals NC'!M212+'11.individulas FC'!L212*'11.individulas FC'!M212)/('7.individuals NC'!L212+'11.individulas FC'!L212)</f>
        <v>8.4105801805961491</v>
      </c>
      <c r="N212" s="53">
        <f>'7.individuals NC'!N212+'11.individulas FC'!N212</f>
        <v>2524292.2999999998</v>
      </c>
      <c r="O212" s="54">
        <f>('7.individuals NC'!N212*'7.individuals NC'!O212+'11.individulas FC'!N212*'11.individulas FC'!O212)/('7.individuals NC'!N212+'11.individulas FC'!N212)</f>
        <v>9.8973519251316517</v>
      </c>
      <c r="P212" s="53">
        <f>'7.individuals NC'!P212+'11.individulas FC'!P212</f>
        <v>3743307.8000000003</v>
      </c>
      <c r="Q212" s="54">
        <f>('7.individuals NC'!P212*'7.individuals NC'!Q212+'11.individulas FC'!P212*'11.individulas FC'!Q212)/('7.individuals NC'!P212+'11.individulas FC'!P212)</f>
        <v>11.275468906938423</v>
      </c>
      <c r="R212" s="53">
        <f>'7.individuals NC'!R212+'11.individulas FC'!R212</f>
        <v>2304097.5</v>
      </c>
      <c r="S212" s="54">
        <f>('7.individuals NC'!R212*'7.individuals NC'!S212+'11.individulas FC'!R212*'11.individulas FC'!S212)/('7.individuals NC'!R212+'11.individulas FC'!R212)</f>
        <v>12.927903040995467</v>
      </c>
      <c r="T212" s="53">
        <f>'7.individuals NC'!T212+'11.individulas FC'!T212</f>
        <v>167468</v>
      </c>
      <c r="U212" s="54">
        <f>('7.individuals NC'!T212*'7.individuals NC'!U212+'11.individulas FC'!T212*'11.individulas FC'!U212)/('7.individuals NC'!T212+'11.individulas FC'!T212)</f>
        <v>11.593578379153033</v>
      </c>
    </row>
    <row r="213" spans="1:21" ht="14.25" customHeight="1" x14ac:dyDescent="0.2">
      <c r="A213" s="49" t="s">
        <v>48</v>
      </c>
      <c r="B213" s="50">
        <f>'7.individuals NC'!B213+'11.individulas FC'!B213</f>
        <v>21674763.299999997</v>
      </c>
      <c r="C213" s="51">
        <f>('7.individuals NC'!B213*'7.individuals NC'!C213+'11.individulas FC'!B213*'11.individulas FC'!C213)/('7.individuals NC'!B213+'11.individulas FC'!B213)</f>
        <v>6.8309671592122951</v>
      </c>
      <c r="D213" s="50">
        <f>'7.individuals NC'!D213+'11.individulas FC'!D213</f>
        <v>469128.1</v>
      </c>
      <c r="E213" s="51">
        <f>('7.individuals NC'!D213*'7.individuals NC'!E213+'11.individulas FC'!D213*'11.individulas FC'!E213)/('7.individuals NC'!D213+'11.individulas FC'!D213)</f>
        <v>9.4596465229859067E-3</v>
      </c>
      <c r="F213" s="50">
        <f>'7.individuals NC'!F213+'11.individulas FC'!F213</f>
        <v>8944613.4000000004</v>
      </c>
      <c r="G213" s="51">
        <f>('7.individuals NC'!F213*'7.individuals NC'!G213+'11.individulas FC'!F213*'11.individulas FC'!G213)/('7.individuals NC'!F213+'11.individulas FC'!F213)</f>
        <v>2.2528697723257678</v>
      </c>
      <c r="H213" s="50">
        <f t="shared" si="6"/>
        <v>12261021.800000001</v>
      </c>
      <c r="I213" s="51">
        <f t="shared" si="7"/>
        <v>10.431765919052509</v>
      </c>
      <c r="J213" s="50">
        <f>'7.individuals NC'!J213+'11.individulas FC'!J213</f>
        <v>1064009</v>
      </c>
      <c r="K213" s="51">
        <f>('7.individuals NC'!J213*'7.individuals NC'!K213+'11.individulas FC'!J213*'11.individulas FC'!K213)/('7.individuals NC'!J213+'11.individulas FC'!J213)</f>
        <v>7.914068087769957</v>
      </c>
      <c r="L213" s="50">
        <f>'7.individuals NC'!L213+'11.individulas FC'!L213</f>
        <v>2045928.5</v>
      </c>
      <c r="M213" s="51">
        <f>('7.individuals NC'!L213*'7.individuals NC'!M213+'11.individulas FC'!L213*'11.individulas FC'!M213)/('7.individuals NC'!L213+'11.individulas FC'!L213)</f>
        <v>8.1427578808350418</v>
      </c>
      <c r="N213" s="50">
        <f>'7.individuals NC'!N213+'11.individulas FC'!N213</f>
        <v>2719365.5999999996</v>
      </c>
      <c r="O213" s="51">
        <f>('7.individuals NC'!N213*'7.individuals NC'!O213+'11.individulas FC'!N213*'11.individulas FC'!O213)/('7.individuals NC'!N213+'11.individulas FC'!N213)</f>
        <v>9.8693816491610882</v>
      </c>
      <c r="P213" s="50">
        <f>'7.individuals NC'!P213+'11.individulas FC'!P213</f>
        <v>3813596.9000000004</v>
      </c>
      <c r="Q213" s="51">
        <f>('7.individuals NC'!P213*'7.individuals NC'!Q213+'11.individulas FC'!P213*'11.individulas FC'!Q213)/('7.individuals NC'!P213+'11.individulas FC'!P213)</f>
        <v>11.206877974701497</v>
      </c>
      <c r="R213" s="50">
        <f>'7.individuals NC'!R213+'11.individulas FC'!R213</f>
        <v>2445945.4</v>
      </c>
      <c r="S213" s="51">
        <f>('7.individuals NC'!R213*'7.individuals NC'!S213+'11.individulas FC'!R213*'11.individulas FC'!S213)/('7.individuals NC'!R213+'11.individulas FC'!R213)</f>
        <v>12.786465047012088</v>
      </c>
      <c r="T213" s="50">
        <f>'7.individuals NC'!T213+'11.individulas FC'!T213</f>
        <v>172176.4</v>
      </c>
      <c r="U213" s="51">
        <f>('7.individuals NC'!T213*'7.individuals NC'!U213+'11.individulas FC'!T213*'11.individulas FC'!U213)/('7.individuals NC'!T213+'11.individulas FC'!T213)</f>
        <v>11.453380602684227</v>
      </c>
    </row>
    <row r="214" spans="1:21" ht="14.25" customHeight="1" x14ac:dyDescent="0.2">
      <c r="A214" s="49" t="s">
        <v>20</v>
      </c>
      <c r="B214" s="50">
        <f>'7.individuals NC'!B214+'11.individulas FC'!B214</f>
        <v>22135478.099999998</v>
      </c>
      <c r="C214" s="51">
        <f>('7.individuals NC'!B214*'7.individuals NC'!C214+'11.individulas FC'!B214*'11.individulas FC'!C214)/('7.individuals NC'!B214+'11.individulas FC'!B214)</f>
        <v>6.7459292162295794</v>
      </c>
      <c r="D214" s="50">
        <f>'7.individuals NC'!D214+'11.individulas FC'!D214</f>
        <v>453336.1</v>
      </c>
      <c r="E214" s="51">
        <f>('7.individuals NC'!D214*'7.individuals NC'!E214+'11.individulas FC'!D214*'11.individulas FC'!E214)/('7.individuals NC'!D214+'11.individulas FC'!D214)</f>
        <v>1.3961605969610629E-3</v>
      </c>
      <c r="F214" s="50">
        <f>'7.individuals NC'!F214+'11.individulas FC'!F214</f>
        <v>9307760.0999999996</v>
      </c>
      <c r="G214" s="51">
        <f>('7.individuals NC'!F214*'7.individuals NC'!G214+'11.individulas FC'!F214*'11.individulas FC'!G214)/('7.individuals NC'!F214+'11.individulas FC'!F214)</f>
        <v>2.1605619291799321</v>
      </c>
      <c r="H214" s="50">
        <f t="shared" si="6"/>
        <v>12374381.899999999</v>
      </c>
      <c r="I214" s="51">
        <f t="shared" si="7"/>
        <v>10.44203617006519</v>
      </c>
      <c r="J214" s="50">
        <f>'7.individuals NC'!J214+'11.individulas FC'!J214</f>
        <v>1226324.8999999999</v>
      </c>
      <c r="K214" s="51">
        <f>('7.individuals NC'!J214*'7.individuals NC'!K214+'11.individulas FC'!J214*'11.individulas FC'!K214)/('7.individuals NC'!J214+'11.individulas FC'!J214)</f>
        <v>7.4040595008712611</v>
      </c>
      <c r="L214" s="50">
        <f>'7.individuals NC'!L214+'11.individulas FC'!L214</f>
        <v>1978295.4</v>
      </c>
      <c r="M214" s="51">
        <f>('7.individuals NC'!L214*'7.individuals NC'!M214+'11.individulas FC'!L214*'11.individulas FC'!M214)/('7.individuals NC'!L214+'11.individulas FC'!L214)</f>
        <v>8.5250544933784926</v>
      </c>
      <c r="N214" s="50">
        <f>'7.individuals NC'!N214+'11.individulas FC'!N214</f>
        <v>2720544.8</v>
      </c>
      <c r="O214" s="51">
        <f>('7.individuals NC'!N214*'7.individuals NC'!O214+'11.individulas FC'!N214*'11.individulas FC'!O214)/('7.individuals NC'!N214+'11.individulas FC'!N214)</f>
        <v>9.9907767238385503</v>
      </c>
      <c r="P214" s="50">
        <f>'7.individuals NC'!P214+'11.individulas FC'!P214</f>
        <v>3756607.3000000003</v>
      </c>
      <c r="Q214" s="51">
        <f>('7.individuals NC'!P214*'7.individuals NC'!Q214+'11.individulas FC'!P214*'11.individulas FC'!Q214)/('7.individuals NC'!P214+'11.individulas FC'!P214)</f>
        <v>11.194988663574177</v>
      </c>
      <c r="R214" s="50">
        <f>'7.individuals NC'!R214+'11.individulas FC'!R214</f>
        <v>2522331.2999999998</v>
      </c>
      <c r="S214" s="51">
        <f>('7.individuals NC'!R214*'7.individuals NC'!S214+'11.individulas FC'!R214*'11.individulas FC'!S214)/('7.individuals NC'!R214+'11.individulas FC'!R214)</f>
        <v>12.718923550209288</v>
      </c>
      <c r="T214" s="50">
        <f>'7.individuals NC'!T214+'11.individulas FC'!T214</f>
        <v>170278.2</v>
      </c>
      <c r="U214" s="51">
        <f>('7.individuals NC'!T214*'7.individuals NC'!U214+'11.individulas FC'!T214*'11.individulas FC'!U214)/('7.individuals NC'!T214+'11.individulas FC'!T214)</f>
        <v>11.463675279630628</v>
      </c>
    </row>
    <row r="215" spans="1:21" ht="14.25" customHeight="1" x14ac:dyDescent="0.2">
      <c r="A215" s="49" t="s">
        <v>21</v>
      </c>
      <c r="B215" s="50">
        <f>'7.individuals NC'!B215+'11.individulas FC'!B215</f>
        <v>22649298.299999997</v>
      </c>
      <c r="C215" s="51">
        <f>('7.individuals NC'!B215*'7.individuals NC'!C215+'11.individulas FC'!B215*'11.individulas FC'!C215)/('7.individuals NC'!B215+'11.individulas FC'!B215)</f>
        <v>6.7783504253197968</v>
      </c>
      <c r="D215" s="50">
        <f>'7.individuals NC'!D215+'11.individulas FC'!D215</f>
        <v>438379.6</v>
      </c>
      <c r="E215" s="51">
        <f>('7.individuals NC'!D215*'7.individuals NC'!E215+'11.individulas FC'!D215*'11.individulas FC'!E215)/('7.individuals NC'!D215+'11.individulas FC'!D215)</f>
        <v>2.2247613711951927E-3</v>
      </c>
      <c r="F215" s="50">
        <f>'7.individuals NC'!F215+'11.individulas FC'!F215</f>
        <v>9622580.1999999993</v>
      </c>
      <c r="G215" s="51">
        <f>('7.individuals NC'!F215*'7.individuals NC'!G215+'11.individulas FC'!F215*'11.individulas FC'!G215)/('7.individuals NC'!F215+'11.individulas FC'!F215)</f>
        <v>2.2514576907345498</v>
      </c>
      <c r="H215" s="50">
        <f t="shared" si="6"/>
        <v>12588338.5</v>
      </c>
      <c r="I215" s="51">
        <f t="shared" si="7"/>
        <v>10.4747003172023</v>
      </c>
      <c r="J215" s="50">
        <f>'7.individuals NC'!J215+'11.individulas FC'!J215</f>
        <v>1178445.3999999999</v>
      </c>
      <c r="K215" s="51">
        <f>('7.individuals NC'!J215*'7.individuals NC'!K215+'11.individulas FC'!J215*'11.individulas FC'!K215)/('7.individuals NC'!J215+'11.individulas FC'!J215)</f>
        <v>7.5667765506997622</v>
      </c>
      <c r="L215" s="50">
        <f>'7.individuals NC'!L215+'11.individulas FC'!L215</f>
        <v>2212404.9000000004</v>
      </c>
      <c r="M215" s="51">
        <f>('7.individuals NC'!L215*'7.individuals NC'!M215+'11.individulas FC'!L215*'11.individulas FC'!M215)/('7.individuals NC'!L215+'11.individulas FC'!L215)</f>
        <v>8.7221831153058798</v>
      </c>
      <c r="N215" s="50">
        <f>'7.individuals NC'!N215+'11.individulas FC'!N215</f>
        <v>2646037</v>
      </c>
      <c r="O215" s="51">
        <f>('7.individuals NC'!N215*'7.individuals NC'!O215+'11.individulas FC'!N215*'11.individulas FC'!O215)/('7.individuals NC'!N215+'11.individulas FC'!N215)</f>
        <v>9.9487204642263141</v>
      </c>
      <c r="P215" s="50">
        <f>'7.individuals NC'!P215+'11.individulas FC'!P215</f>
        <v>3795858.5</v>
      </c>
      <c r="Q215" s="51">
        <f>('7.individuals NC'!P215*'7.individuals NC'!Q215+'11.individulas FC'!P215*'11.individulas FC'!Q215)/('7.individuals NC'!P215+'11.individulas FC'!P215)</f>
        <v>11.117910756947341</v>
      </c>
      <c r="R215" s="50">
        <f>'7.individuals NC'!R215+'11.individulas FC'!R215</f>
        <v>2577524.0999999996</v>
      </c>
      <c r="S215" s="51">
        <f>('7.individuals NC'!R215*'7.individuals NC'!S215+'11.individulas FC'!R215*'11.individulas FC'!S215)/('7.individuals NC'!R215+'11.individulas FC'!R215)</f>
        <v>12.832497783822831</v>
      </c>
      <c r="T215" s="50">
        <f>'7.individuals NC'!T215+'11.individulas FC'!T215</f>
        <v>178068.6</v>
      </c>
      <c r="U215" s="51">
        <f>('7.individuals NC'!T215*'7.individuals NC'!U215+'11.individulas FC'!T215*'11.individulas FC'!U215)/('7.individuals NC'!T215+'11.individulas FC'!T215)</f>
        <v>11.469000126917376</v>
      </c>
    </row>
    <row r="216" spans="1:21" ht="14.25" customHeight="1" x14ac:dyDescent="0.2">
      <c r="A216" s="49" t="s">
        <v>22</v>
      </c>
      <c r="B216" s="50">
        <f>'7.individuals NC'!B216+'11.individulas FC'!B216</f>
        <v>23171384.399999999</v>
      </c>
      <c r="C216" s="51">
        <f>('7.individuals NC'!B216*'7.individuals NC'!C216+'11.individulas FC'!B216*'11.individulas FC'!C216)/('7.individuals NC'!B216+'11.individulas FC'!B216)</f>
        <v>6.7645406031069983</v>
      </c>
      <c r="D216" s="50">
        <f>'7.individuals NC'!D216+'11.individulas FC'!D216</f>
        <v>465437.30000000005</v>
      </c>
      <c r="E216" s="51">
        <f>('7.individuals NC'!D216*'7.individuals NC'!E216+'11.individulas FC'!D216*'11.individulas FC'!E216)/('7.individuals NC'!D216+'11.individulas FC'!D216)</f>
        <v>3.6302891925507467E-3</v>
      </c>
      <c r="F216" s="50">
        <f>'7.individuals NC'!F216+'11.individulas FC'!F216</f>
        <v>9961359.1999999993</v>
      </c>
      <c r="G216" s="51">
        <f>('7.individuals NC'!F216*'7.individuals NC'!G216+'11.individulas FC'!F216*'11.individulas FC'!G216)/('7.individuals NC'!F216+'11.individulas FC'!F216)</f>
        <v>2.268548419777896</v>
      </c>
      <c r="H216" s="50">
        <f t="shared" si="6"/>
        <v>12744587.9</v>
      </c>
      <c r="I216" s="51">
        <f t="shared" si="7"/>
        <v>10.525585943818561</v>
      </c>
      <c r="J216" s="50">
        <f>'7.individuals NC'!J216+'11.individulas FC'!J216</f>
        <v>1197945</v>
      </c>
      <c r="K216" s="51">
        <f>('7.individuals NC'!J216*'7.individuals NC'!K216+'11.individulas FC'!J216*'11.individulas FC'!K216)/('7.individuals NC'!J216+'11.individulas FC'!J216)</f>
        <v>8.0788878245662286</v>
      </c>
      <c r="L216" s="50">
        <f>'7.individuals NC'!L216+'11.individulas FC'!L216</f>
        <v>2303556.1</v>
      </c>
      <c r="M216" s="51">
        <f>('7.individuals NC'!L216*'7.individuals NC'!M216+'11.individulas FC'!L216*'11.individulas FC'!M216)/('7.individuals NC'!L216+'11.individulas FC'!L216)</f>
        <v>8.7848707326902229</v>
      </c>
      <c r="N216" s="50">
        <f>'7.individuals NC'!N216+'11.individulas FC'!N216</f>
        <v>2655254.1</v>
      </c>
      <c r="O216" s="51">
        <f>('7.individuals NC'!N216*'7.individuals NC'!O216+'11.individulas FC'!N216*'11.individulas FC'!O216)/('7.individuals NC'!N216+'11.individulas FC'!N216)</f>
        <v>10.036163306931732</v>
      </c>
      <c r="P216" s="50">
        <f>'7.individuals NC'!P216+'11.individulas FC'!P216</f>
        <v>3784160.2</v>
      </c>
      <c r="Q216" s="51">
        <f>('7.individuals NC'!P216*'7.individuals NC'!Q216+'11.individulas FC'!P216*'11.individulas FC'!Q216)/('7.individuals NC'!P216+'11.individulas FC'!P216)</f>
        <v>11.070914722902076</v>
      </c>
      <c r="R216" s="50">
        <f>'7.individuals NC'!R216+'11.individulas FC'!R216</f>
        <v>2630362.9</v>
      </c>
      <c r="S216" s="51">
        <f>('7.individuals NC'!R216*'7.individuals NC'!S216+'11.individulas FC'!R216*'11.individulas FC'!S216)/('7.individuals NC'!R216+'11.individulas FC'!R216)</f>
        <v>12.820021584854306</v>
      </c>
      <c r="T216" s="50">
        <f>'7.individuals NC'!T216+'11.individulas FC'!T216</f>
        <v>173309.6</v>
      </c>
      <c r="U216" s="51">
        <f>('7.individuals NC'!T216*'7.individuals NC'!U216+'11.individulas FC'!T216*'11.individulas FC'!U216)/('7.individuals NC'!T216+'11.individulas FC'!T216)</f>
        <v>11.342485505707714</v>
      </c>
    </row>
    <row r="217" spans="1:21" ht="14.25" customHeight="1" x14ac:dyDescent="0.2">
      <c r="A217" s="49" t="s">
        <v>23</v>
      </c>
      <c r="B217" s="50">
        <f>'7.individuals NC'!B217+'11.individulas FC'!B217</f>
        <v>23559971.100000001</v>
      </c>
      <c r="C217" s="51">
        <f>('7.individuals NC'!B217*'7.individuals NC'!C217+'11.individulas FC'!B217*'11.individulas FC'!C217)/('7.individuals NC'!B217+'11.individulas FC'!B217)</f>
        <v>6.7817540879750879</v>
      </c>
      <c r="D217" s="50">
        <f>'7.individuals NC'!D217+'11.individulas FC'!D217</f>
        <v>445201.2</v>
      </c>
      <c r="E217" s="51">
        <f>('7.individuals NC'!D217*'7.individuals NC'!E217+'11.individulas FC'!D217*'11.individulas FC'!E217)/('7.individuals NC'!D217+'11.individulas FC'!D217)</f>
        <v>2.5326054826446997E-3</v>
      </c>
      <c r="F217" s="50">
        <f>'7.individuals NC'!F217+'11.individulas FC'!F217</f>
        <v>10181349.300000001</v>
      </c>
      <c r="G217" s="51">
        <f>('7.individuals NC'!F217*'7.individuals NC'!G217+'11.individulas FC'!F217*'11.individulas FC'!G217)/('7.individuals NC'!F217+'11.individulas FC'!F217)</f>
        <v>2.338651779091792</v>
      </c>
      <c r="H217" s="50">
        <f t="shared" si="6"/>
        <v>12933420.600000001</v>
      </c>
      <c r="I217" s="51">
        <f t="shared" si="7"/>
        <v>10.512777427728588</v>
      </c>
      <c r="J217" s="50">
        <f>'7.individuals NC'!J217+'11.individulas FC'!J217</f>
        <v>1362324</v>
      </c>
      <c r="K217" s="51">
        <f>('7.individuals NC'!J217*'7.individuals NC'!K217+'11.individulas FC'!J217*'11.individulas FC'!K217)/('7.individuals NC'!J217+'11.individulas FC'!J217)</f>
        <v>8.1987577184282134</v>
      </c>
      <c r="L217" s="50">
        <f>'7.individuals NC'!L217+'11.individulas FC'!L217</f>
        <v>2203455.2999999998</v>
      </c>
      <c r="M217" s="51">
        <f>('7.individuals NC'!L217*'7.individuals NC'!M217+'11.individulas FC'!L217*'11.individulas FC'!M217)/('7.individuals NC'!L217+'11.individulas FC'!L217)</f>
        <v>8.7217073638843559</v>
      </c>
      <c r="N217" s="50">
        <f>'7.individuals NC'!N217+'11.individulas FC'!N217</f>
        <v>2732614</v>
      </c>
      <c r="O217" s="51">
        <f>('7.individuals NC'!N217*'7.individuals NC'!O217+'11.individulas FC'!N217*'11.individulas FC'!O217)/('7.individuals NC'!N217+'11.individulas FC'!N217)</f>
        <v>9.9763021886735554</v>
      </c>
      <c r="P217" s="50">
        <f>'7.individuals NC'!P217+'11.individulas FC'!P217</f>
        <v>3866251.2</v>
      </c>
      <c r="Q217" s="51">
        <f>('7.individuals NC'!P217*'7.individuals NC'!Q217+'11.individulas FC'!P217*'11.individulas FC'!Q217)/('7.individuals NC'!P217+'11.individulas FC'!P217)</f>
        <v>11.085147970209507</v>
      </c>
      <c r="R217" s="50">
        <f>'7.individuals NC'!R217+'11.individulas FC'!R217</f>
        <v>2608069.7999999998</v>
      </c>
      <c r="S217" s="51">
        <f>('7.individuals NC'!R217*'7.individuals NC'!S217+'11.individulas FC'!R217*'11.individulas FC'!S217)/('7.individuals NC'!R217+'11.individulas FC'!R217)</f>
        <v>12.862469580760413</v>
      </c>
      <c r="T217" s="50">
        <f>'7.individuals NC'!T217+'11.individulas FC'!T217</f>
        <v>160706.29999999999</v>
      </c>
      <c r="U217" s="51">
        <f>('7.individuals NC'!T217*'7.individuals NC'!U217+'11.individulas FC'!T217*'11.individulas FC'!U217)/('7.individuals NC'!T217+'11.individulas FC'!T217)</f>
        <v>11.905863572243279</v>
      </c>
    </row>
    <row r="218" spans="1:21" ht="14.25" customHeight="1" x14ac:dyDescent="0.2">
      <c r="A218" s="49" t="s">
        <v>24</v>
      </c>
      <c r="B218" s="50">
        <f>'7.individuals NC'!B218+'11.individulas FC'!B218</f>
        <v>24331134.299999997</v>
      </c>
      <c r="C218" s="51">
        <f>('7.individuals NC'!B218*'7.individuals NC'!C218+'11.individulas FC'!B218*'11.individulas FC'!C218)/('7.individuals NC'!B218+'11.individulas FC'!B218)</f>
        <v>6.6537205227213727</v>
      </c>
      <c r="D218" s="50">
        <f>'7.individuals NC'!D218+'11.individulas FC'!D218</f>
        <v>468076.69999999995</v>
      </c>
      <c r="E218" s="51">
        <f>('7.individuals NC'!D218*'7.individuals NC'!E218+'11.individulas FC'!D218*'11.individulas FC'!E218)/('7.individuals NC'!D218+'11.individulas FC'!D218)</f>
        <v>2.5469330133287963E-3</v>
      </c>
      <c r="F218" s="50">
        <f>'7.individuals NC'!F218+'11.individulas FC'!F218</f>
        <v>10803146.199999999</v>
      </c>
      <c r="G218" s="51">
        <f>('7.individuals NC'!F218*'7.individuals NC'!G218+'11.individulas FC'!F218*'11.individulas FC'!G218)/('7.individuals NC'!F218+'11.individulas FC'!F218)</f>
        <v>2.2599450509148888</v>
      </c>
      <c r="H218" s="50">
        <f t="shared" si="6"/>
        <v>13059911.4</v>
      </c>
      <c r="I218" s="51">
        <f t="shared" si="7"/>
        <v>10.52663027132021</v>
      </c>
      <c r="J218" s="50">
        <f>'7.individuals NC'!J218+'11.individulas FC'!J218</f>
        <v>1419761.5</v>
      </c>
      <c r="K218" s="51">
        <f>('7.individuals NC'!J218*'7.individuals NC'!K218+'11.individulas FC'!J218*'11.individulas FC'!K218)/('7.individuals NC'!J218+'11.individulas FC'!J218)</f>
        <v>8.0738652935721831</v>
      </c>
      <c r="L218" s="50">
        <f>'7.individuals NC'!L218+'11.individulas FC'!L218</f>
        <v>2156440.2000000002</v>
      </c>
      <c r="M218" s="51">
        <f>('7.individuals NC'!L218*'7.individuals NC'!M218+'11.individulas FC'!L218*'11.individulas FC'!M218)/('7.individuals NC'!L218+'11.individulas FC'!L218)</f>
        <v>8.7877295758073792</v>
      </c>
      <c r="N218" s="50">
        <f>'7.individuals NC'!N218+'11.individulas FC'!N218</f>
        <v>2765492.4</v>
      </c>
      <c r="O218" s="51">
        <f>('7.individuals NC'!N218*'7.individuals NC'!O218+'11.individulas FC'!N218*'11.individulas FC'!O218)/('7.individuals NC'!N218+'11.individulas FC'!N218)</f>
        <v>10.034935704759116</v>
      </c>
      <c r="P218" s="50">
        <f>'7.individuals NC'!P218+'11.individulas FC'!P218</f>
        <v>3857776.4000000004</v>
      </c>
      <c r="Q218" s="51">
        <f>('7.individuals NC'!P218*'7.individuals NC'!Q218+'11.individulas FC'!P218*'11.individulas FC'!Q218)/('7.individuals NC'!P218+'11.individulas FC'!P218)</f>
        <v>11.105903514262796</v>
      </c>
      <c r="R218" s="50">
        <f>'7.individuals NC'!R218+'11.individulas FC'!R218</f>
        <v>2693212.3</v>
      </c>
      <c r="S218" s="51">
        <f>('7.individuals NC'!R218*'7.individuals NC'!S218+'11.individulas FC'!R218*'11.individulas FC'!S218)/('7.individuals NC'!R218+'11.individulas FC'!R218)</f>
        <v>12.797026701162723</v>
      </c>
      <c r="T218" s="50">
        <f>'7.individuals NC'!T218+'11.individulas FC'!T218</f>
        <v>167228.6</v>
      </c>
      <c r="U218" s="51">
        <f>('7.individuals NC'!T218*'7.individuals NC'!U218+'11.individulas FC'!T218*'11.individulas FC'!U218)/('7.individuals NC'!T218+'11.individulas FC'!T218)</f>
        <v>11.977267291599642</v>
      </c>
    </row>
    <row r="219" spans="1:21" ht="14.25" customHeight="1" x14ac:dyDescent="0.2">
      <c r="A219" s="49" t="s">
        <v>25</v>
      </c>
      <c r="B219" s="50">
        <f>'7.individuals NC'!B219+'11.individulas FC'!B219</f>
        <v>25203304.399999999</v>
      </c>
      <c r="C219" s="51">
        <f>('7.individuals NC'!B219*'7.individuals NC'!C219+'11.individulas FC'!B219*'11.individulas FC'!C219)/('7.individuals NC'!B219+'11.individulas FC'!B219)</f>
        <v>6.5476741784700261</v>
      </c>
      <c r="D219" s="50">
        <f>'7.individuals NC'!D219+'11.individulas FC'!D219</f>
        <v>524441.30000000005</v>
      </c>
      <c r="E219" s="51">
        <f>('7.individuals NC'!D219*'7.individuals NC'!E219+'11.individulas FC'!D219*'11.individulas FC'!E219)/('7.individuals NC'!D219+'11.individulas FC'!D219)</f>
        <v>5.5780980635964407E-3</v>
      </c>
      <c r="F219" s="50">
        <f>'7.individuals NC'!F219+'11.individulas FC'!F219</f>
        <v>11491717.1</v>
      </c>
      <c r="G219" s="51">
        <f>('7.individuals NC'!F219*'7.individuals NC'!G219+'11.individulas FC'!F219*'11.individulas FC'!G219)/('7.individuals NC'!F219+'11.individulas FC'!F219)</f>
        <v>2.2501156559971358</v>
      </c>
      <c r="H219" s="50">
        <f t="shared" si="6"/>
        <v>13187146</v>
      </c>
      <c r="I219" s="51">
        <f t="shared" si="7"/>
        <v>10.552882897178813</v>
      </c>
      <c r="J219" s="50">
        <f>'7.individuals NC'!J219+'11.individulas FC'!J219</f>
        <v>1278677.5</v>
      </c>
      <c r="K219" s="51">
        <f>('7.individuals NC'!J219*'7.individuals NC'!K219+'11.individulas FC'!J219*'11.individulas FC'!K219)/('7.individuals NC'!J219+'11.individulas FC'!J219)</f>
        <v>8.1649956763922074</v>
      </c>
      <c r="L219" s="50">
        <f>'7.individuals NC'!L219+'11.individulas FC'!L219</f>
        <v>2240496.5</v>
      </c>
      <c r="M219" s="51">
        <f>('7.individuals NC'!L219*'7.individuals NC'!M219+'11.individulas FC'!L219*'11.individulas FC'!M219)/('7.individuals NC'!L219+'11.individulas FC'!L219)</f>
        <v>8.7349564085460525</v>
      </c>
      <c r="N219" s="50">
        <f>'7.individuals NC'!N219+'11.individulas FC'!N219</f>
        <v>2703318</v>
      </c>
      <c r="O219" s="51">
        <f>('7.individuals NC'!N219*'7.individuals NC'!O219+'11.individulas FC'!N219*'11.individulas FC'!O219)/('7.individuals NC'!N219+'11.individulas FC'!N219)</f>
        <v>10.046718755988012</v>
      </c>
      <c r="P219" s="50">
        <f>'7.individuals NC'!P219+'11.individulas FC'!P219</f>
        <v>4137391.6</v>
      </c>
      <c r="Q219" s="51">
        <f>('7.individuals NC'!P219*'7.individuals NC'!Q219+'11.individulas FC'!P219*'11.individulas FC'!Q219)/('7.individuals NC'!P219+'11.individulas FC'!P219)</f>
        <v>11.055348200059189</v>
      </c>
      <c r="R219" s="50">
        <f>'7.individuals NC'!R219+'11.individulas FC'!R219</f>
        <v>2663082.5</v>
      </c>
      <c r="S219" s="51">
        <f>('7.individuals NC'!R219*'7.individuals NC'!S219+'11.individulas FC'!R219*'11.individulas FC'!S219)/('7.individuals NC'!R219+'11.individulas FC'!R219)</f>
        <v>12.881515427704549</v>
      </c>
      <c r="T219" s="50">
        <f>'7.individuals NC'!T219+'11.individulas FC'!T219</f>
        <v>164179.9</v>
      </c>
      <c r="U219" s="51">
        <f>('7.individuals NC'!T219*'7.individuals NC'!U219+'11.individulas FC'!T219*'11.individulas FC'!U219)/('7.individuals NC'!T219+'11.individulas FC'!T219)</f>
        <v>11.859266725098506</v>
      </c>
    </row>
    <row r="220" spans="1:21" ht="14.25" customHeight="1" x14ac:dyDescent="0.2">
      <c r="A220" s="49" t="s">
        <v>26</v>
      </c>
      <c r="B220" s="50">
        <f>'7.individuals NC'!B220+'11.individulas FC'!B220</f>
        <v>25861134.100000001</v>
      </c>
      <c r="C220" s="51">
        <f>('7.individuals NC'!B220*'7.individuals NC'!C220+'11.individulas FC'!B220*'11.individulas FC'!C220)/('7.individuals NC'!B220+'11.individulas FC'!B220)</f>
        <v>6.5069992600595192</v>
      </c>
      <c r="D220" s="50">
        <f>'7.individuals NC'!D220+'11.individulas FC'!D220</f>
        <v>615120.69999999995</v>
      </c>
      <c r="E220" s="51">
        <f>('7.individuals NC'!D220*'7.individuals NC'!E220+'11.individulas FC'!D220*'11.individulas FC'!E220)/('7.individuals NC'!D220+'11.individulas FC'!D220)</f>
        <v>3.0941894818366546E-3</v>
      </c>
      <c r="F220" s="50">
        <f>'7.individuals NC'!F220+'11.individulas FC'!F220</f>
        <v>11752249</v>
      </c>
      <c r="G220" s="51">
        <f>('7.individuals NC'!F220*'7.individuals NC'!G220+'11.individulas FC'!F220*'11.individulas FC'!G220)/('7.individuals NC'!F220+'11.individulas FC'!F220)</f>
        <v>2.2324572821763731</v>
      </c>
      <c r="H220" s="50">
        <f t="shared" si="6"/>
        <v>13493764.399999999</v>
      </c>
      <c r="I220" s="51">
        <f t="shared" si="7"/>
        <v>10.526349733140442</v>
      </c>
      <c r="J220" s="50">
        <f>'7.individuals NC'!J220+'11.individulas FC'!J220</f>
        <v>1286839.3</v>
      </c>
      <c r="K220" s="51">
        <f>('7.individuals NC'!J220*'7.individuals NC'!K220+'11.individulas FC'!J220*'11.individulas FC'!K220)/('7.individuals NC'!J220+'11.individulas FC'!J220)</f>
        <v>7.8482312228108038</v>
      </c>
      <c r="L220" s="50">
        <f>'7.individuals NC'!L220+'11.individulas FC'!L220</f>
        <v>2257100.7999999998</v>
      </c>
      <c r="M220" s="51">
        <f>('7.individuals NC'!L220*'7.individuals NC'!M220+'11.individulas FC'!L220*'11.individulas FC'!M220)/('7.individuals NC'!L220+'11.individulas FC'!L220)</f>
        <v>8.8209204812651691</v>
      </c>
      <c r="N220" s="50">
        <f>'7.individuals NC'!N220+'11.individulas FC'!N220</f>
        <v>2612457.2999999998</v>
      </c>
      <c r="O220" s="51">
        <f>('7.individuals NC'!N220*'7.individuals NC'!O220+'11.individulas FC'!N220*'11.individulas FC'!O220)/('7.individuals NC'!N220+'11.individulas FC'!N220)</f>
        <v>9.9802440759510223</v>
      </c>
      <c r="P220" s="50">
        <f>'7.individuals NC'!P220+'11.individulas FC'!P220</f>
        <v>4305010.1999999993</v>
      </c>
      <c r="Q220" s="51">
        <f>('7.individuals NC'!P220*'7.individuals NC'!Q220+'11.individulas FC'!P220*'11.individulas FC'!Q220)/('7.individuals NC'!P220+'11.individulas FC'!P220)</f>
        <v>11.006520901390664</v>
      </c>
      <c r="R220" s="50">
        <f>'7.individuals NC'!R220+'11.individulas FC'!R220</f>
        <v>2864722</v>
      </c>
      <c r="S220" s="51">
        <f>('7.individuals NC'!R220*'7.individuals NC'!S220+'11.individulas FC'!R220*'11.individulas FC'!S220)/('7.individuals NC'!R220+'11.individulas FC'!R220)</f>
        <v>12.766720276871544</v>
      </c>
      <c r="T220" s="50">
        <f>'7.individuals NC'!T220+'11.individulas FC'!T220</f>
        <v>167634.79999999999</v>
      </c>
      <c r="U220" s="51">
        <f>('7.individuals NC'!T220*'7.individuals NC'!U220+'11.individulas FC'!T220*'11.individulas FC'!U220)/('7.individuals NC'!T220+'11.individulas FC'!T220)</f>
        <v>11.940918944037874</v>
      </c>
    </row>
    <row r="221" spans="1:21" ht="14.25" customHeight="1" x14ac:dyDescent="0.2">
      <c r="A221" s="49" t="s">
        <v>27</v>
      </c>
      <c r="B221" s="50">
        <f>'7.individuals NC'!B221+'11.individulas FC'!B221</f>
        <v>25934825.300000004</v>
      </c>
      <c r="C221" s="51">
        <f>('7.individuals NC'!B221*'7.individuals NC'!C221+'11.individulas FC'!B221*'11.individulas FC'!C221)/('7.individuals NC'!B221+'11.individulas FC'!B221)</f>
        <v>6.6313818320187412</v>
      </c>
      <c r="D221" s="50">
        <f>'7.individuals NC'!D221+'11.individulas FC'!D221</f>
        <v>671268.7</v>
      </c>
      <c r="E221" s="51">
        <f>('7.individuals NC'!D221*'7.individuals NC'!E221+'11.individulas FC'!D221*'11.individulas FC'!E221)/('7.individuals NC'!D221+'11.individulas FC'!D221)</f>
        <v>4.4078250631974947E-3</v>
      </c>
      <c r="F221" s="50">
        <f>'7.individuals NC'!F221+'11.individulas FC'!F221</f>
        <v>11530233.1</v>
      </c>
      <c r="G221" s="51">
        <f>('7.individuals NC'!F221*'7.individuals NC'!G221+'11.individulas FC'!F221*'11.individulas FC'!G221)/('7.individuals NC'!F221+'11.individulas FC'!F221)</f>
        <v>2.3761157175564818</v>
      </c>
      <c r="H221" s="50">
        <f t="shared" si="6"/>
        <v>13733323.5</v>
      </c>
      <c r="I221" s="51">
        <f t="shared" si="7"/>
        <v>10.52793975034521</v>
      </c>
      <c r="J221" s="50">
        <f>'7.individuals NC'!J221+'11.individulas FC'!J221</f>
        <v>1365989.5</v>
      </c>
      <c r="K221" s="51">
        <f>('7.individuals NC'!J221*'7.individuals NC'!K221+'11.individulas FC'!J221*'11.individulas FC'!K221)/('7.individuals NC'!J221+'11.individulas FC'!J221)</f>
        <v>7.7662806368570196</v>
      </c>
      <c r="L221" s="50">
        <f>'7.individuals NC'!L221+'11.individulas FC'!L221</f>
        <v>2165558.2000000002</v>
      </c>
      <c r="M221" s="51">
        <f>('7.individuals NC'!L221*'7.individuals NC'!M221+'11.individulas FC'!L221*'11.individulas FC'!M221)/('7.individuals NC'!L221+'11.individulas FC'!L221)</f>
        <v>8.9685920780148027</v>
      </c>
      <c r="N221" s="50">
        <f>'7.individuals NC'!N221+'11.individulas FC'!N221</f>
        <v>2654411.5</v>
      </c>
      <c r="O221" s="51">
        <f>('7.individuals NC'!N221*'7.individuals NC'!O221+'11.individulas FC'!N221*'11.individulas FC'!O221)/('7.individuals NC'!N221+'11.individulas FC'!N221)</f>
        <v>9.8909897670349931</v>
      </c>
      <c r="P221" s="50">
        <f>'7.individuals NC'!P221+'11.individulas FC'!P221</f>
        <v>4538875.5999999996</v>
      </c>
      <c r="Q221" s="51">
        <f>('7.individuals NC'!P221*'7.individuals NC'!Q221+'11.individulas FC'!P221*'11.individulas FC'!Q221)/('7.individuals NC'!P221+'11.individulas FC'!P221)</f>
        <v>10.973640838933765</v>
      </c>
      <c r="R221" s="50">
        <f>'7.individuals NC'!R221+'11.individulas FC'!R221</f>
        <v>2832627.1</v>
      </c>
      <c r="S221" s="51">
        <f>('7.individuals NC'!R221*'7.individuals NC'!S221+'11.individulas FC'!R221*'11.individulas FC'!S221)/('7.individuals NC'!R221+'11.individulas FC'!R221)</f>
        <v>12.842062000324717</v>
      </c>
      <c r="T221" s="50">
        <f>'7.individuals NC'!T221+'11.individulas FC'!T221</f>
        <v>175861.6</v>
      </c>
      <c r="U221" s="51">
        <f>('7.individuals NC'!T221*'7.individuals NC'!U221+'11.individulas FC'!T221*'11.individulas FC'!U221)/('7.individuals NC'!T221+'11.individulas FC'!T221)</f>
        <v>12.017495496458579</v>
      </c>
    </row>
    <row r="222" spans="1:21" ht="14.25" customHeight="1" x14ac:dyDescent="0.2">
      <c r="A222" s="49" t="s">
        <v>28</v>
      </c>
      <c r="B222" s="50">
        <f>'7.individuals NC'!B222+'11.individulas FC'!B222</f>
        <v>26209903</v>
      </c>
      <c r="C222" s="51">
        <f>('7.individuals NC'!B222*'7.individuals NC'!C222+'11.individulas FC'!B222*'11.individulas FC'!C222)/('7.individuals NC'!B222+'11.individulas FC'!B222)</f>
        <v>6.6928983754728133</v>
      </c>
      <c r="D222" s="50">
        <f>'7.individuals NC'!D222+'11.individulas FC'!D222</f>
        <v>616429.19999999995</v>
      </c>
      <c r="E222" s="51">
        <f>('7.individuals NC'!D222*'7.individuals NC'!E222+'11.individulas FC'!D222*'11.individulas FC'!E222)/('7.individuals NC'!D222+'11.individulas FC'!D222)</f>
        <v>3.606073495544987E-3</v>
      </c>
      <c r="F222" s="50">
        <f>'7.individuals NC'!F222+'11.individulas FC'!F222</f>
        <v>11577792.600000001</v>
      </c>
      <c r="G222" s="51">
        <f>('7.individuals NC'!F222*'7.individuals NC'!G222+'11.individulas FC'!F222*'11.individulas FC'!G222)/('7.individuals NC'!F222+'11.individulas FC'!F222)</f>
        <v>2.3787504536918371</v>
      </c>
      <c r="H222" s="50">
        <f t="shared" si="6"/>
        <v>14015681.199999999</v>
      </c>
      <c r="I222" s="51">
        <f t="shared" si="7"/>
        <v>10.550847497943948</v>
      </c>
      <c r="J222" s="50">
        <f>'7.individuals NC'!J222+'11.individulas FC'!J222</f>
        <v>1361280.8</v>
      </c>
      <c r="K222" s="51">
        <f>('7.individuals NC'!J222*'7.individuals NC'!K222+'11.individulas FC'!J222*'11.individulas FC'!K222)/('7.individuals NC'!J222+'11.individulas FC'!J222)</f>
        <v>8.3288817825095318</v>
      </c>
      <c r="L222" s="50">
        <f>'7.individuals NC'!L222+'11.individulas FC'!L222</f>
        <v>2079286.3</v>
      </c>
      <c r="M222" s="51">
        <f>('7.individuals NC'!L222*'7.individuals NC'!M222+'11.individulas FC'!L222*'11.individulas FC'!M222)/('7.individuals NC'!L222+'11.individulas FC'!L222)</f>
        <v>8.9724627988940249</v>
      </c>
      <c r="N222" s="50">
        <f>'7.individuals NC'!N222+'11.individulas FC'!N222</f>
        <v>2786200.4</v>
      </c>
      <c r="O222" s="51">
        <f>('7.individuals NC'!N222*'7.individuals NC'!O222+'11.individulas FC'!N222*'11.individulas FC'!O222)/('7.individuals NC'!N222+'11.individulas FC'!N222)</f>
        <v>9.7330838205320784</v>
      </c>
      <c r="P222" s="50">
        <f>'7.individuals NC'!P222+'11.individulas FC'!P222</f>
        <v>4651465.0999999996</v>
      </c>
      <c r="Q222" s="51">
        <f>('7.individuals NC'!P222*'7.individuals NC'!Q222+'11.individulas FC'!P222*'11.individulas FC'!Q222)/('7.individuals NC'!P222+'11.individulas FC'!P222)</f>
        <v>10.913729590274688</v>
      </c>
      <c r="R222" s="50">
        <f>'7.individuals NC'!R222+'11.individulas FC'!R222</f>
        <v>2955402.3</v>
      </c>
      <c r="S222" s="51">
        <f>('7.individuals NC'!R222*'7.individuals NC'!S222+'11.individulas FC'!R222*'11.individulas FC'!S222)/('7.individuals NC'!R222+'11.individulas FC'!R222)</f>
        <v>12.790532757249329</v>
      </c>
      <c r="T222" s="50">
        <f>'7.individuals NC'!T222+'11.individulas FC'!T222</f>
        <v>182046.3</v>
      </c>
      <c r="U222" s="51">
        <f>('7.individuals NC'!T222*'7.individuals NC'!U222+'11.individulas FC'!T222*'11.individulas FC'!U222)/('7.individuals NC'!T222+'11.individulas FC'!T222)</f>
        <v>12.077833095207099</v>
      </c>
    </row>
    <row r="223" spans="1:21" ht="14.25" customHeight="1" x14ac:dyDescent="0.2">
      <c r="A223" s="49" t="s">
        <v>46</v>
      </c>
      <c r="B223" s="50">
        <f>'7.individuals NC'!B223+'11.individulas FC'!B223</f>
        <v>26856134.100000001</v>
      </c>
      <c r="C223" s="51">
        <f>('7.individuals NC'!B223*'7.individuals NC'!C223+'11.individulas FC'!B223*'11.individulas FC'!C223)/('7.individuals NC'!B223+'11.individulas FC'!B223)</f>
        <v>6.7363345437718829</v>
      </c>
      <c r="D223" s="50">
        <f>'7.individuals NC'!D223+'11.individulas FC'!D223</f>
        <v>512176</v>
      </c>
      <c r="E223" s="51">
        <f>('7.individuals NC'!D223*'7.individuals NC'!E223+'11.individulas FC'!D223*'11.individulas FC'!E223)/('7.individuals NC'!D223+'11.individulas FC'!D223)</f>
        <v>3.8134703695604632E-3</v>
      </c>
      <c r="F223" s="50">
        <f>'7.individuals NC'!F223+'11.individulas FC'!F223</f>
        <v>11841266.800000001</v>
      </c>
      <c r="G223" s="51">
        <f>('7.individuals NC'!F223*'7.individuals NC'!G223+'11.individulas FC'!F223*'11.individulas FC'!G223)/('7.individuals NC'!F223+'11.individulas FC'!F223)</f>
        <v>2.4804002767676852</v>
      </c>
      <c r="H223" s="50">
        <f t="shared" si="6"/>
        <v>14502691.300000001</v>
      </c>
      <c r="I223" s="51">
        <f t="shared" si="7"/>
        <v>10.449017089262599</v>
      </c>
      <c r="J223" s="50">
        <f>'7.individuals NC'!J223+'11.individulas FC'!J223</f>
        <v>1327099.1000000001</v>
      </c>
      <c r="K223" s="51">
        <f>('7.individuals NC'!J223*'7.individuals NC'!K223+'11.individulas FC'!J223*'11.individulas FC'!K223)/('7.individuals NC'!J223+'11.individulas FC'!J223)</f>
        <v>8.3921311226870685</v>
      </c>
      <c r="L223" s="50">
        <f>'7.individuals NC'!L223+'11.individulas FC'!L223</f>
        <v>2144389.2000000002</v>
      </c>
      <c r="M223" s="51">
        <f>('7.individuals NC'!L223*'7.individuals NC'!M223+'11.individulas FC'!L223*'11.individulas FC'!M223)/('7.individuals NC'!L223+'11.individulas FC'!L223)</f>
        <v>8.5316267951731906</v>
      </c>
      <c r="N223" s="50">
        <f>'7.individuals NC'!N223+'11.individulas FC'!N223</f>
        <v>3197678.3</v>
      </c>
      <c r="O223" s="51">
        <f>('7.individuals NC'!N223*'7.individuals NC'!O223+'11.individulas FC'!N223*'11.individulas FC'!O223)/('7.individuals NC'!N223+'11.individulas FC'!N223)</f>
        <v>9.5458144510659508</v>
      </c>
      <c r="P223" s="50">
        <f>'7.individuals NC'!P223+'11.individulas FC'!P223</f>
        <v>4605213.3000000007</v>
      </c>
      <c r="Q223" s="51">
        <f>('7.individuals NC'!P223*'7.individuals NC'!Q223+'11.individulas FC'!P223*'11.individulas FC'!Q223)/('7.individuals NC'!P223+'11.individulas FC'!P223)</f>
        <v>10.988441378165916</v>
      </c>
      <c r="R223" s="50">
        <f>'7.individuals NC'!R223+'11.individulas FC'!R223</f>
        <v>3048159.7</v>
      </c>
      <c r="S223" s="51">
        <f>('7.individuals NC'!R223*'7.individuals NC'!S223+'11.individulas FC'!R223*'11.individulas FC'!S223)/('7.individuals NC'!R223+'11.individulas FC'!R223)</f>
        <v>12.726305564304914</v>
      </c>
      <c r="T223" s="50">
        <f>'7.individuals NC'!T223+'11.individulas FC'!T223</f>
        <v>180151.7</v>
      </c>
      <c r="U223" s="51">
        <f>('7.individuals NC'!T223*'7.individuals NC'!U223+'11.individulas FC'!T223*'11.individulas FC'!U223)/('7.individuals NC'!T223+'11.individulas FC'!T223)</f>
        <v>12.135213589436013</v>
      </c>
    </row>
    <row r="224" spans="1:21" ht="14.25" customHeight="1" thickBot="1" x14ac:dyDescent="0.25">
      <c r="A224" s="52" t="s">
        <v>30</v>
      </c>
      <c r="B224" s="53">
        <f>'7.individuals NC'!B224+'11.individulas FC'!B224</f>
        <v>28351229.200000003</v>
      </c>
      <c r="C224" s="54">
        <f>('7.individuals NC'!B224*'7.individuals NC'!C224+'11.individulas FC'!B224*'11.individulas FC'!C224)/('7.individuals NC'!B224+'11.individulas FC'!B224)</f>
        <v>6.6401053854130598</v>
      </c>
      <c r="D224" s="53">
        <f>'7.individuals NC'!D224+'11.individulas FC'!D224</f>
        <v>680796.8</v>
      </c>
      <c r="E224" s="54">
        <f>('7.individuals NC'!D224*'7.individuals NC'!E224+'11.individulas FC'!D224*'11.individulas FC'!E224)/('7.individuals NC'!D224+'11.individulas FC'!D224)</f>
        <v>5.9036264565285853E-3</v>
      </c>
      <c r="F224" s="53">
        <f>'7.individuals NC'!F224+'11.individulas FC'!F224</f>
        <v>12478692.4</v>
      </c>
      <c r="G224" s="54">
        <f>('7.individuals NC'!F224*'7.individuals NC'!G224+'11.individulas FC'!F224*'11.individulas FC'!G224)/('7.individuals NC'!F224+'11.individulas FC'!F224)</f>
        <v>2.4644039493272549</v>
      </c>
      <c r="H224" s="53">
        <f t="shared" si="6"/>
        <v>15191740</v>
      </c>
      <c r="I224" s="54">
        <f t="shared" si="7"/>
        <v>10.367383307705371</v>
      </c>
      <c r="J224" s="53">
        <f>'7.individuals NC'!J224+'11.individulas FC'!J224</f>
        <v>1212429.3999999999</v>
      </c>
      <c r="K224" s="54">
        <f>('7.individuals NC'!J224*'7.individuals NC'!K224+'11.individulas FC'!J224*'11.individulas FC'!K224)/('7.individuals NC'!J224+'11.individulas FC'!J224)</f>
        <v>8.3266742962518112</v>
      </c>
      <c r="L224" s="53">
        <f>'7.individuals NC'!L224+'11.individulas FC'!L224</f>
        <v>2433061.4</v>
      </c>
      <c r="M224" s="54">
        <f>('7.individuals NC'!L224*'7.individuals NC'!M224+'11.individulas FC'!L224*'11.individulas FC'!M224)/('7.individuals NC'!L224+'11.individulas FC'!L224)</f>
        <v>8.2556466569236608</v>
      </c>
      <c r="N224" s="53">
        <f>'7.individuals NC'!N224+'11.individulas FC'!N224</f>
        <v>3326724.0999999996</v>
      </c>
      <c r="O224" s="54">
        <f>('7.individuals NC'!N224*'7.individuals NC'!O224+'11.individulas FC'!N224*'11.individulas FC'!O224)/('7.individuals NC'!N224+'11.individulas FC'!N224)</f>
        <v>9.5462601915199397</v>
      </c>
      <c r="P224" s="53">
        <f>'7.individuals NC'!P224+'11.individulas FC'!P224</f>
        <v>4825690.0999999996</v>
      </c>
      <c r="Q224" s="54">
        <f>('7.individuals NC'!P224*'7.individuals NC'!Q224+'11.individulas FC'!P224*'11.individulas FC'!Q224)/('7.individuals NC'!P224+'11.individulas FC'!P224)</f>
        <v>10.955244013493532</v>
      </c>
      <c r="R224" s="53">
        <f>'7.individuals NC'!R224+'11.individulas FC'!R224</f>
        <v>3208543</v>
      </c>
      <c r="S224" s="54">
        <f>('7.individuals NC'!R224*'7.individuals NC'!S224+'11.individulas FC'!R224*'11.individulas FC'!S224)/('7.individuals NC'!R224+'11.individulas FC'!R224)</f>
        <v>12.604122732654666</v>
      </c>
      <c r="T224" s="53">
        <f>'7.individuals NC'!T224+'11.individulas FC'!T224</f>
        <v>185292</v>
      </c>
      <c r="U224" s="54">
        <f>('7.individuals NC'!T224*'7.individuals NC'!U224+'11.individulas FC'!T224*'11.individulas FC'!U224)/('7.individuals NC'!T224+'11.individulas FC'!T224)</f>
        <v>12.150203835027957</v>
      </c>
    </row>
    <row r="225" spans="1:21" ht="14.25" customHeight="1" x14ac:dyDescent="0.2">
      <c r="A225" s="49" t="s">
        <v>49</v>
      </c>
      <c r="B225" s="50">
        <f>'7.individuals NC'!B225+'11.individulas FC'!B225</f>
        <v>29295814.799999997</v>
      </c>
      <c r="C225" s="51">
        <f>('7.individuals NC'!B225*'7.individuals NC'!C225+'11.individulas FC'!B225*'11.individulas FC'!C225)/('7.individuals NC'!B225+'11.individulas FC'!B225)</f>
        <v>6.5266977654432736</v>
      </c>
      <c r="D225" s="50">
        <f>'7.individuals NC'!D225+'11.individulas FC'!D225</f>
        <v>577281.19999999995</v>
      </c>
      <c r="E225" s="51">
        <f>('7.individuals NC'!D225*'7.individuals NC'!E225+'11.individulas FC'!D225*'11.individulas FC'!E225)/('7.individuals NC'!D225+'11.individulas FC'!D225)</f>
        <v>2.2823383127668091E-3</v>
      </c>
      <c r="F225" s="50">
        <f>'7.individuals NC'!F225+'11.individulas FC'!F225</f>
        <v>12991714.199999999</v>
      </c>
      <c r="G225" s="51">
        <f>('7.individuals NC'!F225*'7.individuals NC'!G225+'11.individulas FC'!F225*'11.individulas FC'!G225)/('7.individuals NC'!F225+'11.individulas FC'!F225)</f>
        <v>2.2204530144297654</v>
      </c>
      <c r="H225" s="50">
        <f t="shared" si="6"/>
        <v>15726819.4</v>
      </c>
      <c r="I225" s="51">
        <f t="shared" si="7"/>
        <v>10.323519101580068</v>
      </c>
      <c r="J225" s="50">
        <f>'7.individuals NC'!J225+'11.individulas FC'!J225</f>
        <v>1322143.8999999999</v>
      </c>
      <c r="K225" s="51">
        <f>('7.individuals NC'!J225*'7.individuals NC'!K225+'11.individulas FC'!J225*'11.individulas FC'!K225)/('7.individuals NC'!J225+'11.individulas FC'!J225)</f>
        <v>7.7442167770088943</v>
      </c>
      <c r="L225" s="50">
        <f>'7.individuals NC'!L225+'11.individulas FC'!L225</f>
        <v>2555197.0999999996</v>
      </c>
      <c r="M225" s="51">
        <f>('7.individuals NC'!L225*'7.individuals NC'!M225+'11.individulas FC'!L225*'11.individulas FC'!M225)/('7.individuals NC'!L225+'11.individulas FC'!L225)</f>
        <v>8.4023747017402162</v>
      </c>
      <c r="N225" s="50">
        <f>'7.individuals NC'!N225+'11.individulas FC'!N225</f>
        <v>3561582.1</v>
      </c>
      <c r="O225" s="51">
        <f>('7.individuals NC'!N225*'7.individuals NC'!O225+'11.individulas FC'!N225*'11.individulas FC'!O225)/('7.individuals NC'!N225+'11.individulas FC'!N225)</f>
        <v>9.6912213297006566</v>
      </c>
      <c r="P225" s="50">
        <f>'7.individuals NC'!P225+'11.individulas FC'!P225</f>
        <v>4783760.9000000004</v>
      </c>
      <c r="Q225" s="51">
        <f>('7.individuals NC'!P225*'7.individuals NC'!Q225+'11.individulas FC'!P225*'11.individulas FC'!Q225)/('7.individuals NC'!P225+'11.individulas FC'!P225)</f>
        <v>10.950770277628203</v>
      </c>
      <c r="R225" s="50">
        <f>'7.individuals NC'!R225+'11.individulas FC'!R225</f>
        <v>3325834.4</v>
      </c>
      <c r="S225" s="51">
        <f>('7.individuals NC'!R225*'7.individuals NC'!S225+'11.individulas FC'!R225*'11.individulas FC'!S225)/('7.individuals NC'!R225+'11.individulas FC'!R225)</f>
        <v>12.519540913402073</v>
      </c>
      <c r="T225" s="50">
        <f>'7.individuals NC'!T225+'11.individulas FC'!T225</f>
        <v>178301</v>
      </c>
      <c r="U225" s="51">
        <f>('7.individuals NC'!T225*'7.individuals NC'!U225+'11.individulas FC'!T225*'11.individulas FC'!U225)/('7.individuals NC'!T225+'11.individulas FC'!T225)</f>
        <v>11.820242758032771</v>
      </c>
    </row>
    <row r="226" spans="1:21" ht="14.25" customHeight="1" x14ac:dyDescent="0.2">
      <c r="A226" s="49" t="s">
        <v>20</v>
      </c>
      <c r="B226" s="50">
        <f>'7.individuals NC'!B226+'11.individulas FC'!B226</f>
        <v>30088998.799999997</v>
      </c>
      <c r="C226" s="51">
        <f>('7.individuals NC'!B226*'7.individuals NC'!C226+'11.individulas FC'!B226*'11.individulas FC'!C226)/('7.individuals NC'!B226+'11.individulas FC'!B226)</f>
        <v>6.4189676152999766</v>
      </c>
      <c r="D226" s="50">
        <f>'7.individuals NC'!D226+'11.individulas FC'!D226</f>
        <v>632787.80000000005</v>
      </c>
      <c r="E226" s="51">
        <f>('7.individuals NC'!D226*'7.individuals NC'!E226+'11.individulas FC'!D226*'11.individulas FC'!E226)/('7.individuals NC'!D226+'11.individulas FC'!D226)</f>
        <v>1.3216405246750955E-3</v>
      </c>
      <c r="F226" s="50">
        <f>'7.individuals NC'!F226+'11.individulas FC'!F226</f>
        <v>13486679.199999999</v>
      </c>
      <c r="G226" s="51">
        <f>('7.individuals NC'!F226*'7.individuals NC'!G226+'11.individulas FC'!F226*'11.individulas FC'!G226)/('7.individuals NC'!F226+'11.individulas FC'!F226)</f>
        <v>2.2203088781855209</v>
      </c>
      <c r="H226" s="50">
        <f t="shared" si="6"/>
        <v>15969531.799999999</v>
      </c>
      <c r="I226" s="51">
        <f t="shared" si="7"/>
        <v>10.219139861758492</v>
      </c>
      <c r="J226" s="50">
        <f>'7.individuals NC'!J226+'11.individulas FC'!J226</f>
        <v>1631432.6</v>
      </c>
      <c r="K226" s="51">
        <f>('7.individuals NC'!J226*'7.individuals NC'!K226+'11.individulas FC'!J226*'11.individulas FC'!K226)/('7.individuals NC'!J226+'11.individulas FC'!J226)</f>
        <v>7.6071032545261295</v>
      </c>
      <c r="L226" s="50">
        <f>'7.individuals NC'!L226+'11.individulas FC'!L226</f>
        <v>2682866</v>
      </c>
      <c r="M226" s="51">
        <f>('7.individuals NC'!L226*'7.individuals NC'!M226+'11.individulas FC'!L226*'11.individulas FC'!M226)/('7.individuals NC'!L226+'11.individulas FC'!L226)</f>
        <v>8.2906435550638573</v>
      </c>
      <c r="N226" s="50">
        <f>'7.individuals NC'!N226+'11.individulas FC'!N226</f>
        <v>3388864.3</v>
      </c>
      <c r="O226" s="51">
        <f>('7.individuals NC'!N226*'7.individuals NC'!O226+'11.individulas FC'!N226*'11.individulas FC'!O226)/('7.individuals NC'!N226+'11.individulas FC'!N226)</f>
        <v>9.7237346623764083</v>
      </c>
      <c r="P226" s="50">
        <f>'7.individuals NC'!P226+'11.individulas FC'!P226</f>
        <v>4687682.5</v>
      </c>
      <c r="Q226" s="51">
        <f>('7.individuals NC'!P226*'7.individuals NC'!Q226+'11.individulas FC'!P226*'11.individulas FC'!Q226)/('7.individuals NC'!P226+'11.individulas FC'!P226)</f>
        <v>10.928317451533879</v>
      </c>
      <c r="R226" s="50">
        <f>'7.individuals NC'!R226+'11.individulas FC'!R226</f>
        <v>3402746.3</v>
      </c>
      <c r="S226" s="51">
        <f>('7.individuals NC'!R226*'7.individuals NC'!S226+'11.individulas FC'!R226*'11.individulas FC'!S226)/('7.individuals NC'!R226+'11.individulas FC'!R226)</f>
        <v>12.437735706302865</v>
      </c>
      <c r="T226" s="50">
        <f>'7.individuals NC'!T226+'11.individulas FC'!T226</f>
        <v>175940.1</v>
      </c>
      <c r="U226" s="51">
        <f>('7.individuals NC'!T226*'7.individuals NC'!U226+'11.individulas FC'!T226*'11.individulas FC'!U226)/('7.individuals NC'!T226+'11.individulas FC'!T226)</f>
        <v>11.585523430985882</v>
      </c>
    </row>
    <row r="227" spans="1:21" ht="14.25" customHeight="1" x14ac:dyDescent="0.2">
      <c r="A227" s="49" t="s">
        <v>21</v>
      </c>
      <c r="B227" s="50">
        <f>'7.individuals NC'!B227+'11.individulas FC'!B227</f>
        <v>29866419</v>
      </c>
      <c r="C227" s="51">
        <f>('7.individuals NC'!B227*'7.individuals NC'!C227+'11.individulas FC'!B227*'11.individulas FC'!C227)/('7.individuals NC'!B227+'11.individulas FC'!B227)</f>
        <v>6.3548152485907341</v>
      </c>
      <c r="D227" s="50">
        <f>'7.individuals NC'!D227+'11.individulas FC'!D227</f>
        <v>542317.4</v>
      </c>
      <c r="E227" s="51">
        <f>('7.individuals NC'!D227*'7.individuals NC'!E227+'11.individulas FC'!D227*'11.individulas FC'!E227)/('7.individuals NC'!D227+'11.individulas FC'!D227)</f>
        <v>2.739285149250236E-3</v>
      </c>
      <c r="F227" s="50">
        <f>'7.individuals NC'!F227+'11.individulas FC'!F227</f>
        <v>13446826.399999999</v>
      </c>
      <c r="G227" s="51">
        <f>('7.individuals NC'!F227*'7.individuals NC'!G227+'11.individulas FC'!F227*'11.individulas FC'!G227)/('7.individuals NC'!F227+'11.individulas FC'!F227)</f>
        <v>2.1712596256913077</v>
      </c>
      <c r="H227" s="50">
        <f t="shared" si="6"/>
        <v>15877275.199999999</v>
      </c>
      <c r="I227" s="51">
        <f t="shared" si="7"/>
        <v>10.114930681808683</v>
      </c>
      <c r="J227" s="50">
        <f>'7.individuals NC'!J227+'11.individulas FC'!J227</f>
        <v>1467153.7</v>
      </c>
      <c r="K227" s="51">
        <f>('7.individuals NC'!J227*'7.individuals NC'!K227+'11.individulas FC'!J227*'11.individulas FC'!K227)/('7.individuals NC'!J227+'11.individulas FC'!J227)</f>
        <v>7.758347588258836</v>
      </c>
      <c r="L227" s="50">
        <f>'7.individuals NC'!L227+'11.individulas FC'!L227</f>
        <v>2959417.8</v>
      </c>
      <c r="M227" s="51">
        <f>('7.individuals NC'!L227*'7.individuals NC'!M227+'11.individulas FC'!L227*'11.individulas FC'!M227)/('7.individuals NC'!L227+'11.individulas FC'!L227)</f>
        <v>8.0670156518623273</v>
      </c>
      <c r="N227" s="50">
        <f>'7.individuals NC'!N227+'11.individulas FC'!N227</f>
        <v>3359403.3</v>
      </c>
      <c r="O227" s="51">
        <f>('7.individuals NC'!N227*'7.individuals NC'!O227+'11.individulas FC'!N227*'11.individulas FC'!O227)/('7.individuals NC'!N227+'11.individulas FC'!N227)</f>
        <v>9.6437269300175963</v>
      </c>
      <c r="P227" s="50">
        <f>'7.individuals NC'!P227+'11.individulas FC'!P227</f>
        <v>4467132.2</v>
      </c>
      <c r="Q227" s="51">
        <f>('7.individuals NC'!P227*'7.individuals NC'!Q227+'11.individulas FC'!P227*'11.individulas FC'!Q227)/('7.individuals NC'!P227+'11.individulas FC'!P227)</f>
        <v>10.896567587366238</v>
      </c>
      <c r="R227" s="50">
        <f>'7.individuals NC'!R227+'11.individulas FC'!R227</f>
        <v>3440716</v>
      </c>
      <c r="S227" s="51">
        <f>('7.individuals NC'!R227*'7.individuals NC'!S227+'11.individulas FC'!R227*'11.individulas FC'!S227)/('7.individuals NC'!R227+'11.individulas FC'!R227)</f>
        <v>12.248749757608605</v>
      </c>
      <c r="T227" s="50">
        <f>'7.individuals NC'!T227+'11.individulas FC'!T227</f>
        <v>183452.2</v>
      </c>
      <c r="U227" s="51">
        <f>('7.individuals NC'!T227*'7.individuals NC'!U227+'11.individulas FC'!T227*'11.individulas FC'!U227)/('7.individuals NC'!T227+'11.individulas FC'!T227)</f>
        <v>11.573231054192869</v>
      </c>
    </row>
    <row r="228" spans="1:21" ht="14.25" customHeight="1" x14ac:dyDescent="0.2">
      <c r="A228" s="49" t="s">
        <v>22</v>
      </c>
      <c r="B228" s="50">
        <f>'7.individuals NC'!B228+'11.individulas FC'!B228</f>
        <v>30669851.299999997</v>
      </c>
      <c r="C228" s="51">
        <f>('7.individuals NC'!B228*'7.individuals NC'!C228+'11.individulas FC'!B228*'11.individulas FC'!C228)/('7.individuals NC'!B228+'11.individulas FC'!B228)</f>
        <v>6.1991381139823138</v>
      </c>
      <c r="D228" s="50">
        <f>'7.individuals NC'!D228+'11.individulas FC'!D228</f>
        <v>567355.30000000005</v>
      </c>
      <c r="E228" s="51">
        <f>('7.individuals NC'!D228*'7.individuals NC'!E228+'11.individulas FC'!D228*'11.individulas FC'!E228)/('7.individuals NC'!D228+'11.individulas FC'!D228)</f>
        <v>6.6297785532275807E-4</v>
      </c>
      <c r="F228" s="50">
        <f>'7.individuals NC'!F228+'11.individulas FC'!F228</f>
        <v>13584733.699999999</v>
      </c>
      <c r="G228" s="51">
        <f>('7.individuals NC'!F228*'7.individuals NC'!G228+'11.individulas FC'!F228*'11.individulas FC'!G228)/('7.individuals NC'!F228+'11.individulas FC'!F228)</f>
        <v>1.6992878190170191</v>
      </c>
      <c r="H228" s="50">
        <f t="shared" si="6"/>
        <v>16517762.300000003</v>
      </c>
      <c r="I228" s="51">
        <f t="shared" si="7"/>
        <v>10.112864712855202</v>
      </c>
      <c r="J228" s="50">
        <f>'7.individuals NC'!J228+'11.individulas FC'!J228</f>
        <v>1543827.9</v>
      </c>
      <c r="K228" s="51">
        <f>('7.individuals NC'!J228*'7.individuals NC'!K228+'11.individulas FC'!J228*'11.individulas FC'!K228)/('7.individuals NC'!J228+'11.individulas FC'!J228)</f>
        <v>7.6662293264683194</v>
      </c>
      <c r="L228" s="50">
        <f>'7.individuals NC'!L228+'11.individulas FC'!L228</f>
        <v>2943861.4000000004</v>
      </c>
      <c r="M228" s="51">
        <f>('7.individuals NC'!L228*'7.individuals NC'!M228+'11.individulas FC'!L228*'11.individulas FC'!M228)/('7.individuals NC'!L228+'11.individulas FC'!L228)</f>
        <v>8.2013913834394501</v>
      </c>
      <c r="N228" s="50">
        <f>'7.individuals NC'!N228+'11.individulas FC'!N228</f>
        <v>3208044.4</v>
      </c>
      <c r="O228" s="51">
        <f>('7.individuals NC'!N228*'7.individuals NC'!O228+'11.individulas FC'!N228*'11.individulas FC'!O228)/('7.individuals NC'!N228+'11.individulas FC'!N228)</f>
        <v>9.5894790885687247</v>
      </c>
      <c r="P228" s="50">
        <f>'7.individuals NC'!P228+'11.individulas FC'!P228</f>
        <v>4633106.9000000004</v>
      </c>
      <c r="Q228" s="51">
        <f>('7.individuals NC'!P228*'7.individuals NC'!Q228+'11.individulas FC'!P228*'11.individulas FC'!Q228)/('7.individuals NC'!P228+'11.individulas FC'!P228)</f>
        <v>10.818242829449931</v>
      </c>
      <c r="R228" s="50">
        <f>'7.individuals NC'!R228+'11.individulas FC'!R228</f>
        <v>4073105.8</v>
      </c>
      <c r="S228" s="51">
        <f>('7.individuals NC'!R228*'7.individuals NC'!S228+'11.individulas FC'!R228*'11.individulas FC'!S228)/('7.individuals NC'!R228+'11.individulas FC'!R228)</f>
        <v>11.924043859602174</v>
      </c>
      <c r="T228" s="50">
        <f>'7.individuals NC'!T228+'11.individulas FC'!T228</f>
        <v>115815.9</v>
      </c>
      <c r="U228" s="51">
        <f>('7.individuals NC'!T228*'7.individuals NC'!U228+'11.individulas FC'!T228*'11.individulas FC'!U228)/('7.individuals NC'!T228+'11.individulas FC'!T228)</f>
        <v>13.89580243299927</v>
      </c>
    </row>
    <row r="229" spans="1:21" ht="14.25" customHeight="1" x14ac:dyDescent="0.2">
      <c r="A229" s="49" t="s">
        <v>23</v>
      </c>
      <c r="B229" s="50">
        <f>'7.individuals NC'!B229+'11.individulas FC'!B229</f>
        <v>30358933.800000004</v>
      </c>
      <c r="C229" s="51">
        <f>('7.individuals NC'!B229*'7.individuals NC'!C229+'11.individulas FC'!B229*'11.individulas FC'!C229)/('7.individuals NC'!B229+'11.individulas FC'!B229)</f>
        <v>6.2157218325631707</v>
      </c>
      <c r="D229" s="50">
        <f>'7.individuals NC'!D229+'11.individulas FC'!D229</f>
        <v>559786.80000000005</v>
      </c>
      <c r="E229" s="51">
        <f>('7.individuals NC'!D229*'7.individuals NC'!E229+'11.individulas FC'!D229*'11.individulas FC'!E229)/('7.individuals NC'!D229+'11.individulas FC'!D229)</f>
        <v>5.4111601059546235E-3</v>
      </c>
      <c r="F229" s="50">
        <f>'7.individuals NC'!F229+'11.individulas FC'!F229</f>
        <v>13481131.199999999</v>
      </c>
      <c r="G229" s="51">
        <f>('7.individuals NC'!F229*'7.individuals NC'!G229+'11.individulas FC'!F229*'11.individulas FC'!G229)/('7.individuals NC'!F229+'11.individulas FC'!F229)</f>
        <v>2.0516703863841932</v>
      </c>
      <c r="H229" s="50">
        <f t="shared" si="6"/>
        <v>16318015.799999999</v>
      </c>
      <c r="I229" s="51">
        <f t="shared" si="7"/>
        <v>9.8688972270758555</v>
      </c>
      <c r="J229" s="50">
        <f>'7.individuals NC'!J229+'11.individulas FC'!J229</f>
        <v>2170821.2999999998</v>
      </c>
      <c r="K229" s="51">
        <f>('7.individuals NC'!J229*'7.individuals NC'!K229+'11.individulas FC'!J229*'11.individulas FC'!K229)/('7.individuals NC'!J229+'11.individulas FC'!J229)</f>
        <v>5.7871555562864616</v>
      </c>
      <c r="L229" s="50">
        <f>'7.individuals NC'!L229+'11.individulas FC'!L229</f>
        <v>2489741.5</v>
      </c>
      <c r="M229" s="51">
        <f>('7.individuals NC'!L229*'7.individuals NC'!M229+'11.individulas FC'!L229*'11.individulas FC'!M229)/('7.individuals NC'!L229+'11.individulas FC'!L229)</f>
        <v>8.3903948703108338</v>
      </c>
      <c r="N229" s="50">
        <f>'7.individuals NC'!N229+'11.individulas FC'!N229</f>
        <v>3065032.3999999994</v>
      </c>
      <c r="O229" s="51">
        <f>('7.individuals NC'!N229*'7.individuals NC'!O229+'11.individulas FC'!N229*'11.individulas FC'!O229)/('7.individuals NC'!N229+'11.individulas FC'!N229)</f>
        <v>9.6937276751136494</v>
      </c>
      <c r="P229" s="50">
        <f>'7.individuals NC'!P229+'11.individulas FC'!P229</f>
        <v>4588351.6999999993</v>
      </c>
      <c r="Q229" s="51">
        <f>('7.individuals NC'!P229*'7.individuals NC'!Q229+'11.individulas FC'!P229*'11.individulas FC'!Q229)/('7.individuals NC'!P229+'11.individulas FC'!P229)</f>
        <v>10.836483445896269</v>
      </c>
      <c r="R229" s="50">
        <f>'7.individuals NC'!R229+'11.individulas FC'!R229</f>
        <v>3895360.8000000007</v>
      </c>
      <c r="S229" s="51">
        <f>('7.individuals NC'!R229*'7.individuals NC'!S229+'11.individulas FC'!R229*'11.individulas FC'!S229)/('7.individuals NC'!R229+'11.individulas FC'!R229)</f>
        <v>11.970486925113585</v>
      </c>
      <c r="T229" s="50">
        <f>'7.individuals NC'!T229+'11.individulas FC'!T229</f>
        <v>108708.1</v>
      </c>
      <c r="U229" s="51">
        <f>('7.individuals NC'!T229*'7.individuals NC'!U229+'11.individulas FC'!T229*'11.individulas FC'!U229)/('7.individuals NC'!T229+'11.individulas FC'!T229)</f>
        <v>14.032752435191121</v>
      </c>
    </row>
    <row r="230" spans="1:21" ht="14.25" customHeight="1" x14ac:dyDescent="0.2">
      <c r="A230" s="49" t="s">
        <v>24</v>
      </c>
      <c r="B230" s="50">
        <f>'7.individuals NC'!B230+'11.individulas FC'!B230</f>
        <v>31174985.199999999</v>
      </c>
      <c r="C230" s="51">
        <f>('7.individuals NC'!B230*'7.individuals NC'!C230+'11.individulas FC'!B230*'11.individulas FC'!C230)/('7.individuals NC'!B230+'11.individulas FC'!B230)</f>
        <v>6.2733261260698203</v>
      </c>
      <c r="D230" s="50">
        <f>'7.individuals NC'!D230+'11.individulas FC'!D230</f>
        <v>633242.9</v>
      </c>
      <c r="E230" s="51">
        <f>('7.individuals NC'!D230*'7.individuals NC'!E230+'11.individulas FC'!D230*'11.individulas FC'!E230)/('7.individuals NC'!D230+'11.individulas FC'!D230)</f>
        <v>3.3750208648213823E-3</v>
      </c>
      <c r="F230" s="50">
        <f>'7.individuals NC'!F230+'11.individulas FC'!F230</f>
        <v>13991175.199999999</v>
      </c>
      <c r="G230" s="51">
        <f>('7.individuals NC'!F230*'7.individuals NC'!G230+'11.individulas FC'!F230*'11.individulas FC'!G230)/('7.individuals NC'!F230+'11.individulas FC'!F230)</f>
        <v>2.0746693415003485</v>
      </c>
      <c r="H230" s="50">
        <f t="shared" si="6"/>
        <v>16550567.100000001</v>
      </c>
      <c r="I230" s="51">
        <f t="shared" si="7"/>
        <v>10.062594754713874</v>
      </c>
      <c r="J230" s="50">
        <f>'7.individuals NC'!J230+'11.individulas FC'!J230</f>
        <v>1733046.7000000002</v>
      </c>
      <c r="K230" s="51">
        <f>('7.individuals NC'!J230*'7.individuals NC'!K230+'11.individulas FC'!J230*'11.individulas FC'!K230)/('7.individuals NC'!J230+'11.individulas FC'!J230)</f>
        <v>7.4005257538645663</v>
      </c>
      <c r="L230" s="50">
        <f>'7.individuals NC'!L230+'11.individulas FC'!L230</f>
        <v>2607968.1</v>
      </c>
      <c r="M230" s="51">
        <f>('7.individuals NC'!L230*'7.individuals NC'!M230+'11.individulas FC'!L230*'11.individulas FC'!M230)/('7.individuals NC'!L230+'11.individulas FC'!L230)</f>
        <v>8.3032307139799748</v>
      </c>
      <c r="N230" s="50">
        <f>'7.individuals NC'!N230+'11.individulas FC'!N230</f>
        <v>3283347</v>
      </c>
      <c r="O230" s="51">
        <f>('7.individuals NC'!N230*'7.individuals NC'!O230+'11.individulas FC'!N230*'11.individulas FC'!O230)/('7.individuals NC'!N230+'11.individulas FC'!N230)</f>
        <v>9.6847356560241735</v>
      </c>
      <c r="P230" s="50">
        <f>'7.individuals NC'!P230+'11.individulas FC'!P230</f>
        <v>4762635.9000000004</v>
      </c>
      <c r="Q230" s="51">
        <f>('7.individuals NC'!P230*'7.individuals NC'!Q230+'11.individulas FC'!P230*'11.individulas FC'!Q230)/('7.individuals NC'!P230+'11.individulas FC'!P230)</f>
        <v>10.58911339390861</v>
      </c>
      <c r="R230" s="50">
        <f>'7.individuals NC'!R230+'11.individulas FC'!R230</f>
        <v>4039603.0999999996</v>
      </c>
      <c r="S230" s="51">
        <f>('7.individuals NC'!R230*'7.individuals NC'!S230+'11.individulas FC'!R230*'11.individulas FC'!S230)/('7.individuals NC'!R230+'11.individulas FC'!R230)</f>
        <v>11.908030656279081</v>
      </c>
      <c r="T230" s="50">
        <f>'7.individuals NC'!T230+'11.individulas FC'!T230</f>
        <v>123966.29999999999</v>
      </c>
      <c r="U230" s="51">
        <f>('7.individuals NC'!T230*'7.individuals NC'!U230+'11.individulas FC'!T230*'11.individulas FC'!U230)/('7.individuals NC'!T230+'11.individulas FC'!T230)</f>
        <v>13.935038861367969</v>
      </c>
    </row>
    <row r="231" spans="1:21" ht="14.25" customHeight="1" x14ac:dyDescent="0.2">
      <c r="A231" s="49" t="s">
        <v>25</v>
      </c>
      <c r="B231" s="50">
        <f>'7.individuals NC'!B231+'11.individulas FC'!B231</f>
        <v>31415397.699999999</v>
      </c>
      <c r="C231" s="51">
        <f>('7.individuals NC'!B231*'7.individuals NC'!C231+'11.individulas FC'!B231*'11.individulas FC'!C231)/('7.individuals NC'!B231+'11.individulas FC'!B231)</f>
        <v>6.2229952174057646</v>
      </c>
      <c r="D231" s="50">
        <f>'7.individuals NC'!D231+'11.individulas FC'!D231</f>
        <v>643608.69999999995</v>
      </c>
      <c r="E231" s="51">
        <f>('7.individuals NC'!D231*'7.individuals NC'!E231+'11.individulas FC'!D231*'11.individulas FC'!E231)/('7.individuals NC'!D231+'11.individulas FC'!D231)</f>
        <v>0.19020257339591609</v>
      </c>
      <c r="F231" s="50">
        <f>'7.individuals NC'!F231+'11.individulas FC'!F231</f>
        <v>14439181.100000001</v>
      </c>
      <c r="G231" s="51">
        <f>('7.individuals NC'!F231*'7.individuals NC'!G231+'11.individulas FC'!F231*'11.individulas FC'!G231)/('7.individuals NC'!F231+'11.individulas FC'!F231)</f>
        <v>2.0134272725480251</v>
      </c>
      <c r="H231" s="50">
        <f t="shared" si="6"/>
        <v>16332607.9</v>
      </c>
      <c r="I231" s="51">
        <f t="shared" si="7"/>
        <v>10.182281580947036</v>
      </c>
      <c r="J231" s="50">
        <f>'7.individuals NC'!J231+'11.individulas FC'!J231</f>
        <v>1411279.4</v>
      </c>
      <c r="K231" s="51">
        <f>('7.individuals NC'!J231*'7.individuals NC'!K231+'11.individulas FC'!J231*'11.individulas FC'!K231)/('7.individuals NC'!J231+'11.individulas FC'!J231)</f>
        <v>7.6476586528507466</v>
      </c>
      <c r="L231" s="50">
        <f>'7.individuals NC'!L231+'11.individulas FC'!L231</f>
        <v>2680988.5</v>
      </c>
      <c r="M231" s="51">
        <f>('7.individuals NC'!L231*'7.individuals NC'!M231+'11.individulas FC'!L231*'11.individulas FC'!M231)/('7.individuals NC'!L231+'11.individulas FC'!L231)</f>
        <v>8.3040815542476274</v>
      </c>
      <c r="N231" s="50">
        <f>'7.individuals NC'!N231+'11.individulas FC'!N231</f>
        <v>3198327.9</v>
      </c>
      <c r="O231" s="51">
        <f>('7.individuals NC'!N231*'7.individuals NC'!O231+'11.individulas FC'!N231*'11.individulas FC'!O231)/('7.individuals NC'!N231+'11.individulas FC'!N231)</f>
        <v>9.8711670926549058</v>
      </c>
      <c r="P231" s="50">
        <f>'7.individuals NC'!P231+'11.individulas FC'!P231</f>
        <v>4890758</v>
      </c>
      <c r="Q231" s="51">
        <f>('7.individuals NC'!P231*'7.individuals NC'!Q231+'11.individulas FC'!P231*'11.individulas FC'!Q231)/('7.individuals NC'!P231+'11.individulas FC'!P231)</f>
        <v>10.629336541288675</v>
      </c>
      <c r="R231" s="50">
        <f>'7.individuals NC'!R231+'11.individulas FC'!R231</f>
        <v>4022979.4000000004</v>
      </c>
      <c r="S231" s="51">
        <f>('7.individuals NC'!R231*'7.individuals NC'!S231+'11.individulas FC'!R231*'11.individulas FC'!S231)/('7.individuals NC'!R231+'11.individulas FC'!R231)</f>
        <v>11.90593670676018</v>
      </c>
      <c r="T231" s="50">
        <f>'7.individuals NC'!T231+'11.individulas FC'!T231</f>
        <v>128274.7</v>
      </c>
      <c r="U231" s="51">
        <f>('7.individuals NC'!T231*'7.individuals NC'!U231+'11.individulas FC'!T231*'11.individulas FC'!U231)/('7.individuals NC'!T231+'11.individulas FC'!T231)</f>
        <v>13.977833298382276</v>
      </c>
    </row>
    <row r="232" spans="1:21" ht="14.25" customHeight="1" x14ac:dyDescent="0.2">
      <c r="A232" s="49" t="s">
        <v>26</v>
      </c>
      <c r="B232" s="50">
        <f>'7.individuals NC'!B232+'11.individulas FC'!B232</f>
        <v>31828464.5</v>
      </c>
      <c r="C232" s="51">
        <f>('7.individuals NC'!B232*'7.individuals NC'!C232+'11.individulas FC'!B232*'11.individulas FC'!C232)/('7.individuals NC'!B232+'11.individulas FC'!B232)</f>
        <v>6.2172557749997672</v>
      </c>
      <c r="D232" s="50">
        <f>'7.individuals NC'!D232+'11.individulas FC'!D232</f>
        <v>602271.30000000005</v>
      </c>
      <c r="E232" s="51">
        <f>('7.individuals NC'!D232*'7.individuals NC'!E232+'11.individulas FC'!D232*'11.individulas FC'!E232)/('7.individuals NC'!D232+'11.individulas FC'!D232)</f>
        <v>0.18600376607684915</v>
      </c>
      <c r="F232" s="50">
        <f>'7.individuals NC'!F232+'11.individulas FC'!F232</f>
        <v>14699588.6</v>
      </c>
      <c r="G232" s="51">
        <f>('7.individuals NC'!F232*'7.individuals NC'!G232+'11.individulas FC'!F232*'11.individulas FC'!G232)/('7.individuals NC'!F232+'11.individulas FC'!F232)</f>
        <v>1.9681981302524334</v>
      </c>
      <c r="H232" s="50">
        <f t="shared" si="6"/>
        <v>16526604.600000001</v>
      </c>
      <c r="I232" s="51">
        <f t="shared" si="7"/>
        <v>10.216374220872936</v>
      </c>
      <c r="J232" s="50">
        <f>'7.individuals NC'!J232+'11.individulas FC'!J232</f>
        <v>1477302.9</v>
      </c>
      <c r="K232" s="51">
        <f>('7.individuals NC'!J232*'7.individuals NC'!K232+'11.individulas FC'!J232*'11.individulas FC'!K232)/('7.individuals NC'!J232+'11.individulas FC'!J232)</f>
        <v>7.9749023351947699</v>
      </c>
      <c r="L232" s="50">
        <f>'7.individuals NC'!L232+'11.individulas FC'!L232</f>
        <v>2403999.1</v>
      </c>
      <c r="M232" s="51">
        <f>('7.individuals NC'!L232*'7.individuals NC'!M232+'11.individulas FC'!L232*'11.individulas FC'!M232)/('7.individuals NC'!L232+'11.individulas FC'!L232)</f>
        <v>8.4296187640003737</v>
      </c>
      <c r="N232" s="50">
        <f>'7.individuals NC'!N232+'11.individulas FC'!N232</f>
        <v>3111116.9</v>
      </c>
      <c r="O232" s="51">
        <f>('7.individuals NC'!N232*'7.individuals NC'!O232+'11.individulas FC'!N232*'11.individulas FC'!O232)/('7.individuals NC'!N232+'11.individulas FC'!N232)</f>
        <v>9.7258514503264113</v>
      </c>
      <c r="P232" s="50">
        <f>'7.individuals NC'!P232+'11.individulas FC'!P232</f>
        <v>5073674.4000000004</v>
      </c>
      <c r="Q232" s="51">
        <f>('7.individuals NC'!P232*'7.individuals NC'!Q232+'11.individulas FC'!P232*'11.individulas FC'!Q232)/('7.individuals NC'!P232+'11.individulas FC'!P232)</f>
        <v>10.583465142146311</v>
      </c>
      <c r="R232" s="50">
        <f>'7.individuals NC'!R232+'11.individulas FC'!R232</f>
        <v>4325359.9000000004</v>
      </c>
      <c r="S232" s="51">
        <f>('7.individuals NC'!R232*'7.individuals NC'!S232+'11.individulas FC'!R232*'11.individulas FC'!S232)/('7.individuals NC'!R232+'11.individulas FC'!R232)</f>
        <v>11.78091744365595</v>
      </c>
      <c r="T232" s="50">
        <f>'7.individuals NC'!T232+'11.individulas FC'!T232</f>
        <v>135151.4</v>
      </c>
      <c r="U232" s="51">
        <f>('7.individuals NC'!T232*'7.individuals NC'!U232+'11.individulas FC'!T232*'11.individulas FC'!U232)/('7.individuals NC'!T232+'11.individulas FC'!T232)</f>
        <v>13.938516804117475</v>
      </c>
    </row>
    <row r="233" spans="1:21" ht="14.25" customHeight="1" x14ac:dyDescent="0.2">
      <c r="A233" s="49" t="s">
        <v>27</v>
      </c>
      <c r="B233" s="50">
        <f>'7.individuals NC'!B233+'11.individulas FC'!B233</f>
        <v>31455851.399999999</v>
      </c>
      <c r="C233" s="51">
        <f>('7.individuals NC'!B233*'7.individuals NC'!C233+'11.individulas FC'!B233*'11.individulas FC'!C233)/('7.individuals NC'!B233+'11.individulas FC'!B233)</f>
        <v>6.3591423207193776</v>
      </c>
      <c r="D233" s="50">
        <f>'7.individuals NC'!D233+'11.individulas FC'!D233</f>
        <v>676121.5</v>
      </c>
      <c r="E233" s="51">
        <f>('7.individuals NC'!D233*'7.individuals NC'!E233+'11.individulas FC'!D233*'11.individulas FC'!E233)/('7.individuals NC'!D233+'11.individulas FC'!D233)</f>
        <v>0.1509703270787868</v>
      </c>
      <c r="F233" s="50">
        <f>'7.individuals NC'!F233+'11.individulas FC'!F233</f>
        <v>13888746</v>
      </c>
      <c r="G233" s="51">
        <f>('7.individuals NC'!F233*'7.individuals NC'!G233+'11.individulas FC'!F233*'11.individulas FC'!G233)/('7.individuals NC'!F233+'11.individulas FC'!F233)</f>
        <v>1.9830350864649684</v>
      </c>
      <c r="H233" s="50">
        <f t="shared" si="6"/>
        <v>16890983.899999999</v>
      </c>
      <c r="I233" s="51">
        <f t="shared" si="7"/>
        <v>10.205935425881256</v>
      </c>
      <c r="J233" s="50">
        <f>'7.individuals NC'!J233+'11.individulas FC'!J233</f>
        <v>1449134.5</v>
      </c>
      <c r="K233" s="51">
        <f>('7.individuals NC'!J233*'7.individuals NC'!K233+'11.individulas FC'!J233*'11.individulas FC'!K233)/('7.individuals NC'!J233+'11.individulas FC'!J233)</f>
        <v>7.7034596650621481</v>
      </c>
      <c r="L233" s="50">
        <f>'7.individuals NC'!L233+'11.individulas FC'!L233</f>
        <v>2554163.7999999998</v>
      </c>
      <c r="M233" s="51">
        <f>('7.individuals NC'!L233*'7.individuals NC'!M233+'11.individulas FC'!L233*'11.individulas FC'!M233)/('7.individuals NC'!L233+'11.individulas FC'!L233)</f>
        <v>8.9374072469432271</v>
      </c>
      <c r="N233" s="50">
        <f>'7.individuals NC'!N233+'11.individulas FC'!N233</f>
        <v>2871603.0999999996</v>
      </c>
      <c r="O233" s="51">
        <f>('7.individuals NC'!N233*'7.individuals NC'!O233+'11.individulas FC'!N233*'11.individulas FC'!O233)/('7.individuals NC'!N233+'11.individulas FC'!N233)</f>
        <v>9.3481124341313109</v>
      </c>
      <c r="P233" s="50">
        <f>'7.individuals NC'!P233+'11.individulas FC'!P233</f>
        <v>5441624.2000000002</v>
      </c>
      <c r="Q233" s="51">
        <f>('7.individuals NC'!P233*'7.individuals NC'!Q233+'11.individulas FC'!P233*'11.individulas FC'!Q233)/('7.individuals NC'!P233+'11.individulas FC'!P233)</f>
        <v>10.517122378094381</v>
      </c>
      <c r="R233" s="50">
        <f>'7.individuals NC'!R233+'11.individulas FC'!R233</f>
        <v>4439444.4000000004</v>
      </c>
      <c r="S233" s="51">
        <f>('7.individuals NC'!R233*'7.individuals NC'!S233+'11.individulas FC'!R233*'11.individulas FC'!S233)/('7.individuals NC'!R233+'11.individulas FC'!R233)</f>
        <v>11.812190651154433</v>
      </c>
      <c r="T233" s="50">
        <f>'7.individuals NC'!T233+'11.individulas FC'!T233</f>
        <v>135013.9</v>
      </c>
      <c r="U233" s="51">
        <f>('7.individuals NC'!T233*'7.individuals NC'!U233+'11.individulas FC'!T233*'11.individulas FC'!U233)/('7.individuals NC'!T233+'11.individulas FC'!T233)</f>
        <v>13.950265913361523</v>
      </c>
    </row>
    <row r="234" spans="1:21" ht="14.25" customHeight="1" x14ac:dyDescent="0.2">
      <c r="A234" s="49" t="s">
        <v>28</v>
      </c>
      <c r="B234" s="50">
        <f>'7.individuals NC'!B234+'11.individulas FC'!B234</f>
        <v>33921783.280000001</v>
      </c>
      <c r="C234" s="51">
        <f>('7.individuals NC'!B234*'7.individuals NC'!C234+'11.individulas FC'!B234*'11.individulas FC'!C234)/('7.individuals NC'!B234+'11.individulas FC'!B234)</f>
        <v>6.4305553228568355</v>
      </c>
      <c r="D234" s="50">
        <f>'7.individuals NC'!D234+'11.individulas FC'!D234</f>
        <v>599112.72</v>
      </c>
      <c r="E234" s="51">
        <f>('7.individuals NC'!D234*'7.individuals NC'!E234+'11.individulas FC'!D234*'11.individulas FC'!E234)/('7.individuals NC'!D234+'11.individulas FC'!D234)</f>
        <v>0.16415115673057293</v>
      </c>
      <c r="F234" s="50">
        <f>'7.individuals NC'!F234+'11.individulas FC'!F234</f>
        <v>14181992.379999999</v>
      </c>
      <c r="G234" s="51">
        <f>('7.individuals NC'!F234*'7.individuals NC'!G234+'11.individulas FC'!F234*'11.individulas FC'!G234)/('7.individuals NC'!F234+'11.individulas FC'!F234)</f>
        <v>1.9064004416705236</v>
      </c>
      <c r="H234" s="50">
        <f t="shared" si="6"/>
        <v>19140678.18</v>
      </c>
      <c r="I234" s="51">
        <f t="shared" si="7"/>
        <v>9.9788001581143568</v>
      </c>
      <c r="J234" s="50">
        <f>'7.individuals NC'!J234+'11.individulas FC'!J234</f>
        <v>1319592</v>
      </c>
      <c r="K234" s="51">
        <f>('7.individuals NC'!J234*'7.individuals NC'!K234+'11.individulas FC'!J234*'11.individulas FC'!K234)/('7.individuals NC'!J234+'11.individulas FC'!J234)</f>
        <v>8.1696229918035179</v>
      </c>
      <c r="L234" s="50">
        <f>'7.individuals NC'!L234+'11.individulas FC'!L234</f>
        <v>2746073.12</v>
      </c>
      <c r="M234" s="51">
        <f>('7.individuals NC'!L234*'7.individuals NC'!M234+'11.individulas FC'!L234*'11.individulas FC'!M234)/('7.individuals NC'!L234+'11.individulas FC'!L234)</f>
        <v>8.5546479953163015</v>
      </c>
      <c r="N234" s="50">
        <f>'7.individuals NC'!N234+'11.individulas FC'!N234</f>
        <v>3076040.58</v>
      </c>
      <c r="O234" s="51">
        <f>('7.individuals NC'!N234*'7.individuals NC'!O234+'11.individulas FC'!N234*'11.individulas FC'!O234)/('7.individuals NC'!N234+'11.individulas FC'!N234)</f>
        <v>9.0788066159387313</v>
      </c>
      <c r="P234" s="50">
        <f>'7.individuals NC'!P234+'11.individulas FC'!P234</f>
        <v>5702629.7799999993</v>
      </c>
      <c r="Q234" s="51">
        <f>('7.individuals NC'!P234*'7.individuals NC'!Q234+'11.individulas FC'!P234*'11.individulas FC'!Q234)/('7.individuals NC'!P234+'11.individulas FC'!P234)</f>
        <v>10.192128708274662</v>
      </c>
      <c r="R234" s="50">
        <f>'7.individuals NC'!R234+'11.individulas FC'!R234</f>
        <v>6150928.7000000002</v>
      </c>
      <c r="S234" s="51">
        <f>('7.individuals NC'!R234*'7.individuals NC'!S234+'11.individulas FC'!R234*'11.individulas FC'!S234)/('7.individuals NC'!R234+'11.individulas FC'!R234)</f>
        <v>11.16100228539473</v>
      </c>
      <c r="T234" s="50">
        <f>'7.individuals NC'!T234+'11.individulas FC'!T234</f>
        <v>145414</v>
      </c>
      <c r="U234" s="51">
        <f>('7.individuals NC'!T234*'7.individuals NC'!U234+'11.individulas FC'!T234*'11.individulas FC'!U234)/('7.individuals NC'!T234+'11.individulas FC'!T234)</f>
        <v>13.95670881070599</v>
      </c>
    </row>
    <row r="235" spans="1:21" ht="14.25" customHeight="1" x14ac:dyDescent="0.2">
      <c r="A235" s="49" t="s">
        <v>46</v>
      </c>
      <c r="B235" s="50">
        <f>'7.individuals NC'!B235+'11.individulas FC'!B235</f>
        <v>34407037.599999994</v>
      </c>
      <c r="C235" s="51">
        <f>('7.individuals NC'!B235*'7.individuals NC'!C235+'11.individulas FC'!B235*'11.individulas FC'!C235)/('7.individuals NC'!B235+'11.individulas FC'!B235)</f>
        <v>6.4979854201688072</v>
      </c>
      <c r="D235" s="50">
        <f>'7.individuals NC'!D235+'11.individulas FC'!D235</f>
        <v>563288.4</v>
      </c>
      <c r="E235" s="51">
        <f>('7.individuals NC'!D235*'7.individuals NC'!E235+'11.individulas FC'!D235*'11.individulas FC'!E235)/('7.individuals NC'!D235+'11.individulas FC'!D235)</f>
        <v>0.16826169329956039</v>
      </c>
      <c r="F235" s="50">
        <f>'7.individuals NC'!F235+'11.individulas FC'!F235</f>
        <v>14137525</v>
      </c>
      <c r="G235" s="51">
        <f>('7.individuals NC'!F235*'7.individuals NC'!G235+'11.individulas FC'!F235*'11.individulas FC'!G235)/('7.individuals NC'!F235+'11.individulas FC'!F235)</f>
        <v>1.9339143923706601</v>
      </c>
      <c r="H235" s="50">
        <f t="shared" si="6"/>
        <v>19706224.199999999</v>
      </c>
      <c r="I235" s="51">
        <f t="shared" si="7"/>
        <v>9.9532454190793143</v>
      </c>
      <c r="J235" s="50">
        <f>'7.individuals NC'!J235+'11.individulas FC'!J235</f>
        <v>1555719.5</v>
      </c>
      <c r="K235" s="51">
        <f>('7.individuals NC'!J235*'7.individuals NC'!K235+'11.individulas FC'!J235*'11.individulas FC'!K235)/('7.individuals NC'!J235+'11.individulas FC'!J235)</f>
        <v>8.515948282450676</v>
      </c>
      <c r="L235" s="50">
        <f>'7.individuals NC'!L235+'11.individulas FC'!L235</f>
        <v>2379284</v>
      </c>
      <c r="M235" s="51">
        <f>('7.individuals NC'!L235*'7.individuals NC'!M235+'11.individulas FC'!L235*'11.individulas FC'!M235)/('7.individuals NC'!L235+'11.individulas FC'!L235)</f>
        <v>8.2319481074978942</v>
      </c>
      <c r="N235" s="50">
        <f>'7.individuals NC'!N235+'11.individulas FC'!N235</f>
        <v>3315901.8</v>
      </c>
      <c r="O235" s="51">
        <f>('7.individuals NC'!N235*'7.individuals NC'!O235+'11.individulas FC'!N235*'11.individulas FC'!O235)/('7.individuals NC'!N235+'11.individulas FC'!N235)</f>
        <v>9.0242212127632833</v>
      </c>
      <c r="P235" s="50">
        <f>'7.individuals NC'!P235+'11.individulas FC'!P235</f>
        <v>5835457.5999999996</v>
      </c>
      <c r="Q235" s="51">
        <f>('7.individuals NC'!P235*'7.individuals NC'!Q235+'11.individulas FC'!P235*'11.individulas FC'!Q235)/('7.individuals NC'!P235+'11.individulas FC'!P235)</f>
        <v>10.245777390448344</v>
      </c>
      <c r="R235" s="50">
        <f>'7.individuals NC'!R235+'11.individulas FC'!R235</f>
        <v>6476054.0999999996</v>
      </c>
      <c r="S235" s="51">
        <f>('7.individuals NC'!R235*'7.individuals NC'!S235+'11.individulas FC'!R235*'11.individulas FC'!S235)/('7.individuals NC'!R235+'11.individulas FC'!R235)</f>
        <v>11.056971689288384</v>
      </c>
      <c r="T235" s="50">
        <f>'7.individuals NC'!T235+'11.individulas FC'!T235</f>
        <v>143807.20000000001</v>
      </c>
      <c r="U235" s="51">
        <f>('7.individuals NC'!T235*'7.individuals NC'!U235+'11.individulas FC'!T235*'11.individulas FC'!U235)/('7.individuals NC'!T235+'11.individulas FC'!T235)</f>
        <v>13.827810951051127</v>
      </c>
    </row>
    <row r="236" spans="1:21" ht="14.25" customHeight="1" thickBot="1" x14ac:dyDescent="0.25">
      <c r="A236" s="52" t="s">
        <v>30</v>
      </c>
      <c r="B236" s="53">
        <f>'7.individuals NC'!B236+'11.individulas FC'!B236</f>
        <v>34615594.800000004</v>
      </c>
      <c r="C236" s="54">
        <f>('7.individuals NC'!B236*'7.individuals NC'!C236+'11.individulas FC'!B236*'11.individulas FC'!C236)/('7.individuals NC'!B236+'11.individulas FC'!B236)</f>
        <v>6.5772457870058032</v>
      </c>
      <c r="D236" s="53">
        <f>'7.individuals NC'!D236+'11.individulas FC'!D236</f>
        <v>610023.19999999995</v>
      </c>
      <c r="E236" s="54">
        <f>('7.individuals NC'!D236*'7.individuals NC'!E236+'11.individulas FC'!D236*'11.individulas FC'!E236)/('7.individuals NC'!D236+'11.individulas FC'!D236)</f>
        <v>0.16494709709401253</v>
      </c>
      <c r="F236" s="53">
        <f>'7.individuals NC'!F236+'11.individulas FC'!F236</f>
        <v>13690932.4</v>
      </c>
      <c r="G236" s="54">
        <f>('7.individuals NC'!F236*'7.individuals NC'!G236+'11.individulas FC'!F236*'11.individulas FC'!G236)/('7.individuals NC'!F236+'11.individulas FC'!F236)</f>
        <v>1.9995655789667015</v>
      </c>
      <c r="H236" s="53">
        <f t="shared" si="6"/>
        <v>20314639.199999999</v>
      </c>
      <c r="I236" s="54">
        <f t="shared" si="7"/>
        <v>9.8548999253700771</v>
      </c>
      <c r="J236" s="53">
        <f>'7.individuals NC'!J236+'11.individulas FC'!J236</f>
        <v>1446412.1</v>
      </c>
      <c r="K236" s="54">
        <f>('7.individuals NC'!J236*'7.individuals NC'!K236+'11.individulas FC'!J236*'11.individulas FC'!K236)/('7.individuals NC'!J236+'11.individulas FC'!J236)</f>
        <v>7.6525101573749224</v>
      </c>
      <c r="L236" s="53">
        <f>'7.individuals NC'!L236+'11.individulas FC'!L236</f>
        <v>2384550.7999999998</v>
      </c>
      <c r="M236" s="54">
        <f>('7.individuals NC'!L236*'7.individuals NC'!M236+'11.individulas FC'!L236*'11.individulas FC'!M236)/('7.individuals NC'!L236+'11.individulas FC'!L236)</f>
        <v>8.0573929072930515</v>
      </c>
      <c r="N236" s="53">
        <f>'7.individuals NC'!N236+'11.individulas FC'!N236</f>
        <v>3655681.2</v>
      </c>
      <c r="O236" s="54">
        <f>('7.individuals NC'!N236*'7.individuals NC'!O236+'11.individulas FC'!N236*'11.individulas FC'!O236)/('7.individuals NC'!N236+'11.individulas FC'!N236)</f>
        <v>9.0766266235141213</v>
      </c>
      <c r="P236" s="53">
        <f>'7.individuals NC'!P236+'11.individulas FC'!P236</f>
        <v>5918012.7000000002</v>
      </c>
      <c r="Q236" s="54">
        <f>('7.individuals NC'!P236*'7.individuals NC'!Q236+'11.individulas FC'!P236*'11.individulas FC'!Q236)/('7.individuals NC'!P236+'11.individulas FC'!P236)</f>
        <v>10.317383452049718</v>
      </c>
      <c r="R236" s="53">
        <f>'7.individuals NC'!R236+'11.individulas FC'!R236</f>
        <v>6783149.5999999996</v>
      </c>
      <c r="S236" s="54">
        <f>('7.individuals NC'!R236*'7.individuals NC'!S236+'11.individulas FC'!R236*'11.individulas FC'!S236)/('7.individuals NC'!R236+'11.individulas FC'!R236)</f>
        <v>10.900337875933023</v>
      </c>
      <c r="T236" s="53">
        <f>'7.individuals NC'!T236+'11.individulas FC'!T236</f>
        <v>126832.8</v>
      </c>
      <c r="U236" s="54">
        <f>('7.individuals NC'!T236*'7.individuals NC'!U236+'11.individulas FC'!T236*'11.individulas FC'!U236)/('7.individuals NC'!T236+'11.individulas FC'!T236)</f>
        <v>13.707087094190145</v>
      </c>
    </row>
    <row r="237" spans="1:21" ht="14.25" customHeight="1" x14ac:dyDescent="0.2">
      <c r="A237" s="49" t="s">
        <v>50</v>
      </c>
      <c r="B237" s="50">
        <f>'7.individuals NC'!B237+'11.individulas FC'!B237</f>
        <v>34958059</v>
      </c>
      <c r="C237" s="51">
        <f>('7.individuals NC'!B237*'7.individuals NC'!C237+'11.individulas FC'!B237*'11.individulas FC'!C237)/('7.individuals NC'!B237+'11.individulas FC'!B237)</f>
        <v>6.5008547851298033</v>
      </c>
      <c r="D237" s="50">
        <f>'7.individuals NC'!D237+'11.individulas FC'!D237</f>
        <v>552992.1</v>
      </c>
      <c r="E237" s="51">
        <f>('7.individuals NC'!D237*'7.individuals NC'!E237+'11.individulas FC'!D237*'11.individulas FC'!E237)/('7.individuals NC'!D237+'11.individulas FC'!D237)</f>
        <v>0.13161235395587026</v>
      </c>
      <c r="F237" s="50">
        <f>'7.individuals NC'!F237+'11.individulas FC'!F237</f>
        <v>13870168.5</v>
      </c>
      <c r="G237" s="51">
        <f>('7.individuals NC'!F237*'7.individuals NC'!G237+'11.individulas FC'!F237*'11.individulas FC'!G237)/('7.individuals NC'!F237+'11.individulas FC'!F237)</f>
        <v>1.9786595534149423</v>
      </c>
      <c r="H237" s="50">
        <f t="shared" si="6"/>
        <v>20534898.400000002</v>
      </c>
      <c r="I237" s="51">
        <f t="shared" si="7"/>
        <v>9.7268629839921665</v>
      </c>
      <c r="J237" s="50">
        <f>'7.individuals NC'!J237+'11.individulas FC'!J237</f>
        <v>1206505.5</v>
      </c>
      <c r="K237" s="51">
        <f>('7.individuals NC'!J237*'7.individuals NC'!K237+'11.individulas FC'!J237*'11.individulas FC'!K237)/('7.individuals NC'!J237+'11.individulas FC'!J237)</f>
        <v>7.786412356180719</v>
      </c>
      <c r="L237" s="50">
        <f>'7.individuals NC'!L237+'11.individulas FC'!L237</f>
        <v>2672701.9000000004</v>
      </c>
      <c r="M237" s="51">
        <f>('7.individuals NC'!L237*'7.individuals NC'!M237+'11.individulas FC'!L237*'11.individulas FC'!M237)/('7.individuals NC'!L237+'11.individulas FC'!L237)</f>
        <v>7.7560976343826473</v>
      </c>
      <c r="N237" s="50">
        <f>'7.individuals NC'!N237+'11.individulas FC'!N237</f>
        <v>3852912.1</v>
      </c>
      <c r="O237" s="51">
        <f>('7.individuals NC'!N237*'7.individuals NC'!O237+'11.individulas FC'!N237*'11.individulas FC'!O237)/('7.individuals NC'!N237+'11.individulas FC'!N237)</f>
        <v>9.364732590188078</v>
      </c>
      <c r="P237" s="50">
        <f>'7.individuals NC'!P237+'11.individulas FC'!P237</f>
        <v>5989545.2000000002</v>
      </c>
      <c r="Q237" s="51">
        <f>('7.individuals NC'!P237*'7.individuals NC'!Q237+'11.individulas FC'!P237*'11.individulas FC'!Q237)/('7.individuals NC'!P237+'11.individulas FC'!P237)</f>
        <v>9.8094931488287269</v>
      </c>
      <c r="R237" s="50">
        <f>'7.individuals NC'!R237+'11.individulas FC'!R237</f>
        <v>6675454.9000000004</v>
      </c>
      <c r="S237" s="51">
        <f>('7.individuals NC'!R237*'7.individuals NC'!S237+'11.individulas FC'!R237*'11.individulas FC'!S237)/('7.individuals NC'!R237+'11.individulas FC'!R237)</f>
        <v>10.929988308062718</v>
      </c>
      <c r="T237" s="50">
        <f>'7.individuals NC'!T237+'11.individulas FC'!T237</f>
        <v>137778.79999999999</v>
      </c>
      <c r="U237" s="51">
        <f>('7.individuals NC'!T237*'7.individuals NC'!U237+'11.individulas FC'!T237*'11.individulas FC'!U237)/('7.individuals NC'!T237+'11.individulas FC'!T237)</f>
        <v>13.191570749636366</v>
      </c>
    </row>
    <row r="238" spans="1:21" ht="14.25" customHeight="1" x14ac:dyDescent="0.2">
      <c r="A238" s="49" t="s">
        <v>20</v>
      </c>
      <c r="B238" s="50">
        <f>'7.individuals NC'!B238+'11.individulas FC'!B238</f>
        <v>35484742.299999997</v>
      </c>
      <c r="C238" s="51">
        <f>('7.individuals NC'!B238*'7.individuals NC'!C238+'11.individulas FC'!B238*'11.individulas FC'!C238)/('7.individuals NC'!B238+'11.individulas FC'!B238)</f>
        <v>6.6770875992524825</v>
      </c>
      <c r="D238" s="50">
        <f>'7.individuals NC'!D238+'11.individulas FC'!D238</f>
        <v>487220.6</v>
      </c>
      <c r="E238" s="51">
        <f>('7.individuals NC'!D238*'7.individuals NC'!E238+'11.individulas FC'!D238*'11.individulas FC'!E238)/('7.individuals NC'!D238+'11.individulas FC'!D238)</f>
        <v>0.15133478962096411</v>
      </c>
      <c r="F238" s="50">
        <f>'7.individuals NC'!F238+'11.individulas FC'!F238</f>
        <v>13875182.6</v>
      </c>
      <c r="G238" s="51">
        <f>('7.individuals NC'!F238*'7.individuals NC'!G238+'11.individulas FC'!F238*'11.individulas FC'!G238)/('7.individuals NC'!F238+'11.individulas FC'!F238)</f>
        <v>1.9711546770562862</v>
      </c>
      <c r="H238" s="50">
        <f t="shared" si="6"/>
        <v>21122339.100000001</v>
      </c>
      <c r="I238" s="51">
        <f t="shared" si="7"/>
        <v>9.9189236229050035</v>
      </c>
      <c r="J238" s="50">
        <f>'7.individuals NC'!J238+'11.individulas FC'!J238</f>
        <v>1428369.3</v>
      </c>
      <c r="K238" s="51">
        <f>('7.individuals NC'!J238*'7.individuals NC'!K238+'11.individulas FC'!J238*'11.individulas FC'!K238)/('7.individuals NC'!J238+'11.individulas FC'!J238)</f>
        <v>7.1193070188500922</v>
      </c>
      <c r="L238" s="50">
        <f>'7.individuals NC'!L238+'11.individulas FC'!L238</f>
        <v>2665397.1</v>
      </c>
      <c r="M238" s="51">
        <f>('7.individuals NC'!L238*'7.individuals NC'!M238+'11.individulas FC'!L238*'11.individulas FC'!M238)/('7.individuals NC'!L238+'11.individulas FC'!L238)</f>
        <v>8.1190600383710141</v>
      </c>
      <c r="N238" s="50">
        <f>'7.individuals NC'!N238+'11.individulas FC'!N238</f>
        <v>4022252.5</v>
      </c>
      <c r="O238" s="51">
        <f>('7.individuals NC'!N238*'7.individuals NC'!O238+'11.individulas FC'!N238*'11.individulas FC'!O238)/('7.individuals NC'!N238+'11.individulas FC'!N238)</f>
        <v>9.5100945159459798</v>
      </c>
      <c r="P238" s="50">
        <f>'7.individuals NC'!P238+'11.individulas FC'!P238</f>
        <v>5849655.0999999996</v>
      </c>
      <c r="Q238" s="51">
        <f>('7.individuals NC'!P238*'7.individuals NC'!Q238+'11.individulas FC'!P238*'11.individulas FC'!Q238)/('7.individuals NC'!P238+'11.individulas FC'!P238)</f>
        <v>10.15499123905613</v>
      </c>
      <c r="R238" s="50">
        <f>'7.individuals NC'!R238+'11.individulas FC'!R238</f>
        <v>7008270.5999999996</v>
      </c>
      <c r="S238" s="51">
        <f>('7.individuals NC'!R238*'7.individuals NC'!S238+'11.individulas FC'!R238*'11.individulas FC'!S238)/('7.individuals NC'!R238+'11.individulas FC'!R238)</f>
        <v>11.140079743353516</v>
      </c>
      <c r="T238" s="50">
        <f>'7.individuals NC'!T238+'11.individulas FC'!T238</f>
        <v>148394.5</v>
      </c>
      <c r="U238" s="51">
        <f>('7.individuals NC'!T238*'7.individuals NC'!U238+'11.individulas FC'!T238*'11.individulas FC'!U238)/('7.individuals NC'!T238+'11.individulas FC'!T238)</f>
        <v>13.298730916577117</v>
      </c>
    </row>
    <row r="239" spans="1:21" ht="14.25" customHeight="1" x14ac:dyDescent="0.2">
      <c r="A239" s="49" t="s">
        <v>21</v>
      </c>
      <c r="B239" s="50">
        <f>'7.individuals NC'!B239+'11.individulas FC'!B239</f>
        <v>36924791.099999994</v>
      </c>
      <c r="C239" s="51">
        <f>('7.individuals NC'!B239*'7.individuals NC'!C239+'11.individulas FC'!B239*'11.individulas FC'!C239)/('7.individuals NC'!B239+'11.individulas FC'!B239)</f>
        <v>6.582879882399661</v>
      </c>
      <c r="D239" s="50">
        <f>'7.individuals NC'!D239+'11.individulas FC'!D239</f>
        <v>516227.4</v>
      </c>
      <c r="E239" s="51">
        <f>('7.individuals NC'!D239*'7.individuals NC'!E239+'11.individulas FC'!D239*'11.individulas FC'!E239)/('7.individuals NC'!D239+'11.individulas FC'!D239)</f>
        <v>0.14772119031264128</v>
      </c>
      <c r="F239" s="50">
        <f>'7.individuals NC'!F239+'11.individulas FC'!F239</f>
        <v>14548603.799999999</v>
      </c>
      <c r="G239" s="51">
        <f>('7.individuals NC'!F239*'7.individuals NC'!G239+'11.individulas FC'!F239*'11.individulas FC'!G239)/('7.individuals NC'!F239+'11.individulas FC'!F239)</f>
        <v>1.863443104279189</v>
      </c>
      <c r="H239" s="50">
        <f t="shared" si="6"/>
        <v>21859959.899999999</v>
      </c>
      <c r="I239" s="51">
        <f t="shared" si="7"/>
        <v>9.8758054601920868</v>
      </c>
      <c r="J239" s="50">
        <f>'7.individuals NC'!J239+'11.individulas FC'!J239</f>
        <v>1528732.8</v>
      </c>
      <c r="K239" s="51">
        <f>('7.individuals NC'!J239*'7.individuals NC'!K239+'11.individulas FC'!J239*'11.individulas FC'!K239)/('7.individuals NC'!J239+'11.individulas FC'!J239)</f>
        <v>7.4267910690475123</v>
      </c>
      <c r="L239" s="50">
        <f>'7.individuals NC'!L239+'11.individulas FC'!L239</f>
        <v>2982183.6</v>
      </c>
      <c r="M239" s="51">
        <f>('7.individuals NC'!L239*'7.individuals NC'!M239+'11.individulas FC'!L239*'11.individulas FC'!M239)/('7.individuals NC'!L239+'11.individulas FC'!L239)</f>
        <v>8.4087282020463139</v>
      </c>
      <c r="N239" s="50">
        <f>'7.individuals NC'!N239+'11.individulas FC'!N239</f>
        <v>3870514.2</v>
      </c>
      <c r="O239" s="51">
        <f>('7.individuals NC'!N239*'7.individuals NC'!O239+'11.individulas FC'!N239*'11.individulas FC'!O239)/('7.individuals NC'!N239+'11.individulas FC'!N239)</f>
        <v>9.4621359565093428</v>
      </c>
      <c r="P239" s="50">
        <f>'7.individuals NC'!P239+'11.individulas FC'!P239</f>
        <v>5938877.0999999996</v>
      </c>
      <c r="Q239" s="51">
        <f>('7.individuals NC'!P239*'7.individuals NC'!Q239+'11.individulas FC'!P239*'11.individulas FC'!Q239)/('7.individuals NC'!P239+'11.individulas FC'!P239)</f>
        <v>9.9544548613407073</v>
      </c>
      <c r="R239" s="50">
        <f>'7.individuals NC'!R239+'11.individulas FC'!R239</f>
        <v>7393014.2000000002</v>
      </c>
      <c r="S239" s="51">
        <f>('7.individuals NC'!R239*'7.individuals NC'!S239+'11.individulas FC'!R239*'11.individulas FC'!S239)/('7.individuals NC'!R239+'11.individulas FC'!R239)</f>
        <v>11.055956463197383</v>
      </c>
      <c r="T239" s="50">
        <f>'7.individuals NC'!T239+'11.individulas FC'!T239</f>
        <v>146638</v>
      </c>
      <c r="U239" s="51">
        <f>('7.individuals NC'!T239*'7.individuals NC'!U239+'11.individulas FC'!T239*'11.individulas FC'!U239)/('7.individuals NC'!T239+'11.individulas FC'!T239)</f>
        <v>13.477421711971004</v>
      </c>
    </row>
    <row r="240" spans="1:21" ht="14.25" customHeight="1" x14ac:dyDescent="0.2">
      <c r="A240" s="49" t="s">
        <v>22</v>
      </c>
      <c r="B240" s="50">
        <f>'7.individuals NC'!B240+'11.individulas FC'!B240</f>
        <v>36505717.100000001</v>
      </c>
      <c r="C240" s="51">
        <f>('7.individuals NC'!B240*'7.individuals NC'!C240+'11.individulas FC'!B240*'11.individulas FC'!C240)/('7.individuals NC'!B240+'11.individulas FC'!B240)</f>
        <v>6.5577410291715656</v>
      </c>
      <c r="D240" s="50">
        <f>'7.individuals NC'!D240+'11.individulas FC'!D240</f>
        <v>502805.5</v>
      </c>
      <c r="E240" s="51">
        <f>('7.individuals NC'!D240*'7.individuals NC'!E240+'11.individulas FC'!D240*'11.individulas FC'!E240)/('7.individuals NC'!D240+'11.individulas FC'!D240)</f>
        <v>0.13957935424334061</v>
      </c>
      <c r="F240" s="50">
        <f>'7.individuals NC'!F240+'11.individulas FC'!F240</f>
        <v>14577362.1</v>
      </c>
      <c r="G240" s="51">
        <f>('7.individuals NC'!F240*'7.individuals NC'!G240+'11.individulas FC'!F240*'11.individulas FC'!G240)/('7.individuals NC'!F240+'11.individulas FC'!F240)</f>
        <v>1.9277610042354647</v>
      </c>
      <c r="H240" s="50">
        <f t="shared" si="6"/>
        <v>21425549.5</v>
      </c>
      <c r="I240" s="51">
        <f t="shared" si="7"/>
        <v>9.8584723513392269</v>
      </c>
      <c r="J240" s="50">
        <f>'7.individuals NC'!J240+'11.individulas FC'!J240</f>
        <v>1427203.5</v>
      </c>
      <c r="K240" s="51">
        <f>('7.individuals NC'!J240*'7.individuals NC'!K240+'11.individulas FC'!J240*'11.individulas FC'!K240)/('7.individuals NC'!J240+'11.individulas FC'!J240)</f>
        <v>7.7575730370616371</v>
      </c>
      <c r="L240" s="50">
        <f>'7.individuals NC'!L240+'11.individulas FC'!L240</f>
        <v>2992285.5999999996</v>
      </c>
      <c r="M240" s="51">
        <f>('7.individuals NC'!L240*'7.individuals NC'!M240+'11.individulas FC'!L240*'11.individulas FC'!M240)/('7.individuals NC'!L240+'11.individulas FC'!L240)</f>
        <v>8.3957043251486461</v>
      </c>
      <c r="N240" s="50">
        <f>'7.individuals NC'!N240+'11.individulas FC'!N240</f>
        <v>3761111.9</v>
      </c>
      <c r="O240" s="51">
        <f>('7.individuals NC'!N240*'7.individuals NC'!O240+'11.individulas FC'!N240*'11.individulas FC'!O240)/('7.individuals NC'!N240+'11.individulas FC'!N240)</f>
        <v>8.9943317533307088</v>
      </c>
      <c r="P240" s="50">
        <f>'7.individuals NC'!P240+'11.individulas FC'!P240</f>
        <v>5524574.5</v>
      </c>
      <c r="Q240" s="51">
        <f>('7.individuals NC'!P240*'7.individuals NC'!Q240+'11.individulas FC'!P240*'11.individulas FC'!Q240)/('7.individuals NC'!P240+'11.individulas FC'!P240)</f>
        <v>10.055243344442184</v>
      </c>
      <c r="R240" s="50">
        <f>'7.individuals NC'!R240+'11.individulas FC'!R240</f>
        <v>7508059.1000000006</v>
      </c>
      <c r="S240" s="51">
        <f>('7.individuals NC'!R240*'7.individuals NC'!S240+'11.individulas FC'!R240*'11.individulas FC'!S240)/('7.individuals NC'!R240+'11.individulas FC'!R240)</f>
        <v>11.001723210596465</v>
      </c>
      <c r="T240" s="50">
        <f>'7.individuals NC'!T240+'11.individulas FC'!T240</f>
        <v>212314.90000000002</v>
      </c>
      <c r="U240" s="51">
        <f>('7.individuals NC'!T240*'7.individuals NC'!U240+'11.individulas FC'!T240*'11.individulas FC'!U240)/('7.individuals NC'!T240+'11.individulas FC'!T240)</f>
        <v>14.355985307672688</v>
      </c>
    </row>
    <row r="241" spans="1:21" ht="14.25" customHeight="1" x14ac:dyDescent="0.2">
      <c r="A241" s="49" t="s">
        <v>23</v>
      </c>
      <c r="B241" s="50">
        <f>'7.individuals NC'!B241+'11.individulas FC'!B241</f>
        <v>35863353.099999994</v>
      </c>
      <c r="C241" s="51">
        <f>('7.individuals NC'!B241*'7.individuals NC'!C241+'11.individulas FC'!B241*'11.individulas FC'!C241)/('7.individuals NC'!B241+'11.individulas FC'!B241)</f>
        <v>6.7422277914944893</v>
      </c>
      <c r="D241" s="50">
        <f>'7.individuals NC'!D241+'11.individulas FC'!D241</f>
        <v>548303.1</v>
      </c>
      <c r="E241" s="51">
        <f>('7.individuals NC'!D241*'7.individuals NC'!E241+'11.individulas FC'!D241*'11.individulas FC'!E241)/('7.individuals NC'!D241+'11.individulas FC'!D241)</f>
        <v>0.12005986105130539</v>
      </c>
      <c r="F241" s="50">
        <f>'7.individuals NC'!F241+'11.individulas FC'!F241</f>
        <v>14172051.199999999</v>
      </c>
      <c r="G241" s="51">
        <f>('7.individuals NC'!F241*'7.individuals NC'!G241+'11.individulas FC'!F241*'11.individulas FC'!G241)/('7.individuals NC'!F241+'11.individulas FC'!F241)</f>
        <v>1.9246252649722297</v>
      </c>
      <c r="H241" s="50">
        <f t="shared" si="6"/>
        <v>21142998.800000004</v>
      </c>
      <c r="I241" s="51">
        <f t="shared" si="7"/>
        <v>10.143176992329016</v>
      </c>
      <c r="J241" s="50">
        <f>'7.individuals NC'!J241+'11.individulas FC'!J241</f>
        <v>1703754</v>
      </c>
      <c r="K241" s="51">
        <f>('7.individuals NC'!J241*'7.individuals NC'!K241+'11.individulas FC'!J241*'11.individulas FC'!K241)/('7.individuals NC'!J241+'11.individulas FC'!J241)</f>
        <v>8.187904590099274</v>
      </c>
      <c r="L241" s="50">
        <f>'7.individuals NC'!L241+'11.individulas FC'!L241</f>
        <v>2809569.9000000004</v>
      </c>
      <c r="M241" s="51">
        <f>('7.individuals NC'!L241*'7.individuals NC'!M241+'11.individulas FC'!L241*'11.individulas FC'!M241)/('7.individuals NC'!L241+'11.individulas FC'!L241)</f>
        <v>8.8060660088933904</v>
      </c>
      <c r="N241" s="50">
        <f>'7.individuals NC'!N241+'11.individulas FC'!N241</f>
        <v>3553615.5</v>
      </c>
      <c r="O241" s="51">
        <f>('7.individuals NC'!N241*'7.individuals NC'!O241+'11.individulas FC'!N241*'11.individulas FC'!O241)/('7.individuals NC'!N241+'11.individulas FC'!N241)</f>
        <v>9.3257818579415837</v>
      </c>
      <c r="P241" s="50">
        <f>'7.individuals NC'!P241+'11.individulas FC'!P241</f>
        <v>5431660.8000000007</v>
      </c>
      <c r="Q241" s="51">
        <f>('7.individuals NC'!P241*'7.individuals NC'!Q241+'11.individulas FC'!P241*'11.individulas FC'!Q241)/('7.individuals NC'!P241+'11.individulas FC'!P241)</f>
        <v>10.371359949244251</v>
      </c>
      <c r="R241" s="50">
        <f>'7.individuals NC'!R241+'11.individulas FC'!R241</f>
        <v>7451933</v>
      </c>
      <c r="S241" s="51">
        <f>('7.individuals NC'!R241*'7.individuals NC'!S241+'11.individulas FC'!R241*'11.individulas FC'!S241)/('7.individuals NC'!R241+'11.individulas FC'!R241)</f>
        <v>11.207081198529295</v>
      </c>
      <c r="T241" s="50">
        <f>'7.individuals NC'!T241+'11.individulas FC'!T241</f>
        <v>192465.59999999998</v>
      </c>
      <c r="U241" s="51">
        <f>('7.individuals NC'!T241*'7.individuals NC'!U241+'11.individulas FC'!T241*'11.individulas FC'!U241)/('7.individuals NC'!T241+'11.individulas FC'!T241)</f>
        <v>14.430502531361446</v>
      </c>
    </row>
    <row r="242" spans="1:21" ht="14.25" customHeight="1" x14ac:dyDescent="0.2">
      <c r="A242" s="49" t="s">
        <v>24</v>
      </c>
      <c r="B242" s="50">
        <f>'7.individuals NC'!B242+'11.individulas FC'!B242</f>
        <v>38842519.299999997</v>
      </c>
      <c r="C242" s="51">
        <f>('7.individuals NC'!B242*'7.individuals NC'!C242+'11.individulas FC'!B242*'11.individulas FC'!C242)/('7.individuals NC'!B242+'11.individulas FC'!B242)</f>
        <v>6.5747053116608738</v>
      </c>
      <c r="D242" s="50">
        <f>'7.individuals NC'!D242+'11.individulas FC'!D242</f>
        <v>605535.30000000005</v>
      </c>
      <c r="E242" s="51">
        <f>('7.individuals NC'!D242*'7.individuals NC'!E242+'11.individulas FC'!D242*'11.individulas FC'!E242)/('7.individuals NC'!D242+'11.individulas FC'!D242)</f>
        <v>0.11867043754509438</v>
      </c>
      <c r="F242" s="50">
        <f>'7.individuals NC'!F242+'11.individulas FC'!F242</f>
        <v>15852501.700000001</v>
      </c>
      <c r="G242" s="51">
        <f>('7.individuals NC'!F242*'7.individuals NC'!G242+'11.individulas FC'!F242*'11.individulas FC'!G242)/('7.individuals NC'!F242+'11.individulas FC'!F242)</f>
        <v>1.8373992305580387</v>
      </c>
      <c r="H242" s="50">
        <f t="shared" si="6"/>
        <v>22384482.299999997</v>
      </c>
      <c r="I242" s="51">
        <f t="shared" si="7"/>
        <v>10.104271403900192</v>
      </c>
      <c r="J242" s="50">
        <f>'7.individuals NC'!J242+'11.individulas FC'!J242</f>
        <v>1728046</v>
      </c>
      <c r="K242" s="51">
        <f>('7.individuals NC'!J242*'7.individuals NC'!K242+'11.individulas FC'!J242*'11.individulas FC'!K242)/('7.individuals NC'!J242+'11.individulas FC'!J242)</f>
        <v>7.9815766866159787</v>
      </c>
      <c r="L242" s="50">
        <f>'7.individuals NC'!L242+'11.individulas FC'!L242</f>
        <v>2776566.1</v>
      </c>
      <c r="M242" s="51">
        <f>('7.individuals NC'!L242*'7.individuals NC'!M242+'11.individulas FC'!L242*'11.individulas FC'!M242)/('7.individuals NC'!L242+'11.individulas FC'!L242)</f>
        <v>8.8293211315948845</v>
      </c>
      <c r="N242" s="50">
        <f>'7.individuals NC'!N242+'11.individulas FC'!N242</f>
        <v>3858966</v>
      </c>
      <c r="O242" s="51">
        <f>('7.individuals NC'!N242*'7.individuals NC'!O242+'11.individulas FC'!N242*'11.individulas FC'!O242)/('7.individuals NC'!N242+'11.individulas FC'!N242)</f>
        <v>9.3811318018868253</v>
      </c>
      <c r="P242" s="50">
        <f>'7.individuals NC'!P242+'11.individulas FC'!P242</f>
        <v>5782844.6999999993</v>
      </c>
      <c r="Q242" s="51">
        <f>('7.individuals NC'!P242*'7.individuals NC'!Q242+'11.individulas FC'!P242*'11.individulas FC'!Q242)/('7.individuals NC'!P242+'11.individulas FC'!P242)</f>
        <v>10.189573550367001</v>
      </c>
      <c r="R242" s="50">
        <f>'7.individuals NC'!R242+'11.individulas FC'!R242</f>
        <v>8027087.7999999998</v>
      </c>
      <c r="S242" s="51">
        <f>('7.individuals NC'!R242*'7.individuals NC'!S242+'11.individulas FC'!R242*'11.individulas FC'!S242)/('7.individuals NC'!R242+'11.individulas FC'!R242)</f>
        <v>11.177636775319689</v>
      </c>
      <c r="T242" s="50">
        <f>'7.individuals NC'!T242+'11.individulas FC'!T242</f>
        <v>210971.7</v>
      </c>
      <c r="U242" s="51">
        <f>('7.individuals NC'!T242*'7.individuals NC'!U242+'11.individulas FC'!T242*'11.individulas FC'!U242)/('7.individuals NC'!T242+'11.individulas FC'!T242)</f>
        <v>14.319916510129088</v>
      </c>
    </row>
    <row r="243" spans="1:21" ht="14.25" customHeight="1" x14ac:dyDescent="0.2">
      <c r="A243" s="49" t="s">
        <v>25</v>
      </c>
      <c r="B243" s="50">
        <f>'7.individuals NC'!B243+'11.individulas FC'!B243</f>
        <v>38961962.600000001</v>
      </c>
      <c r="C243" s="51">
        <f>('7.individuals NC'!B243*'7.individuals NC'!C243+'11.individulas FC'!B243*'11.individulas FC'!C243)/('7.individuals NC'!B243+'11.individulas FC'!B243)</f>
        <v>6.3453837996600297</v>
      </c>
      <c r="D243" s="50">
        <f>'7.individuals NC'!D243+'11.individulas FC'!D243</f>
        <v>627484</v>
      </c>
      <c r="E243" s="51">
        <f>('7.individuals NC'!D243*'7.individuals NC'!E243+'11.individulas FC'!D243*'11.individulas FC'!E243)/('7.individuals NC'!D243+'11.individulas FC'!D243)</f>
        <v>0.11525290365969489</v>
      </c>
      <c r="F243" s="50">
        <f>'7.individuals NC'!F243+'11.individulas FC'!F243</f>
        <v>15966865.199999999</v>
      </c>
      <c r="G243" s="51">
        <f>('7.individuals NC'!F243*'7.individuals NC'!G243+'11.individulas FC'!F243*'11.individulas FC'!G243)/('7.individuals NC'!F243+'11.individulas FC'!F243)</f>
        <v>1.8528048908435701</v>
      </c>
      <c r="H243" s="50">
        <f t="shared" si="6"/>
        <v>22367613.399999999</v>
      </c>
      <c r="I243" s="51">
        <f t="shared" si="7"/>
        <v>9.7271352605727692</v>
      </c>
      <c r="J243" s="50">
        <f>'7.individuals NC'!J243+'11.individulas FC'!J243</f>
        <v>1708487.9</v>
      </c>
      <c r="K243" s="51">
        <f>('7.individuals NC'!J243*'7.individuals NC'!K243+'11.individulas FC'!J243*'11.individulas FC'!K243)/('7.individuals NC'!J243+'11.individulas FC'!J243)</f>
        <v>8.1851893291137756</v>
      </c>
      <c r="L243" s="50">
        <f>'7.individuals NC'!L243+'11.individulas FC'!L243</f>
        <v>2894044.7</v>
      </c>
      <c r="M243" s="51">
        <f>('7.individuals NC'!L243*'7.individuals NC'!M243+'11.individulas FC'!L243*'11.individulas FC'!M243)/('7.individuals NC'!L243+'11.individulas FC'!L243)</f>
        <v>8.0073930088225609</v>
      </c>
      <c r="N243" s="50">
        <f>'7.individuals NC'!N243+'11.individulas FC'!N243</f>
        <v>3705759.9</v>
      </c>
      <c r="O243" s="51">
        <f>('7.individuals NC'!N243*'7.individuals NC'!O243+'11.individulas FC'!N243*'11.individulas FC'!O243)/('7.individuals NC'!N243+'11.individulas FC'!N243)</f>
        <v>9.1915296959740989</v>
      </c>
      <c r="P243" s="50">
        <f>'7.individuals NC'!P243+'11.individulas FC'!P243</f>
        <v>5792595.7000000002</v>
      </c>
      <c r="Q243" s="51">
        <f>('7.individuals NC'!P243*'7.individuals NC'!Q243+'11.individulas FC'!P243*'11.individulas FC'!Q243)/('7.individuals NC'!P243+'11.individulas FC'!P243)</f>
        <v>9.7273156781855121</v>
      </c>
      <c r="R243" s="50">
        <f>'7.individuals NC'!R243+'11.individulas FC'!R243</f>
        <v>8046886.5999999996</v>
      </c>
      <c r="S243" s="51">
        <f>('7.individuals NC'!R243*'7.individuals NC'!S243+'11.individulas FC'!R243*'11.individulas FC'!S243)/('7.individuals NC'!R243+'11.individulas FC'!R243)</f>
        <v>10.833551023696543</v>
      </c>
      <c r="T243" s="50">
        <f>'7.individuals NC'!T243+'11.individulas FC'!T243</f>
        <v>219838.6</v>
      </c>
      <c r="U243" s="51">
        <f>('7.individuals NC'!T243*'7.individuals NC'!U243+'11.individulas FC'!T243*'11.individulas FC'!U243)/('7.individuals NC'!T243+'11.individulas FC'!T243)</f>
        <v>12.87483213593975</v>
      </c>
    </row>
    <row r="244" spans="1:21" ht="14.25" customHeight="1" x14ac:dyDescent="0.2">
      <c r="A244" s="49" t="s">
        <v>26</v>
      </c>
      <c r="B244" s="50">
        <f>'7.individuals NC'!B244+'11.individulas FC'!B244</f>
        <v>41019640</v>
      </c>
      <c r="C244" s="51">
        <f>('7.individuals NC'!B244*'7.individuals NC'!C244+'11.individulas FC'!B244*'11.individulas FC'!C244)/('7.individuals NC'!B244+'11.individulas FC'!B244)</f>
        <v>6.4778497434643514</v>
      </c>
      <c r="D244" s="50">
        <f>'7.individuals NC'!D244+'11.individulas FC'!D244</f>
        <v>654988.60000000009</v>
      </c>
      <c r="E244" s="51">
        <f>('7.individuals NC'!D244*'7.individuals NC'!E244+'11.individulas FC'!D244*'11.individulas FC'!E244)/('7.individuals NC'!D244+'11.individulas FC'!D244)</f>
        <v>0.10955772970705137</v>
      </c>
      <c r="F244" s="50">
        <f>'7.individuals NC'!F244+'11.individulas FC'!F244</f>
        <v>17170407</v>
      </c>
      <c r="G244" s="51">
        <f>('7.individuals NC'!F244*'7.individuals NC'!G244+'11.individulas FC'!F244*'11.individulas FC'!G244)/('7.individuals NC'!F244+'11.individulas FC'!F244)</f>
        <v>1.9267509039244093</v>
      </c>
      <c r="H244" s="50">
        <f t="shared" si="6"/>
        <v>23194244.400000002</v>
      </c>
      <c r="I244" s="51">
        <f t="shared" si="7"/>
        <v>10.026806830534214</v>
      </c>
      <c r="J244" s="50">
        <f>'7.individuals NC'!J244+'11.individulas FC'!J244</f>
        <v>1652054.1</v>
      </c>
      <c r="K244" s="51">
        <f>('7.individuals NC'!J244*'7.individuals NC'!K244+'11.individulas FC'!J244*'11.individulas FC'!K244)/('7.individuals NC'!J244+'11.individulas FC'!J244)</f>
        <v>8.0501040801266761</v>
      </c>
      <c r="L244" s="50">
        <f>'7.individuals NC'!L244+'11.individulas FC'!L244</f>
        <v>2863311.3</v>
      </c>
      <c r="M244" s="51">
        <f>('7.individuals NC'!L244*'7.individuals NC'!M244+'11.individulas FC'!L244*'11.individulas FC'!M244)/('7.individuals NC'!L244+'11.individulas FC'!L244)</f>
        <v>8.1822589429937302</v>
      </c>
      <c r="N244" s="50">
        <f>'7.individuals NC'!N244+'11.individulas FC'!N244</f>
        <v>3864739.9</v>
      </c>
      <c r="O244" s="51">
        <f>('7.individuals NC'!N244*'7.individuals NC'!O244+'11.individulas FC'!N244*'11.individulas FC'!O244)/('7.individuals NC'!N244+'11.individulas FC'!N244)</f>
        <v>9.2617327078078375</v>
      </c>
      <c r="P244" s="50">
        <f>'7.individuals NC'!P244+'11.individulas FC'!P244</f>
        <v>6043161.5</v>
      </c>
      <c r="Q244" s="51">
        <f>('7.individuals NC'!P244*'7.individuals NC'!Q244+'11.individulas FC'!P244*'11.individulas FC'!Q244)/('7.individuals NC'!P244+'11.individulas FC'!P244)</f>
        <v>10.327502095385006</v>
      </c>
      <c r="R244" s="50">
        <f>'7.individuals NC'!R244+'11.individulas FC'!R244</f>
        <v>8537692.5</v>
      </c>
      <c r="S244" s="51">
        <f>('7.individuals NC'!R244*'7.individuals NC'!S244+'11.individulas FC'!R244*'11.individulas FC'!S244)/('7.individuals NC'!R244+'11.individulas FC'!R244)</f>
        <v>11.053526999947588</v>
      </c>
      <c r="T244" s="50">
        <f>'7.individuals NC'!T244+'11.individulas FC'!T244</f>
        <v>233285.1</v>
      </c>
      <c r="U244" s="51">
        <f>('7.individuals NC'!T244*'7.individuals NC'!U244+'11.individulas FC'!T244*'11.individulas FC'!U244)/('7.individuals NC'!T244+'11.individulas FC'!T244)</f>
        <v>13.974663096785855</v>
      </c>
    </row>
    <row r="245" spans="1:21" ht="14.25" customHeight="1" x14ac:dyDescent="0.2">
      <c r="A245" s="49" t="s">
        <v>27</v>
      </c>
      <c r="B245" s="50">
        <f>'7.individuals NC'!B245+'11.individulas FC'!B245</f>
        <v>41319890.799999997</v>
      </c>
      <c r="C245" s="51">
        <f>('7.individuals NC'!B245*'7.individuals NC'!C245+'11.individulas FC'!B245*'11.individulas FC'!C245)/('7.individuals NC'!B245+'11.individulas FC'!B245)</f>
        <v>6.5270131217045737</v>
      </c>
      <c r="D245" s="50">
        <f>'7.individuals NC'!D245+'11.individulas FC'!D245</f>
        <v>709308.10000000009</v>
      </c>
      <c r="E245" s="51">
        <f>('7.individuals NC'!D245*'7.individuals NC'!E245+'11.individulas FC'!D245*'11.individulas FC'!E245)/('7.individuals NC'!D245+'11.individulas FC'!D245)</f>
        <v>0.11907416114379631</v>
      </c>
      <c r="F245" s="50">
        <f>'7.individuals NC'!F245+'11.individulas FC'!F245</f>
        <v>16778939</v>
      </c>
      <c r="G245" s="51">
        <f>('7.individuals NC'!F245*'7.individuals NC'!G245+'11.individulas FC'!F245*'11.individulas FC'!G245)/('7.individuals NC'!F245+'11.individulas FC'!F245)</f>
        <v>1.9168009557696113</v>
      </c>
      <c r="H245" s="50">
        <f t="shared" si="6"/>
        <v>23831643.699999999</v>
      </c>
      <c r="I245" s="51">
        <f t="shared" si="7"/>
        <v>9.9636066168612647</v>
      </c>
      <c r="J245" s="50">
        <f>'7.individuals NC'!J245+'11.individulas FC'!J245</f>
        <v>1849698.7000000002</v>
      </c>
      <c r="K245" s="51">
        <f>('7.individuals NC'!J245*'7.individuals NC'!K245+'11.individulas FC'!J245*'11.individulas FC'!K245)/('7.individuals NC'!J245+'11.individulas FC'!J245)</f>
        <v>7.8541116626183527</v>
      </c>
      <c r="L245" s="50">
        <f>'7.individuals NC'!L245+'11.individulas FC'!L245</f>
        <v>2993889.8</v>
      </c>
      <c r="M245" s="51">
        <f>('7.individuals NC'!L245*'7.individuals NC'!M245+'11.individulas FC'!L245*'11.individulas FC'!M245)/('7.individuals NC'!L245+'11.individulas FC'!L245)</f>
        <v>8.6644544822591705</v>
      </c>
      <c r="N245" s="50">
        <f>'7.individuals NC'!N245+'11.individulas FC'!N245</f>
        <v>3638699.3</v>
      </c>
      <c r="O245" s="51">
        <f>('7.individuals NC'!N245*'7.individuals NC'!O245+'11.individulas FC'!N245*'11.individulas FC'!O245)/('7.individuals NC'!N245+'11.individulas FC'!N245)</f>
        <v>8.9139773085948626</v>
      </c>
      <c r="P245" s="50">
        <f>'7.individuals NC'!P245+'11.individulas FC'!P245</f>
        <v>6291087</v>
      </c>
      <c r="Q245" s="51">
        <f>('7.individuals NC'!P245*'7.individuals NC'!Q245+'11.individulas FC'!P245*'11.individulas FC'!Q245)/('7.individuals NC'!P245+'11.individulas FC'!P245)</f>
        <v>10.307324626252985</v>
      </c>
      <c r="R245" s="50">
        <f>'7.individuals NC'!R245+'11.individulas FC'!R245</f>
        <v>8825592.6999999993</v>
      </c>
      <c r="S245" s="51">
        <f>('7.individuals NC'!R245*'7.individuals NC'!S245+'11.individulas FC'!R245*'11.individulas FC'!S245)/('7.individuals NC'!R245+'11.individulas FC'!R245)</f>
        <v>11.020944443538623</v>
      </c>
      <c r="T245" s="50">
        <f>'7.individuals NC'!T245+'11.individulas FC'!T245</f>
        <v>232676.2</v>
      </c>
      <c r="U245" s="51">
        <f>('7.individuals NC'!T245*'7.individuals NC'!U245+'11.individulas FC'!T245*'11.individulas FC'!U245)/('7.individuals NC'!T245+'11.individulas FC'!T245)</f>
        <v>10.465337877273221</v>
      </c>
    </row>
    <row r="246" spans="1:21" ht="14.25" customHeight="1" x14ac:dyDescent="0.2">
      <c r="A246" s="49" t="s">
        <v>28</v>
      </c>
      <c r="B246" s="50">
        <f>'7.individuals NC'!B246+'11.individulas FC'!B246</f>
        <v>42694176.799999997</v>
      </c>
      <c r="C246" s="51">
        <f>('7.individuals NC'!B246*'7.individuals NC'!C246+'11.individulas FC'!B246*'11.individulas FC'!C246)/('7.individuals NC'!B246+'11.individulas FC'!B246)</f>
        <v>6.5685642272648295</v>
      </c>
      <c r="D246" s="50">
        <f>'7.individuals NC'!D246+'11.individulas FC'!D246</f>
        <v>701608.4</v>
      </c>
      <c r="E246" s="51">
        <f>('7.individuals NC'!D246*'7.individuals NC'!E246+'11.individulas FC'!D246*'11.individulas FC'!E246)/('7.individuals NC'!D246+'11.individulas FC'!D246)</f>
        <v>0.13330047644811552</v>
      </c>
      <c r="F246" s="50">
        <f>'7.individuals NC'!F246+'11.individulas FC'!F246</f>
        <v>17246038.899999999</v>
      </c>
      <c r="G246" s="51">
        <f>('7.individuals NC'!F246*'7.individuals NC'!G246+'11.individulas FC'!F246*'11.individulas FC'!G246)/('7.individuals NC'!F246+'11.individulas FC'!F246)</f>
        <v>1.9606177104819129</v>
      </c>
      <c r="H246" s="50">
        <f t="shared" si="6"/>
        <v>24746529.5</v>
      </c>
      <c r="I246" s="51">
        <f t="shared" si="7"/>
        <v>9.9623273802494197</v>
      </c>
      <c r="J246" s="50">
        <f>'7.individuals NC'!J246+'11.individulas FC'!J246</f>
        <v>1528024.9</v>
      </c>
      <c r="K246" s="51">
        <f>('7.individuals NC'!J246*'7.individuals NC'!K246+'11.individulas FC'!J246*'11.individulas FC'!K246)/('7.individuals NC'!J246+'11.individulas FC'!J246)</f>
        <v>7.9454953148996443</v>
      </c>
      <c r="L246" s="50">
        <f>'7.individuals NC'!L246+'11.individulas FC'!L246</f>
        <v>3299880.1</v>
      </c>
      <c r="M246" s="51">
        <f>('7.individuals NC'!L246*'7.individuals NC'!M246+'11.individulas FC'!L246*'11.individulas FC'!M246)/('7.individuals NC'!L246+'11.individulas FC'!L246)</f>
        <v>8.433306561350518</v>
      </c>
      <c r="N246" s="50">
        <f>'7.individuals NC'!N246+'11.individulas FC'!N246</f>
        <v>3684818.7</v>
      </c>
      <c r="O246" s="51">
        <f>('7.individuals NC'!N246*'7.individuals NC'!O246+'11.individulas FC'!N246*'11.individulas FC'!O246)/('7.individuals NC'!N246+'11.individulas FC'!N246)</f>
        <v>8.7629164742894918</v>
      </c>
      <c r="P246" s="50">
        <f>'7.individuals NC'!P246+'11.individulas FC'!P246</f>
        <v>6863932.6000000006</v>
      </c>
      <c r="Q246" s="51">
        <f>('7.individuals NC'!P246*'7.individuals NC'!Q246+'11.individulas FC'!P246*'11.individulas FC'!Q246)/('7.individuals NC'!P246+'11.individulas FC'!P246)</f>
        <v>10.384212057530988</v>
      </c>
      <c r="R246" s="50">
        <f>'7.individuals NC'!R246+'11.individulas FC'!R246</f>
        <v>9133201.0999999996</v>
      </c>
      <c r="S246" s="51">
        <f>('7.individuals NC'!R246*'7.individuals NC'!S246+'11.individulas FC'!R246*'11.individulas FC'!S246)/('7.individuals NC'!R246+'11.individulas FC'!R246)</f>
        <v>11.006275787248349</v>
      </c>
      <c r="T246" s="50">
        <f>'7.individuals NC'!T246+'11.individulas FC'!T246</f>
        <v>236672.1</v>
      </c>
      <c r="U246" s="51">
        <f>('7.individuals NC'!T246*'7.individuals NC'!U246+'11.individulas FC'!T246*'11.individulas FC'!U246)/('7.individuals NC'!T246+'11.individulas FC'!T246)</f>
        <v>10.454941397824246</v>
      </c>
    </row>
    <row r="247" spans="1:21" ht="14.25" customHeight="1" x14ac:dyDescent="0.2">
      <c r="A247" s="49" t="s">
        <v>46</v>
      </c>
      <c r="B247" s="50">
        <f>'7.individuals NC'!B247+'11.individulas FC'!B247</f>
        <v>45662233.099999994</v>
      </c>
      <c r="C247" s="51">
        <f>('7.individuals NC'!B247*'7.individuals NC'!C247+'11.individulas FC'!B247*'11.individulas FC'!C247)/('7.individuals NC'!B247+'11.individulas FC'!B247)</f>
        <v>6.430845423808238</v>
      </c>
      <c r="D247" s="50">
        <f>'7.individuals NC'!D247+'11.individulas FC'!D247</f>
        <v>801447.39999999991</v>
      </c>
      <c r="E247" s="51">
        <f>('7.individuals NC'!D247*'7.individuals NC'!E247+'11.individulas FC'!D247*'11.individulas FC'!E247)/('7.individuals NC'!D247+'11.individulas FC'!D247)</f>
        <v>0.13896519846467784</v>
      </c>
      <c r="F247" s="50">
        <f>'7.individuals NC'!F247+'11.individulas FC'!F247</f>
        <v>18233115.300000001</v>
      </c>
      <c r="G247" s="51">
        <f>('7.individuals NC'!F247*'7.individuals NC'!G247+'11.individulas FC'!F247*'11.individulas FC'!G247)/('7.individuals NC'!F247+'11.individulas FC'!F247)</f>
        <v>1.8601737194082242</v>
      </c>
      <c r="H247" s="50">
        <f t="shared" si="6"/>
        <v>26627670.400000002</v>
      </c>
      <c r="I247" s="51">
        <f t="shared" si="7"/>
        <v>9.7499564802709902</v>
      </c>
      <c r="J247" s="50">
        <f>'7.individuals NC'!J247+'11.individulas FC'!J247</f>
        <v>1998809.4000000001</v>
      </c>
      <c r="K247" s="51">
        <f>('7.individuals NC'!J247*'7.individuals NC'!K247+'11.individulas FC'!J247*'11.individulas FC'!K247)/('7.individuals NC'!J247+'11.individulas FC'!J247)</f>
        <v>8.3387772631047294</v>
      </c>
      <c r="L247" s="50">
        <f>'7.individuals NC'!L247+'11.individulas FC'!L247</f>
        <v>2991920.5</v>
      </c>
      <c r="M247" s="51">
        <f>('7.individuals NC'!L247*'7.individuals NC'!M247+'11.individulas FC'!L247*'11.individulas FC'!M247)/('7.individuals NC'!L247+'11.individulas FC'!L247)</f>
        <v>7.9117381217181402</v>
      </c>
      <c r="N247" s="50">
        <f>'7.individuals NC'!N247+'11.individulas FC'!N247</f>
        <v>4249866.2</v>
      </c>
      <c r="O247" s="51">
        <f>('7.individuals NC'!N247*'7.individuals NC'!O247+'11.individulas FC'!N247*'11.individulas FC'!O247)/('7.individuals NC'!N247+'11.individulas FC'!N247)</f>
        <v>8.4911515011931407</v>
      </c>
      <c r="P247" s="50">
        <f>'7.individuals NC'!P247+'11.individulas FC'!P247</f>
        <v>7328092.5999999996</v>
      </c>
      <c r="Q247" s="51">
        <f>('7.individuals NC'!P247*'7.individuals NC'!Q247+'11.individulas FC'!P247*'11.individulas FC'!Q247)/('7.individuals NC'!P247+'11.individulas FC'!P247)</f>
        <v>10.07571645642142</v>
      </c>
      <c r="R247" s="50">
        <f>'7.individuals NC'!R247+'11.individulas FC'!R247</f>
        <v>9804696</v>
      </c>
      <c r="S247" s="51">
        <f>('7.individuals NC'!R247*'7.individuals NC'!S247+'11.individulas FC'!R247*'11.individulas FC'!S247)/('7.individuals NC'!R247+'11.individulas FC'!R247)</f>
        <v>10.883577301733782</v>
      </c>
      <c r="T247" s="50">
        <f>'7.individuals NC'!T247+'11.individulas FC'!T247</f>
        <v>254285.69999999998</v>
      </c>
      <c r="U247" s="51">
        <f>('7.individuals NC'!T247*'7.individuals NC'!U247+'11.individulas FC'!T247*'11.individulas FC'!U247)/('7.individuals NC'!T247+'11.individulas FC'!T247)</f>
        <v>10.41152495795084</v>
      </c>
    </row>
    <row r="248" spans="1:21" ht="14.25" customHeight="1" thickBot="1" x14ac:dyDescent="0.25">
      <c r="A248" s="52" t="s">
        <v>30</v>
      </c>
      <c r="B248" s="53">
        <f>'7.individuals NC'!B248+'11.individulas FC'!B248</f>
        <v>47128887.700000003</v>
      </c>
      <c r="C248" s="54">
        <f>('7.individuals NC'!B248*'7.individuals NC'!C248+'11.individulas FC'!B248*'11.individulas FC'!C248)/('7.individuals NC'!B248+'11.individulas FC'!B248)</f>
        <v>6.3350420643175909</v>
      </c>
      <c r="D248" s="53">
        <f>'7.individuals NC'!D248+'11.individulas FC'!D248</f>
        <v>945363.8</v>
      </c>
      <c r="E248" s="54">
        <f>('7.individuals NC'!D248*'7.individuals NC'!E248+'11.individulas FC'!D248*'11.individulas FC'!E248)/('7.individuals NC'!D248+'11.individulas FC'!D248)</f>
        <v>0.16179292881745627</v>
      </c>
      <c r="F248" s="53">
        <f>'7.individuals NC'!F248+'11.individulas FC'!F248</f>
        <v>19366001.200000003</v>
      </c>
      <c r="G248" s="54">
        <f>('7.individuals NC'!F248*'7.individuals NC'!G248+'11.individulas FC'!F248*'11.individulas FC'!G248)/('7.individuals NC'!F248+'11.individulas FC'!F248)</f>
        <v>2.0181084160007146</v>
      </c>
      <c r="H248" s="53">
        <f t="shared" si="6"/>
        <v>26817522.699999999</v>
      </c>
      <c r="I248" s="54">
        <f t="shared" si="7"/>
        <v>9.6700894314895098</v>
      </c>
      <c r="J248" s="53">
        <f>'7.individuals NC'!J248+'11.individulas FC'!J248</f>
        <v>1810360.7999999998</v>
      </c>
      <c r="K248" s="54">
        <f>('7.individuals NC'!J248*'7.individuals NC'!K248+'11.individulas FC'!J248*'11.individulas FC'!K248)/('7.individuals NC'!J248+'11.individulas FC'!J248)</f>
        <v>7.7451472607007412</v>
      </c>
      <c r="L248" s="53">
        <f>'7.individuals NC'!L248+'11.individulas FC'!L248</f>
        <v>2863004.3</v>
      </c>
      <c r="M248" s="54">
        <f>('7.individuals NC'!L248*'7.individuals NC'!M248+'11.individulas FC'!L248*'11.individulas FC'!M248)/('7.individuals NC'!L248+'11.individulas FC'!L248)</f>
        <v>7.794245173156046</v>
      </c>
      <c r="N248" s="53">
        <f>'7.individuals NC'!N248+'11.individulas FC'!N248</f>
        <v>4595642.0999999996</v>
      </c>
      <c r="O248" s="54">
        <f>('7.individuals NC'!N248*'7.individuals NC'!O248+'11.individulas FC'!N248*'11.individulas FC'!O248)/('7.individuals NC'!N248+'11.individulas FC'!N248)</f>
        <v>8.2838004508662699</v>
      </c>
      <c r="P248" s="53">
        <f>'7.individuals NC'!P248+'11.individulas FC'!P248</f>
        <v>7465369.7999999998</v>
      </c>
      <c r="Q248" s="54">
        <f>('7.individuals NC'!P248*'7.individuals NC'!Q248+'11.individulas FC'!P248*'11.individulas FC'!Q248)/('7.individuals NC'!P248+'11.individulas FC'!P248)</f>
        <v>10.021374003736558</v>
      </c>
      <c r="R248" s="53">
        <f>'7.individuals NC'!R248+'11.individulas FC'!R248</f>
        <v>9820616.5</v>
      </c>
      <c r="S248" s="54">
        <f>('7.individuals NC'!R248*'7.individuals NC'!S248+'11.individulas FC'!R248*'11.individulas FC'!S248)/('7.individuals NC'!R248+'11.individulas FC'!R248)</f>
        <v>10.910566666257663</v>
      </c>
      <c r="T248" s="53">
        <f>'7.individuals NC'!T248+'11.individulas FC'!T248</f>
        <v>262529.19999999995</v>
      </c>
      <c r="U248" s="54">
        <f>('7.individuals NC'!T248*'7.individuals NC'!U248+'11.individulas FC'!T248*'11.individulas FC'!U248)/('7.individuals NC'!T248+'11.individulas FC'!T248)</f>
        <v>11.275844492726907</v>
      </c>
    </row>
    <row r="249" spans="1:21" ht="14.25" customHeight="1" x14ac:dyDescent="0.2">
      <c r="A249" s="49" t="s">
        <v>51</v>
      </c>
      <c r="B249" s="50">
        <f>'7.individuals NC'!B249+'11.individulas FC'!B249</f>
        <v>47301242.5</v>
      </c>
      <c r="C249" s="51">
        <f>('7.individuals NC'!B249*'7.individuals NC'!C249+'11.individulas FC'!B249*'11.individulas FC'!C249)/('7.individuals NC'!B249+'11.individulas FC'!B249)</f>
        <v>6.1693167602732624</v>
      </c>
      <c r="D249" s="50">
        <f>'7.individuals NC'!D249+'11.individulas FC'!D249</f>
        <v>748556.9</v>
      </c>
      <c r="E249" s="51">
        <f>('7.individuals NC'!D249*'7.individuals NC'!E249+'11.individulas FC'!D249*'11.individulas FC'!E249)/('7.individuals NC'!D249+'11.individulas FC'!D249)</f>
        <v>0.10877298973531606</v>
      </c>
      <c r="F249" s="50">
        <f>'7.individuals NC'!F249+'11.individulas FC'!F249</f>
        <v>19968346.100000001</v>
      </c>
      <c r="G249" s="51">
        <f>('7.individuals NC'!F249*'7.individuals NC'!G249+'11.individulas FC'!F249*'11.individulas FC'!G249)/('7.individuals NC'!F249+'11.individulas FC'!F249)</f>
        <v>1.9015197970251529</v>
      </c>
      <c r="H249" s="50">
        <f t="shared" si="6"/>
        <v>26584339.5</v>
      </c>
      <c r="I249" s="51">
        <f t="shared" si="7"/>
        <v>9.5456469754307811</v>
      </c>
      <c r="J249" s="50">
        <f>'7.individuals NC'!J249+'11.individulas FC'!J249</f>
        <v>1494088</v>
      </c>
      <c r="K249" s="51">
        <f>('7.individuals NC'!J249*'7.individuals NC'!K249+'11.individulas FC'!J249*'11.individulas FC'!K249)/('7.individuals NC'!J249+'11.individulas FC'!J249)</f>
        <v>7.7132626438335636</v>
      </c>
      <c r="L249" s="50">
        <f>'7.individuals NC'!L249+'11.individulas FC'!L249</f>
        <v>2995772</v>
      </c>
      <c r="M249" s="51">
        <f>('7.individuals NC'!L249*'7.individuals NC'!M249+'11.individulas FC'!L249*'11.individulas FC'!M249)/('7.individuals NC'!L249+'11.individulas FC'!L249)</f>
        <v>7.6644154945703482</v>
      </c>
      <c r="N249" s="50">
        <f>'7.individuals NC'!N249+'11.individulas FC'!N249</f>
        <v>4532193.7</v>
      </c>
      <c r="O249" s="51">
        <f>('7.individuals NC'!N249*'7.individuals NC'!O249+'11.individulas FC'!N249*'11.individulas FC'!O249)/('7.individuals NC'!N249+'11.individulas FC'!N249)</f>
        <v>8.5637006961992803</v>
      </c>
      <c r="P249" s="50">
        <f>'7.individuals NC'!P249+'11.individulas FC'!P249</f>
        <v>7346521.7999999998</v>
      </c>
      <c r="Q249" s="51">
        <f>('7.individuals NC'!P249*'7.individuals NC'!Q249+'11.individulas FC'!P249*'11.individulas FC'!Q249)/('7.individuals NC'!P249+'11.individulas FC'!P249)</f>
        <v>9.8334204133172243</v>
      </c>
      <c r="R249" s="50">
        <f>'7.individuals NC'!R249+'11.individulas FC'!R249</f>
        <v>9949235</v>
      </c>
      <c r="S249" s="51">
        <f>('7.individuals NC'!R249*'7.individuals NC'!S249+'11.individulas FC'!R249*'11.individulas FC'!S249)/('7.individuals NC'!R249+'11.individulas FC'!R249)</f>
        <v>10.586797730378267</v>
      </c>
      <c r="T249" s="50">
        <f>'7.individuals NC'!T249+'11.individulas FC'!T249</f>
        <v>266529</v>
      </c>
      <c r="U249" s="51">
        <f>('7.individuals NC'!T249*'7.individuals NC'!U249+'11.individulas FC'!T249*'11.individulas FC'!U249)/('7.individuals NC'!T249+'11.individulas FC'!T249)</f>
        <v>10.862829763365339</v>
      </c>
    </row>
    <row r="250" spans="1:21" ht="14.25" customHeight="1" x14ac:dyDescent="0.2">
      <c r="A250" s="49" t="s">
        <v>20</v>
      </c>
      <c r="B250" s="50">
        <f>'7.individuals NC'!B250+'11.individulas FC'!B250</f>
        <v>46924158.099999994</v>
      </c>
      <c r="C250" s="51">
        <f>('7.individuals NC'!B250*'7.individuals NC'!C250+'11.individulas FC'!B250*'11.individulas FC'!C250)/('7.individuals NC'!B250+'11.individulas FC'!B250)</f>
        <v>6.2573973405396091</v>
      </c>
      <c r="D250" s="50">
        <f>'7.individuals NC'!D250+'11.individulas FC'!D250</f>
        <v>894437.8</v>
      </c>
      <c r="E250" s="51">
        <f>('7.individuals NC'!D250*'7.individuals NC'!E250+'11.individulas FC'!D250*'11.individulas FC'!E250)/('7.individuals NC'!D250+'11.individulas FC'!D250)</f>
        <v>0.10257112568364174</v>
      </c>
      <c r="F250" s="50">
        <f>'7.individuals NC'!F250+'11.individulas FC'!F250</f>
        <v>19422806.399999999</v>
      </c>
      <c r="G250" s="51">
        <f>('7.individuals NC'!F250*'7.individuals NC'!G250+'11.individulas FC'!F250*'11.individulas FC'!G250)/('7.individuals NC'!F250+'11.individulas FC'!F250)</f>
        <v>2.0245624356323715</v>
      </c>
      <c r="H250" s="50">
        <f t="shared" si="6"/>
        <v>26606913.899999999</v>
      </c>
      <c r="I250" s="51">
        <f t="shared" si="7"/>
        <v>9.5542337353901079</v>
      </c>
      <c r="J250" s="50">
        <f>'7.individuals NC'!J250+'11.individulas FC'!J250</f>
        <v>1547664.5999999999</v>
      </c>
      <c r="K250" s="51">
        <f>('7.individuals NC'!J250*'7.individuals NC'!K250+'11.individulas FC'!J250*'11.individulas FC'!K250)/('7.individuals NC'!J250+'11.individulas FC'!J250)</f>
        <v>7.4262936995522182</v>
      </c>
      <c r="L250" s="50">
        <f>'7.individuals NC'!L250+'11.individulas FC'!L250</f>
        <v>3019382.9</v>
      </c>
      <c r="M250" s="51">
        <f>('7.individuals NC'!L250*'7.individuals NC'!M250+'11.individulas FC'!L250*'11.individulas FC'!M250)/('7.individuals NC'!L250+'11.individulas FC'!L250)</f>
        <v>7.9279616785270912</v>
      </c>
      <c r="N250" s="50">
        <f>'7.individuals NC'!N250+'11.individulas FC'!N250</f>
        <v>4328650.5999999996</v>
      </c>
      <c r="O250" s="51">
        <f>('7.individuals NC'!N250*'7.individuals NC'!O250+'11.individulas FC'!N250*'11.individulas FC'!O250)/('7.individuals NC'!N250+'11.individulas FC'!N250)</f>
        <v>8.6149613168131438</v>
      </c>
      <c r="P250" s="50">
        <f>'7.individuals NC'!P250+'11.individulas FC'!P250</f>
        <v>7464242.5</v>
      </c>
      <c r="Q250" s="51">
        <f>('7.individuals NC'!P250*'7.individuals NC'!Q250+'11.individulas FC'!P250*'11.individulas FC'!Q250)/('7.individuals NC'!P250+'11.individulas FC'!P250)</f>
        <v>9.9273074451962149</v>
      </c>
      <c r="R250" s="50">
        <f>'7.individuals NC'!R250+'11.individulas FC'!R250</f>
        <v>10006567.199999999</v>
      </c>
      <c r="S250" s="51">
        <f>('7.individuals NC'!R250*'7.individuals NC'!S250+'11.individulas FC'!R250*'11.individulas FC'!S250)/('7.individuals NC'!R250+'11.individulas FC'!R250)</f>
        <v>10.476115278774126</v>
      </c>
      <c r="T250" s="50">
        <f>'7.individuals NC'!T250+'11.individulas FC'!T250</f>
        <v>240406.1</v>
      </c>
      <c r="U250" s="51">
        <f>('7.individuals NC'!T250*'7.individuals NC'!U250+'11.individulas FC'!T250*'11.individulas FC'!U250)/('7.individuals NC'!T250+'11.individulas FC'!T250)</f>
        <v>10.635218648778046</v>
      </c>
    </row>
    <row r="251" spans="1:21" ht="14.25" customHeight="1" x14ac:dyDescent="0.2">
      <c r="A251" s="49" t="s">
        <v>21</v>
      </c>
      <c r="B251" s="50">
        <f>'7.individuals NC'!B251+'11.individulas FC'!B251</f>
        <v>46032309.799999997</v>
      </c>
      <c r="C251" s="51">
        <f>('7.individuals NC'!B251*'7.individuals NC'!C251+'11.individulas FC'!B251*'11.individulas FC'!C251)/('7.individuals NC'!B251+'11.individulas FC'!B251)</f>
        <v>6.4583951933691583</v>
      </c>
      <c r="D251" s="50">
        <f>'7.individuals NC'!D251+'11.individulas FC'!D251</f>
        <v>942327.3</v>
      </c>
      <c r="E251" s="51">
        <f>('7.individuals NC'!D251*'7.individuals NC'!E251+'11.individulas FC'!D251*'11.individulas FC'!E251)/('7.individuals NC'!D251+'11.individulas FC'!D251)</f>
        <v>0.10663250231633953</v>
      </c>
      <c r="F251" s="50">
        <f>'7.individuals NC'!F251+'11.individulas FC'!F251</f>
        <v>19163330.5</v>
      </c>
      <c r="G251" s="51">
        <f>('7.individuals NC'!F251*'7.individuals NC'!G251+'11.individulas FC'!F251*'11.individulas FC'!G251)/('7.individuals NC'!F251+'11.individulas FC'!F251)</f>
        <v>2.1380828316351383</v>
      </c>
      <c r="H251" s="50">
        <f t="shared" si="6"/>
        <v>25926652</v>
      </c>
      <c r="I251" s="51">
        <f t="shared" si="7"/>
        <v>9.8825555144952766</v>
      </c>
      <c r="J251" s="50">
        <f>'7.individuals NC'!J251+'11.individulas FC'!J251</f>
        <v>1564642.9</v>
      </c>
      <c r="K251" s="51">
        <f>('7.individuals NC'!J251*'7.individuals NC'!K251+'11.individulas FC'!J251*'11.individulas FC'!K251)/('7.individuals NC'!J251+'11.individulas FC'!J251)</f>
        <v>7.7979722088663177</v>
      </c>
      <c r="L251" s="50">
        <f>'7.individuals NC'!L251+'11.individulas FC'!L251</f>
        <v>3131912.5</v>
      </c>
      <c r="M251" s="51">
        <f>('7.individuals NC'!L251*'7.individuals NC'!M251+'11.individulas FC'!L251*'11.individulas FC'!M251)/('7.individuals NC'!L251+'11.individulas FC'!L251)</f>
        <v>8.3149477739240805</v>
      </c>
      <c r="N251" s="50">
        <f>'7.individuals NC'!N251+'11.individulas FC'!N251</f>
        <v>4123593.2</v>
      </c>
      <c r="O251" s="51">
        <f>('7.individuals NC'!N251*'7.individuals NC'!O251+'11.individulas FC'!N251*'11.individulas FC'!O251)/('7.individuals NC'!N251+'11.individulas FC'!N251)</f>
        <v>9.2332250501819626</v>
      </c>
      <c r="P251" s="50">
        <f>'7.individuals NC'!P251+'11.individulas FC'!P251</f>
        <v>7271464.3000000007</v>
      </c>
      <c r="Q251" s="51">
        <f>('7.individuals NC'!P251*'7.individuals NC'!Q251+'11.individulas FC'!P251*'11.individulas FC'!Q251)/('7.individuals NC'!P251+'11.individulas FC'!P251)</f>
        <v>10.218617569091274</v>
      </c>
      <c r="R251" s="50">
        <f>'7.individuals NC'!R251+'11.individulas FC'!R251</f>
        <v>9604971.6999999993</v>
      </c>
      <c r="S251" s="51">
        <f>('7.individuals NC'!R251*'7.individuals NC'!S251+'11.individulas FC'!R251*'11.individulas FC'!S251)/('7.individuals NC'!R251+'11.individulas FC'!R251)</f>
        <v>10.726333464782618</v>
      </c>
      <c r="T251" s="50">
        <f>'7.individuals NC'!T251+'11.individulas FC'!T251</f>
        <v>230067.40000000002</v>
      </c>
      <c r="U251" s="51">
        <f>('7.individuals NC'!T251*'7.individuals NC'!U251+'11.individulas FC'!T251*'11.individulas FC'!U251)/('7.individuals NC'!T251+'11.individulas FC'!T251)</f>
        <v>11.189506727159083</v>
      </c>
    </row>
    <row r="252" spans="1:21" ht="14.25" customHeight="1" x14ac:dyDescent="0.2">
      <c r="A252" s="49" t="s">
        <v>22</v>
      </c>
      <c r="B252" s="50">
        <f>'7.individuals NC'!B252+'11.individulas FC'!B252</f>
        <v>46904720.700000003</v>
      </c>
      <c r="C252" s="51">
        <f>('7.individuals NC'!B252*'7.individuals NC'!C252+'11.individulas FC'!B252*'11.individulas FC'!C252)/('7.individuals NC'!B252+'11.individulas FC'!B252)</f>
        <v>6.4260960987664522</v>
      </c>
      <c r="D252" s="50">
        <f>'7.individuals NC'!D252+'11.individulas FC'!D252</f>
        <v>928676.7</v>
      </c>
      <c r="E252" s="51">
        <f>('7.individuals NC'!D252*'7.individuals NC'!E252+'11.individulas FC'!D252*'11.individulas FC'!E252)/('7.individuals NC'!D252+'11.individulas FC'!D252)</f>
        <v>0.10600699360714017</v>
      </c>
      <c r="F252" s="50">
        <f>'7.individuals NC'!F252+'11.individulas FC'!F252</f>
        <v>20125195.100000001</v>
      </c>
      <c r="G252" s="51">
        <f>('7.individuals NC'!F252*'7.individuals NC'!G252+'11.individulas FC'!F252*'11.individulas FC'!G252)/('7.individuals NC'!F252+'11.individulas FC'!F252)</f>
        <v>2.092334040428756</v>
      </c>
      <c r="H252" s="50">
        <f t="shared" si="6"/>
        <v>25850848.900000002</v>
      </c>
      <c r="I252" s="51">
        <f t="shared" si="7"/>
        <v>10.02702722466495</v>
      </c>
      <c r="J252" s="50">
        <f>'7.individuals NC'!J252+'11.individulas FC'!J252</f>
        <v>1525155.7000000002</v>
      </c>
      <c r="K252" s="51">
        <f>('7.individuals NC'!J252*'7.individuals NC'!K252+'11.individulas FC'!J252*'11.individulas FC'!K252)/('7.individuals NC'!J252+'11.individulas FC'!J252)</f>
        <v>8.1654484692939899</v>
      </c>
      <c r="L252" s="50">
        <f>'7.individuals NC'!L252+'11.individulas FC'!L252</f>
        <v>3097330.5</v>
      </c>
      <c r="M252" s="51">
        <f>('7.individuals NC'!L252*'7.individuals NC'!M252+'11.individulas FC'!L252*'11.individulas FC'!M252)/('7.individuals NC'!L252+'11.individulas FC'!L252)</f>
        <v>8.4538097519783584</v>
      </c>
      <c r="N252" s="50">
        <f>'7.individuals NC'!N252+'11.individulas FC'!N252</f>
        <v>4193201.1</v>
      </c>
      <c r="O252" s="51">
        <f>('7.individuals NC'!N252*'7.individuals NC'!O252+'11.individulas FC'!N252*'11.individulas FC'!O252)/('7.individuals NC'!N252+'11.individulas FC'!N252)</f>
        <v>9.2579289433554699</v>
      </c>
      <c r="P252" s="50">
        <f>'7.individuals NC'!P252+'11.individulas FC'!P252</f>
        <v>7467344.5999999996</v>
      </c>
      <c r="Q252" s="51">
        <f>('7.individuals NC'!P252*'7.individuals NC'!Q252+'11.individulas FC'!P252*'11.individulas FC'!Q252)/('7.individuals NC'!P252+'11.individulas FC'!P252)</f>
        <v>10.569325667386506</v>
      </c>
      <c r="R252" s="50">
        <f>'7.individuals NC'!R252+'11.individulas FC'!R252</f>
        <v>9344089.8000000007</v>
      </c>
      <c r="S252" s="51">
        <f>('7.individuals NC'!R252*'7.individuals NC'!S252+'11.individulas FC'!R252*'11.individulas FC'!S252)/('7.individuals NC'!R252+'11.individulas FC'!R252)</f>
        <v>10.741305593295987</v>
      </c>
      <c r="T252" s="50">
        <f>'7.individuals NC'!T252+'11.individulas FC'!T252</f>
        <v>223727.19999999998</v>
      </c>
      <c r="U252" s="51">
        <f>('7.individuals NC'!T252*'7.individuals NC'!U252+'11.individulas FC'!T252*'11.individulas FC'!U252)/('7.individuals NC'!T252+'11.individulas FC'!T252)</f>
        <v>10.979728119781592</v>
      </c>
    </row>
    <row r="253" spans="1:21" ht="14.25" customHeight="1" x14ac:dyDescent="0.2">
      <c r="A253" s="49" t="s">
        <v>23</v>
      </c>
      <c r="B253" s="50">
        <f>'7.individuals NC'!B253+'11.individulas FC'!B253</f>
        <v>46712556.722540006</v>
      </c>
      <c r="C253" s="51">
        <f>('7.individuals NC'!B253*'7.individuals NC'!C253+'11.individulas FC'!B253*'11.individulas FC'!C253)/('7.individuals NC'!B253+'11.individulas FC'!B253)</f>
        <v>6.5179493904491288</v>
      </c>
      <c r="D253" s="50">
        <f>'7.individuals NC'!D253+'11.individulas FC'!D253</f>
        <v>937473.22253999999</v>
      </c>
      <c r="E253" s="51">
        <f>('7.individuals NC'!D253*'7.individuals NC'!E253+'11.individulas FC'!D253*'11.individulas FC'!E253)/('7.individuals NC'!D253+'11.individulas FC'!D253)</f>
        <v>0.12921699424308766</v>
      </c>
      <c r="F253" s="50">
        <f>'7.individuals NC'!F253+'11.individulas FC'!F253</f>
        <v>19731112.100000001</v>
      </c>
      <c r="G253" s="51">
        <f>('7.individuals NC'!F253*'7.individuals NC'!G253+'11.individulas FC'!F253*'11.individulas FC'!G253)/('7.individuals NC'!F253+'11.individulas FC'!F253)</f>
        <v>2.1181476469843781</v>
      </c>
      <c r="H253" s="50">
        <f t="shared" si="6"/>
        <v>26043971.399999999</v>
      </c>
      <c r="I253" s="51">
        <f t="shared" si="7"/>
        <v>10.081240316405815</v>
      </c>
      <c r="J253" s="50">
        <f>'7.individuals NC'!J253+'11.individulas FC'!J253</f>
        <v>1787645.7</v>
      </c>
      <c r="K253" s="51">
        <f>('7.individuals NC'!J253*'7.individuals NC'!K253+'11.individulas FC'!J253*'11.individulas FC'!K253)/('7.individuals NC'!J253+'11.individulas FC'!J253)</f>
        <v>8.2055460245841783</v>
      </c>
      <c r="L253" s="50">
        <f>'7.individuals NC'!L253+'11.individulas FC'!L253</f>
        <v>2824447.9</v>
      </c>
      <c r="M253" s="51">
        <f>('7.individuals NC'!L253*'7.individuals NC'!M253+'11.individulas FC'!L253*'11.individulas FC'!M253)/('7.individuals NC'!L253+'11.individulas FC'!L253)</f>
        <v>8.6384115483241875</v>
      </c>
      <c r="N253" s="50">
        <f>'7.individuals NC'!N253+'11.individulas FC'!N253</f>
        <v>4203853.0999999996</v>
      </c>
      <c r="O253" s="51">
        <f>('7.individuals NC'!N253*'7.individuals NC'!O253+'11.individulas FC'!N253*'11.individulas FC'!O253)/('7.individuals NC'!N253+'11.individulas FC'!N253)</f>
        <v>9.1204204721140236</v>
      </c>
      <c r="P253" s="50">
        <f>'7.individuals NC'!P253+'11.individulas FC'!P253</f>
        <v>7748158.9000000004</v>
      </c>
      <c r="Q253" s="51">
        <f>('7.individuals NC'!P253*'7.individuals NC'!Q253+'11.individulas FC'!P253*'11.individulas FC'!Q253)/('7.individuals NC'!P253+'11.individulas FC'!P253)</f>
        <v>10.565203195303594</v>
      </c>
      <c r="R253" s="50">
        <f>'7.individuals NC'!R253+'11.individulas FC'!R253</f>
        <v>9250249.6999999993</v>
      </c>
      <c r="S253" s="51">
        <f>('7.individuals NC'!R253*'7.individuals NC'!S253+'11.individulas FC'!R253*'11.individulas FC'!S253)/('7.individuals NC'!R253+'11.individulas FC'!R253)</f>
        <v>10.889189666631378</v>
      </c>
      <c r="T253" s="50">
        <f>'7.individuals NC'!T253+'11.individulas FC'!T253</f>
        <v>229616.1</v>
      </c>
      <c r="U253" s="51">
        <f>('7.individuals NC'!T253*'7.individuals NC'!U253+'11.individulas FC'!T253*'11.individulas FC'!U253)/('7.individuals NC'!T253+'11.individulas FC'!T253)</f>
        <v>11.143284652077968</v>
      </c>
    </row>
    <row r="254" spans="1:21" ht="14.25" customHeight="1" x14ac:dyDescent="0.2">
      <c r="A254" s="49" t="s">
        <v>24</v>
      </c>
      <c r="B254" s="50">
        <f>'7.individuals NC'!B254+'11.individulas FC'!B254</f>
        <v>48079575.509449996</v>
      </c>
      <c r="C254" s="51">
        <f>('7.individuals NC'!B254*'7.individuals NC'!C254+'11.individulas FC'!B254*'11.individulas FC'!C254)/('7.individuals NC'!B254+'11.individulas FC'!B254)</f>
        <v>6.4980066210566676</v>
      </c>
      <c r="D254" s="50">
        <f>'7.individuals NC'!D254+'11.individulas FC'!D254</f>
        <v>1010209.00945</v>
      </c>
      <c r="E254" s="51">
        <f>('7.individuals NC'!D254*'7.individuals NC'!E254+'11.individulas FC'!D254*'11.individulas FC'!E254)/('7.individuals NC'!D254+'11.individulas FC'!D254)</f>
        <v>0.13738889249816125</v>
      </c>
      <c r="F254" s="50">
        <f>'7.individuals NC'!F254+'11.individulas FC'!F254</f>
        <v>20821014.100000001</v>
      </c>
      <c r="G254" s="51">
        <f>('7.individuals NC'!F254*'7.individuals NC'!G254+'11.individulas FC'!F254*'11.individulas FC'!G254)/('7.individuals NC'!F254+'11.individulas FC'!F254)</f>
        <v>2.1211024719492411</v>
      </c>
      <c r="H254" s="50">
        <f t="shared" si="6"/>
        <v>26248352.400000002</v>
      </c>
      <c r="I254" s="51">
        <f t="shared" si="7"/>
        <v>10.214702238796519</v>
      </c>
      <c r="J254" s="50">
        <f>'7.individuals NC'!J254+'11.individulas FC'!J254</f>
        <v>1580863.7999999998</v>
      </c>
      <c r="K254" s="51">
        <f>('7.individuals NC'!J254*'7.individuals NC'!K254+'11.individulas FC'!J254*'11.individulas FC'!K254)/('7.individuals NC'!J254+'11.individulas FC'!J254)</f>
        <v>8.481199690953769</v>
      </c>
      <c r="L254" s="50">
        <f>'7.individuals NC'!L254+'11.individulas FC'!L254</f>
        <v>2881900.0999999996</v>
      </c>
      <c r="M254" s="51">
        <f>('7.individuals NC'!L254*'7.individuals NC'!M254+'11.individulas FC'!L254*'11.individulas FC'!M254)/('7.individuals NC'!L254+'11.individulas FC'!L254)</f>
        <v>9.0192865502173394</v>
      </c>
      <c r="N254" s="50">
        <f>'7.individuals NC'!N254+'11.individulas FC'!N254</f>
        <v>4357469.5999999996</v>
      </c>
      <c r="O254" s="51">
        <f>('7.individuals NC'!N254*'7.individuals NC'!O254+'11.individulas FC'!N254*'11.individulas FC'!O254)/('7.individuals NC'!N254+'11.individulas FC'!N254)</f>
        <v>8.8396623510580561</v>
      </c>
      <c r="P254" s="50">
        <f>'7.individuals NC'!P254+'11.individulas FC'!P254</f>
        <v>7689698.4000000004</v>
      </c>
      <c r="Q254" s="51">
        <f>('7.individuals NC'!P254*'7.individuals NC'!Q254+'11.individulas FC'!P254*'11.individulas FC'!Q254)/('7.individuals NC'!P254+'11.individulas FC'!P254)</f>
        <v>10.866065600180105</v>
      </c>
      <c r="R254" s="50">
        <f>'7.individuals NC'!R254+'11.individulas FC'!R254</f>
        <v>9508331.1999999993</v>
      </c>
      <c r="S254" s="51">
        <f>('7.individuals NC'!R254*'7.individuals NC'!S254+'11.individulas FC'!R254*'11.individulas FC'!S254)/('7.individuals NC'!R254+'11.individulas FC'!R254)</f>
        <v>10.945270784846032</v>
      </c>
      <c r="T254" s="50">
        <f>'7.individuals NC'!T254+'11.individulas FC'!T254</f>
        <v>230089.3</v>
      </c>
      <c r="U254" s="51">
        <f>('7.individuals NC'!T254*'7.individuals NC'!U254+'11.individulas FC'!T254*'11.individulas FC'!U254)/('7.individuals NC'!T254+'11.individulas FC'!T254)</f>
        <v>11.179193108936399</v>
      </c>
    </row>
    <row r="255" spans="1:21" ht="14.25" customHeight="1" x14ac:dyDescent="0.2">
      <c r="A255" s="49" t="s">
        <v>25</v>
      </c>
      <c r="B255" s="50">
        <f>'7.individuals NC'!B255+'11.individulas FC'!B255</f>
        <v>48496519.200000003</v>
      </c>
      <c r="C255" s="51">
        <f>('7.individuals NC'!B255*'7.individuals NC'!C255+'11.individulas FC'!B255*'11.individulas FC'!C255)/('7.individuals NC'!B255+'11.individulas FC'!B255)</f>
        <v>6.5358736053163984</v>
      </c>
      <c r="D255" s="50">
        <f>'7.individuals NC'!D255+'11.individulas FC'!D255</f>
        <v>974625.2</v>
      </c>
      <c r="E255" s="51">
        <f>('7.individuals NC'!D255*'7.individuals NC'!E255+'11.individulas FC'!D255*'11.individulas FC'!E255)/('7.individuals NC'!D255+'11.individulas FC'!D255)</f>
        <v>0.13300113520561546</v>
      </c>
      <c r="F255" s="50">
        <f>'7.individuals NC'!F255+'11.individulas FC'!F255</f>
        <v>20848825.299999997</v>
      </c>
      <c r="G255" s="51">
        <f>('7.individuals NC'!F255*'7.individuals NC'!G255+'11.individulas FC'!F255*'11.individulas FC'!G255)/('7.individuals NC'!F255+'11.individulas FC'!F255)</f>
        <v>2.094899299770141</v>
      </c>
      <c r="H255" s="50">
        <f t="shared" ref="H255:H284" si="8">J255+L255+N255+P255+R255+T255</f>
        <v>26673068.699999999</v>
      </c>
      <c r="I255" s="51">
        <f t="shared" ref="I255:I284" si="9">(J255*K255+L255*M255+N255*O255+P255*Q255+R255*S255+T255*U255)/(J255+L255+N255+P255+R255+T255)</f>
        <v>10.241090257792498</v>
      </c>
      <c r="J255" s="50">
        <f>'7.individuals NC'!J255+'11.individulas FC'!J255</f>
        <v>1548034.1</v>
      </c>
      <c r="K255" s="51">
        <f>('7.individuals NC'!J255*'7.individuals NC'!K255+'11.individulas FC'!J255*'11.individulas FC'!K255)/('7.individuals NC'!J255+'11.individulas FC'!J255)</f>
        <v>8.6741740857000504</v>
      </c>
      <c r="L255" s="50">
        <f>'7.individuals NC'!L255+'11.individulas FC'!L255</f>
        <v>3174952.9000000004</v>
      </c>
      <c r="M255" s="51">
        <f>('7.individuals NC'!L255*'7.individuals NC'!M255+'11.individulas FC'!L255*'11.individulas FC'!M255)/('7.individuals NC'!L255+'11.individulas FC'!L255)</f>
        <v>8.9600470895174542</v>
      </c>
      <c r="N255" s="50">
        <f>'7.individuals NC'!N255+'11.individulas FC'!N255</f>
        <v>4206852.1999999993</v>
      </c>
      <c r="O255" s="51">
        <f>('7.individuals NC'!N255*'7.individuals NC'!O255+'11.individulas FC'!N255*'11.individulas FC'!O255)/('7.individuals NC'!N255+'11.individulas FC'!N255)</f>
        <v>9.0526606035743313</v>
      </c>
      <c r="P255" s="50">
        <f>'7.individuals NC'!P255+'11.individulas FC'!P255</f>
        <v>7915608.0999999996</v>
      </c>
      <c r="Q255" s="51">
        <f>('7.individuals NC'!P255*'7.individuals NC'!Q255+'11.individulas FC'!P255*'11.individulas FC'!Q255)/('7.individuals NC'!P255+'11.individulas FC'!P255)</f>
        <v>10.827916957763486</v>
      </c>
      <c r="R255" s="50">
        <f>'7.individuals NC'!R255+'11.individulas FC'!R255</f>
        <v>9598477.3000000007</v>
      </c>
      <c r="S255" s="51">
        <f>('7.individuals NC'!R255*'7.individuals NC'!S255+'11.individulas FC'!R255*'11.individulas FC'!S255)/('7.individuals NC'!R255+'11.individulas FC'!R255)</f>
        <v>10.932396179235635</v>
      </c>
      <c r="T255" s="50">
        <f>'7.individuals NC'!T255+'11.individulas FC'!T255</f>
        <v>229144.1</v>
      </c>
      <c r="U255" s="51">
        <f>('7.individuals NC'!T255*'7.individuals NC'!U255+'11.individulas FC'!T255*'11.individulas FC'!U255)/('7.individuals NC'!T255+'11.individulas FC'!T255)</f>
        <v>11.16568277341638</v>
      </c>
    </row>
    <row r="256" spans="1:21" ht="14.25" customHeight="1" x14ac:dyDescent="0.2">
      <c r="A256" s="49" t="s">
        <v>26</v>
      </c>
      <c r="B256" s="50">
        <f>'7.individuals NC'!B256+'11.individulas FC'!B256</f>
        <v>49565722.399999999</v>
      </c>
      <c r="C256" s="51">
        <f>('7.individuals NC'!B256*'7.individuals NC'!C256+'11.individulas FC'!B256*'11.individulas FC'!C256)/('7.individuals NC'!B256+'11.individulas FC'!B256)</f>
        <v>6.3893273227467375</v>
      </c>
      <c r="D256" s="50">
        <f>'7.individuals NC'!D256+'11.individulas FC'!D256</f>
        <v>1192905.5</v>
      </c>
      <c r="E256" s="51">
        <f>('7.individuals NC'!D256*'7.individuals NC'!E256+'11.individulas FC'!D256*'11.individulas FC'!E256)/('7.individuals NC'!D256+'11.individulas FC'!D256)</f>
        <v>0.11338576945114261</v>
      </c>
      <c r="F256" s="50">
        <f>'7.individuals NC'!F256+'11.individulas FC'!F256</f>
        <v>21113834.5</v>
      </c>
      <c r="G256" s="51">
        <f>('7.individuals NC'!F256*'7.individuals NC'!G256+'11.individulas FC'!F256*'11.individulas FC'!G256)/('7.individuals NC'!F256+'11.individulas FC'!F256)</f>
        <v>1.7923038611484801</v>
      </c>
      <c r="H256" s="50">
        <f t="shared" si="8"/>
        <v>27258982.399999995</v>
      </c>
      <c r="I256" s="51">
        <f t="shared" si="9"/>
        <v>10.224664835470897</v>
      </c>
      <c r="J256" s="50">
        <f>'7.individuals NC'!J256+'11.individulas FC'!J256</f>
        <v>1713546</v>
      </c>
      <c r="K256" s="51">
        <f>('7.individuals NC'!J256*'7.individuals NC'!K256+'11.individulas FC'!J256*'11.individulas FC'!K256)/('7.individuals NC'!J256+'11.individulas FC'!J256)</f>
        <v>8.9690528821519813</v>
      </c>
      <c r="L256" s="50">
        <f>'7.individuals NC'!L256+'11.individulas FC'!L256</f>
        <v>2910084.4</v>
      </c>
      <c r="M256" s="51">
        <f>('7.individuals NC'!L256*'7.individuals NC'!M256+'11.individulas FC'!L256*'11.individulas FC'!M256)/('7.individuals NC'!L256+'11.individulas FC'!L256)</f>
        <v>8.6221160760835662</v>
      </c>
      <c r="N256" s="50">
        <f>'7.individuals NC'!N256+'11.individulas FC'!N256</f>
        <v>4489510.3</v>
      </c>
      <c r="O256" s="51">
        <f>('7.individuals NC'!N256*'7.individuals NC'!O256+'11.individulas FC'!N256*'11.individulas FC'!O256)/('7.individuals NC'!N256+'11.individulas FC'!N256)</f>
        <v>9.3145508838681135</v>
      </c>
      <c r="P256" s="50">
        <f>'7.individuals NC'!P256+'11.individulas FC'!P256</f>
        <v>8129196.0999999996</v>
      </c>
      <c r="Q256" s="51">
        <f>('7.individuals NC'!P256*'7.individuals NC'!Q256+'11.individulas FC'!P256*'11.individulas FC'!Q256)/('7.individuals NC'!P256+'11.individulas FC'!P256)</f>
        <v>10.628362554201395</v>
      </c>
      <c r="R256" s="50">
        <f>'7.individuals NC'!R256+'11.individulas FC'!R256</f>
        <v>9790479.4000000004</v>
      </c>
      <c r="S256" s="51">
        <f>('7.individuals NC'!R256*'7.individuals NC'!S256+'11.individulas FC'!R256*'11.individulas FC'!S256)/('7.individuals NC'!R256+'11.individulas FC'!R256)</f>
        <v>10.981678793481757</v>
      </c>
      <c r="T256" s="50">
        <f>'7.individuals NC'!T256+'11.individulas FC'!T256</f>
        <v>226166.2</v>
      </c>
      <c r="U256" s="51">
        <f>('7.individuals NC'!T256*'7.individuals NC'!U256+'11.individulas FC'!T256*'11.individulas FC'!U256)/('7.individuals NC'!T256+'11.individulas FC'!T256)</f>
        <v>11.143455808162317</v>
      </c>
    </row>
    <row r="257" spans="1:21" ht="14.25" customHeight="1" x14ac:dyDescent="0.2">
      <c r="A257" s="49" t="s">
        <v>27</v>
      </c>
      <c r="B257" s="50">
        <f>'7.individuals NC'!B257+'11.individulas FC'!B257</f>
        <v>48226878.200000003</v>
      </c>
      <c r="C257" s="51">
        <f>('7.individuals NC'!B257*'7.individuals NC'!C257+'11.individulas FC'!B257*'11.individulas FC'!C257)/('7.individuals NC'!B257+'11.individulas FC'!B257)</f>
        <v>6.3744220075393558</v>
      </c>
      <c r="D257" s="50">
        <f>'7.individuals NC'!D257+'11.individulas FC'!D257</f>
        <v>1162355.7</v>
      </c>
      <c r="E257" s="51">
        <f>('7.individuals NC'!D257*'7.individuals NC'!E257+'11.individulas FC'!D257*'11.individulas FC'!E257)/('7.individuals NC'!D257+'11.individulas FC'!D257)</f>
        <v>0.11822502698614545</v>
      </c>
      <c r="F257" s="50">
        <f>'7.individuals NC'!F257+'11.individulas FC'!F257</f>
        <v>21330949.5</v>
      </c>
      <c r="G257" s="51">
        <f>('7.individuals NC'!F257*'7.individuals NC'!G257+'11.individulas FC'!F257*'11.individulas FC'!G257)/('7.individuals NC'!F257+'11.individulas FC'!F257)</f>
        <v>2.0176828484357903</v>
      </c>
      <c r="H257" s="50">
        <f t="shared" si="8"/>
        <v>25733573.000000004</v>
      </c>
      <c r="I257" s="51">
        <f t="shared" si="9"/>
        <v>10.268374441124051</v>
      </c>
      <c r="J257" s="50">
        <f>'7.individuals NC'!J257+'11.individulas FC'!J257</f>
        <v>1648384.7000000002</v>
      </c>
      <c r="K257" s="51">
        <f>('7.individuals NC'!J257*'7.individuals NC'!K257+'11.individulas FC'!J257*'11.individulas FC'!K257)/('7.individuals NC'!J257+'11.individulas FC'!J257)</f>
        <v>8.5501515720207788</v>
      </c>
      <c r="L257" s="50">
        <f>'7.individuals NC'!L257+'11.individulas FC'!L257</f>
        <v>3123367.9</v>
      </c>
      <c r="M257" s="51">
        <f>('7.individuals NC'!L257*'7.individuals NC'!M257+'11.individulas FC'!L257*'11.individulas FC'!M257)/('7.individuals NC'!L257+'11.individulas FC'!L257)</f>
        <v>8.6134991078060317</v>
      </c>
      <c r="N257" s="50">
        <f>'7.individuals NC'!N257+'11.individulas FC'!N257</f>
        <v>4393520.2</v>
      </c>
      <c r="O257" s="51">
        <f>('7.individuals NC'!N257*'7.individuals NC'!O257+'11.individulas FC'!N257*'11.individulas FC'!O257)/('7.individuals NC'!N257+'11.individulas FC'!N257)</f>
        <v>9.7240084019643298</v>
      </c>
      <c r="P257" s="50">
        <f>'7.individuals NC'!P257+'11.individulas FC'!P257</f>
        <v>8342317.3000000007</v>
      </c>
      <c r="Q257" s="51">
        <f>('7.individuals NC'!P257*'7.individuals NC'!Q257+'11.individulas FC'!P257*'11.individulas FC'!Q257)/('7.individuals NC'!P257+'11.individulas FC'!P257)</f>
        <v>10.462523688472025</v>
      </c>
      <c r="R257" s="50">
        <f>'7.individuals NC'!R257+'11.individulas FC'!R257</f>
        <v>7994794.8000000007</v>
      </c>
      <c r="S257" s="51">
        <f>('7.individuals NC'!R257*'7.individuals NC'!S257+'11.individulas FC'!R257*'11.individulas FC'!S257)/('7.individuals NC'!R257+'11.individulas FC'!R257)</f>
        <v>11.34158338160224</v>
      </c>
      <c r="T257" s="50">
        <f>'7.individuals NC'!T257+'11.individulas FC'!T257</f>
        <v>231188.1</v>
      </c>
      <c r="U257" s="51">
        <f>('7.individuals NC'!T257*'7.individuals NC'!U257+'11.individulas FC'!T257*'11.individulas FC'!U257)/('7.individuals NC'!T257+'11.individulas FC'!T257)</f>
        <v>11.103279398896396</v>
      </c>
    </row>
    <row r="258" spans="1:21" ht="14.25" customHeight="1" x14ac:dyDescent="0.2">
      <c r="A258" s="49" t="s">
        <v>28</v>
      </c>
      <c r="B258" s="50">
        <f>'7.individuals NC'!B258+'11.individulas FC'!B258</f>
        <v>48643626.199999988</v>
      </c>
      <c r="C258" s="51">
        <f>('7.individuals NC'!B258*'7.individuals NC'!C258+'11.individulas FC'!B258*'11.individulas FC'!C258)/('7.individuals NC'!B258+'11.individulas FC'!B258)</f>
        <v>6.4421560677357572</v>
      </c>
      <c r="D258" s="50">
        <f>'7.individuals NC'!D258+'11.individulas FC'!D258</f>
        <v>1204863.7</v>
      </c>
      <c r="E258" s="51">
        <f>('7.individuals NC'!D258*'7.individuals NC'!E258+'11.individulas FC'!D258*'11.individulas FC'!E258)/('7.individuals NC'!D258+'11.individulas FC'!D258)</f>
        <v>0.11239280094503636</v>
      </c>
      <c r="F258" s="50">
        <f>'7.individuals NC'!F258+'11.individulas FC'!F258</f>
        <v>21126330.399999999</v>
      </c>
      <c r="G258" s="51">
        <f>('7.individuals NC'!F258*'7.individuals NC'!G258+'11.individulas FC'!F258*'11.individulas FC'!G258)/('7.individuals NC'!F258+'11.individulas FC'!F258)</f>
        <v>2.0735163714944083</v>
      </c>
      <c r="H258" s="50">
        <f t="shared" si="8"/>
        <v>26312432.100000001</v>
      </c>
      <c r="I258" s="51">
        <f t="shared" si="9"/>
        <v>10.239593994847784</v>
      </c>
      <c r="J258" s="50">
        <f>'7.individuals NC'!J258+'11.individulas FC'!J258</f>
        <v>1453414.2999999998</v>
      </c>
      <c r="K258" s="51">
        <f>('7.individuals NC'!J258*'7.individuals NC'!K258+'11.individulas FC'!J258*'11.individulas FC'!K258)/('7.individuals NC'!J258+'11.individulas FC'!J258)</f>
        <v>8.5198817405333092</v>
      </c>
      <c r="L258" s="50">
        <f>'7.individuals NC'!L258+'11.individulas FC'!L258</f>
        <v>3237397.4000000004</v>
      </c>
      <c r="M258" s="51">
        <f>('7.individuals NC'!L258*'7.individuals NC'!M258+'11.individulas FC'!L258*'11.individulas FC'!M258)/('7.individuals NC'!L258+'11.individulas FC'!L258)</f>
        <v>8.6800707401568928</v>
      </c>
      <c r="N258" s="50">
        <f>'7.individuals NC'!N258+'11.individulas FC'!N258</f>
        <v>5006535.9000000004</v>
      </c>
      <c r="O258" s="51">
        <f>('7.individuals NC'!N258*'7.individuals NC'!O258+'11.individulas FC'!N258*'11.individulas FC'!O258)/('7.individuals NC'!N258+'11.individulas FC'!N258)</f>
        <v>9.9310323219693686</v>
      </c>
      <c r="P258" s="50">
        <f>'7.individuals NC'!P258+'11.individulas FC'!P258</f>
        <v>8426482.3000000007</v>
      </c>
      <c r="Q258" s="51">
        <f>('7.individuals NC'!P258*'7.individuals NC'!Q258+'11.individulas FC'!P258*'11.individulas FC'!Q258)/('7.individuals NC'!P258+'11.individulas FC'!P258)</f>
        <v>10.262726403638208</v>
      </c>
      <c r="R258" s="50">
        <f>'7.individuals NC'!R258+'11.individulas FC'!R258</f>
        <v>7963172.0999999996</v>
      </c>
      <c r="S258" s="51">
        <f>('7.individuals NC'!R258*'7.individuals NC'!S258+'11.individulas FC'!R258*'11.individulas FC'!S258)/('7.individuals NC'!R258+'11.individulas FC'!R258)</f>
        <v>11.336397088918876</v>
      </c>
      <c r="T258" s="50">
        <f>'7.individuals NC'!T258+'11.individulas FC'!T258</f>
        <v>225430.09999999998</v>
      </c>
      <c r="U258" s="51">
        <f>('7.individuals NC'!T258*'7.individuals NC'!U258+'11.individulas FC'!T258*'11.individulas FC'!U258)/('7.individuals NC'!T258+'11.individulas FC'!T258)</f>
        <v>10.967621768344157</v>
      </c>
    </row>
    <row r="259" spans="1:21" ht="14.25" customHeight="1" x14ac:dyDescent="0.2">
      <c r="A259" s="49" t="s">
        <v>46</v>
      </c>
      <c r="B259" s="50">
        <f>'7.individuals NC'!B259+'11.individulas FC'!B259</f>
        <v>49645301.899999999</v>
      </c>
      <c r="C259" s="51">
        <f>('7.individuals NC'!B259*'7.individuals NC'!C259+'11.individulas FC'!B259*'11.individulas FC'!C259)/('7.individuals NC'!B259+'11.individulas FC'!B259)</f>
        <v>6.4277278513034899</v>
      </c>
      <c r="D259" s="50">
        <f>'7.individuals NC'!D259+'11.individulas FC'!D259</f>
        <v>1360746.8</v>
      </c>
      <c r="E259" s="51">
        <f>('7.individuals NC'!D259*'7.individuals NC'!E259+'11.individulas FC'!D259*'11.individulas FC'!E259)/('7.individuals NC'!D259+'11.individulas FC'!D259)</f>
        <v>9.2537138430162022E-2</v>
      </c>
      <c r="F259" s="50">
        <f>'7.individuals NC'!F259+'11.individulas FC'!F259</f>
        <v>21343426.699999999</v>
      </c>
      <c r="G259" s="51">
        <f>('7.individuals NC'!F259*'7.individuals NC'!G259+'11.individulas FC'!F259*'11.individulas FC'!G259)/('7.individuals NC'!F259+'11.individulas FC'!F259)</f>
        <v>1.9267414056338008</v>
      </c>
      <c r="H259" s="50">
        <f t="shared" si="8"/>
        <v>26941128.399999999</v>
      </c>
      <c r="I259" s="51">
        <f t="shared" si="9"/>
        <v>10.313499197494641</v>
      </c>
      <c r="J259" s="50">
        <f>'7.individuals NC'!J259+'11.individulas FC'!J259</f>
        <v>1934155.1</v>
      </c>
      <c r="K259" s="51">
        <f>('7.individuals NC'!J259*'7.individuals NC'!K259+'11.individulas FC'!J259*'11.individulas FC'!K259)/('7.individuals NC'!J259+'11.individulas FC'!J259)</f>
        <v>8.6905795548661029</v>
      </c>
      <c r="L259" s="50">
        <f>'7.individuals NC'!L259+'11.individulas FC'!L259</f>
        <v>3034958.6</v>
      </c>
      <c r="M259" s="51">
        <f>('7.individuals NC'!L259*'7.individuals NC'!M259+'11.individulas FC'!L259*'11.individulas FC'!M259)/('7.individuals NC'!L259+'11.individulas FC'!L259)</f>
        <v>9.0800928045608291</v>
      </c>
      <c r="N259" s="50">
        <f>'7.individuals NC'!N259+'11.individulas FC'!N259</f>
        <v>5246861.6999999993</v>
      </c>
      <c r="O259" s="51">
        <f>('7.individuals NC'!N259*'7.individuals NC'!O259+'11.individulas FC'!N259*'11.individulas FC'!O259)/('7.individuals NC'!N259+'11.individulas FC'!N259)</f>
        <v>10.021697643755315</v>
      </c>
      <c r="P259" s="50">
        <f>'7.individuals NC'!P259+'11.individulas FC'!P259</f>
        <v>8460287</v>
      </c>
      <c r="Q259" s="51">
        <f>('7.individuals NC'!P259*'7.individuals NC'!Q259+'11.individulas FC'!P259*'11.individulas FC'!Q259)/('7.individuals NC'!P259+'11.individulas FC'!P259)</f>
        <v>10.322202075768827</v>
      </c>
      <c r="R259" s="50">
        <f>'7.individuals NC'!R259+'11.individulas FC'!R259</f>
        <v>8036010.7000000002</v>
      </c>
      <c r="S259" s="51">
        <f>('7.individuals NC'!R259*'7.individuals NC'!S259+'11.individulas FC'!R259*'11.individulas FC'!S259)/('7.individuals NC'!R259+'11.individulas FC'!R259)</f>
        <v>11.332510283491786</v>
      </c>
      <c r="T259" s="50">
        <f>'7.individuals NC'!T259+'11.individulas FC'!T259</f>
        <v>228855.3</v>
      </c>
      <c r="U259" s="51">
        <f>('7.individuals NC'!T259*'7.individuals NC'!U259+'11.individulas FC'!T259*'11.individulas FC'!U259)/('7.individuals NC'!T259+'11.individulas FC'!T259)</f>
        <v>10.973065312448522</v>
      </c>
    </row>
    <row r="260" spans="1:21" ht="14.25" customHeight="1" thickBot="1" x14ac:dyDescent="0.25">
      <c r="A260" s="52" t="s">
        <v>30</v>
      </c>
      <c r="B260" s="53">
        <f>'7.individuals NC'!B260+'11.individulas FC'!B260</f>
        <v>52664351</v>
      </c>
      <c r="C260" s="54">
        <f>('7.individuals NC'!B260*'7.individuals NC'!C260+'11.individulas FC'!B260*'11.individulas FC'!C260)/('7.individuals NC'!B260+'11.individulas FC'!B260)</f>
        <v>6.2772871468595532</v>
      </c>
      <c r="D260" s="53">
        <f>'7.individuals NC'!D260+'11.individulas FC'!D260</f>
        <v>1577315.9</v>
      </c>
      <c r="E260" s="54">
        <f>('7.individuals NC'!D260*'7.individuals NC'!E260+'11.individulas FC'!D260*'11.individulas FC'!E260)/('7.individuals NC'!D260+'11.individulas FC'!D260)</f>
        <v>0.12449275760169541</v>
      </c>
      <c r="F260" s="53">
        <f>'7.individuals NC'!F260+'11.individulas FC'!F260</f>
        <v>23279709.899999999</v>
      </c>
      <c r="G260" s="54">
        <f>('7.individuals NC'!F260*'7.individuals NC'!G260+'11.individulas FC'!F260*'11.individulas FC'!G260)/('7.individuals NC'!F260+'11.individulas FC'!F260)</f>
        <v>1.9137180084877263</v>
      </c>
      <c r="H260" s="53">
        <f t="shared" si="8"/>
        <v>27807325.199999999</v>
      </c>
      <c r="I260" s="54">
        <f t="shared" si="9"/>
        <v>10.279380958079349</v>
      </c>
      <c r="J260" s="53">
        <f>'7.individuals NC'!J260+'11.individulas FC'!J260</f>
        <v>1598707.5</v>
      </c>
      <c r="K260" s="54">
        <f>('7.individuals NC'!J260*'7.individuals NC'!K260+'11.individulas FC'!J260*'11.individulas FC'!K260)/('7.individuals NC'!J260+'11.individulas FC'!J260)</f>
        <v>8.4699211669426706</v>
      </c>
      <c r="L260" s="53">
        <f>'7.individuals NC'!L260+'11.individulas FC'!L260</f>
        <v>3464466.5</v>
      </c>
      <c r="M260" s="54">
        <f>('7.individuals NC'!L260*'7.individuals NC'!M260+'11.individulas FC'!L260*'11.individulas FC'!M260)/('7.individuals NC'!L260+'11.individulas FC'!L260)</f>
        <v>9.5117148862602647</v>
      </c>
      <c r="N260" s="53">
        <f>'7.individuals NC'!N260+'11.individulas FC'!N260</f>
        <v>5435820.4000000004</v>
      </c>
      <c r="O260" s="54">
        <f>('7.individuals NC'!N260*'7.individuals NC'!O260+'11.individulas FC'!N260*'11.individulas FC'!O260)/('7.individuals NC'!N260+'11.individulas FC'!N260)</f>
        <v>9.7602720825728522</v>
      </c>
      <c r="P260" s="53">
        <f>'7.individuals NC'!P260+'11.individulas FC'!P260</f>
        <v>9093097.1000000015</v>
      </c>
      <c r="Q260" s="54">
        <f>('7.individuals NC'!P260*'7.individuals NC'!Q260+'11.individulas FC'!P260*'11.individulas FC'!Q260)/('7.individuals NC'!P260+'11.individulas FC'!P260)</f>
        <v>10.365276858530411</v>
      </c>
      <c r="R260" s="53">
        <f>'7.individuals NC'!R260+'11.individulas FC'!R260</f>
        <v>7981682.4000000004</v>
      </c>
      <c r="S260" s="54">
        <f>('7.individuals NC'!R260*'7.individuals NC'!S260+'11.individulas FC'!R260*'11.individulas FC'!S260)/('7.individuals NC'!R260+'11.individulas FC'!R260)</f>
        <v>11.201072280951696</v>
      </c>
      <c r="T260" s="53">
        <f>'7.individuals NC'!T260+'11.individulas FC'!T260</f>
        <v>233551.3</v>
      </c>
      <c r="U260" s="54">
        <f>('7.individuals NC'!T260*'7.individuals NC'!U260+'11.individulas FC'!T260*'11.individulas FC'!U260)/('7.individuals NC'!T260+'11.individulas FC'!T260)</f>
        <v>11.291688618303558</v>
      </c>
    </row>
    <row r="261" spans="1:21" ht="14.25" customHeight="1" x14ac:dyDescent="0.2">
      <c r="A261" s="49" t="s">
        <v>52</v>
      </c>
      <c r="B261" s="50">
        <f>'7.individuals NC'!B261+'11.individulas FC'!B261</f>
        <v>52715013.000000007</v>
      </c>
      <c r="C261" s="51">
        <f>('7.individuals NC'!B261*'7.individuals NC'!C261+'11.individulas FC'!B261*'11.individulas FC'!C261)/('7.individuals NC'!B261+'11.individulas FC'!B261)</f>
        <v>6.736404080901961</v>
      </c>
      <c r="D261" s="50">
        <f>'7.individuals NC'!D261+'11.individulas FC'!D261</f>
        <v>1362945.1</v>
      </c>
      <c r="E261" s="51">
        <f>('7.individuals NC'!D261*'7.individuals NC'!E261+'11.individulas FC'!D261*'11.individulas FC'!E261)/('7.individuals NC'!D261+'11.individulas FC'!D261)</f>
        <v>0.10434899542175248</v>
      </c>
      <c r="F261" s="50">
        <f>'7.individuals NC'!F261+'11.individulas FC'!F261</f>
        <v>22868142.600000001</v>
      </c>
      <c r="G261" s="51">
        <f>('7.individuals NC'!F261*'7.individuals NC'!G261+'11.individulas FC'!F261*'11.individulas FC'!G261)/('7.individuals NC'!F261+'11.individulas FC'!F261)</f>
        <v>2.7321753877816031</v>
      </c>
      <c r="H261" s="50">
        <f t="shared" si="8"/>
        <v>28483925.300000004</v>
      </c>
      <c r="I261" s="51">
        <f t="shared" si="9"/>
        <v>10.268515567620868</v>
      </c>
      <c r="J261" s="50">
        <f>'7.individuals NC'!J261+'11.individulas FC'!J261</f>
        <v>1863255.3</v>
      </c>
      <c r="K261" s="51">
        <f>('7.individuals NC'!J261*'7.individuals NC'!K261+'11.individulas FC'!J261*'11.individulas FC'!K261)/('7.individuals NC'!J261+'11.individulas FC'!J261)</f>
        <v>8.9891547572680981</v>
      </c>
      <c r="L261" s="50">
        <f>'7.individuals NC'!L261+'11.individulas FC'!L261</f>
        <v>3945889.4</v>
      </c>
      <c r="M261" s="51">
        <f>('7.individuals NC'!L261*'7.individuals NC'!M261+'11.individulas FC'!L261*'11.individulas FC'!M261)/('7.individuals NC'!L261+'11.individulas FC'!L261)</f>
        <v>9.6413660651512441</v>
      </c>
      <c r="N261" s="50">
        <f>'7.individuals NC'!N261+'11.individulas FC'!N261</f>
        <v>5187388.9000000004</v>
      </c>
      <c r="O261" s="51">
        <f>('7.individuals NC'!N261*'7.individuals NC'!O261+'11.individulas FC'!N261*'11.individulas FC'!O261)/('7.individuals NC'!N261+'11.individulas FC'!N261)</f>
        <v>9.5895442551068424</v>
      </c>
      <c r="P261" s="50">
        <f>'7.individuals NC'!P261+'11.individulas FC'!P261</f>
        <v>9191502.5999999996</v>
      </c>
      <c r="Q261" s="51">
        <f>('7.individuals NC'!P261*'7.individuals NC'!Q261+'11.individulas FC'!P261*'11.individulas FC'!Q261)/('7.individuals NC'!P261+'11.individulas FC'!P261)</f>
        <v>10.376550595981987</v>
      </c>
      <c r="R261" s="50">
        <f>'7.individuals NC'!R261+'11.individulas FC'!R261</f>
        <v>8058524.7999999998</v>
      </c>
      <c r="S261" s="51">
        <f>('7.individuals NC'!R261*'7.individuals NC'!S261+'11.individulas FC'!R261*'11.individulas FC'!S261)/('7.individuals NC'!R261+'11.individulas FC'!R261)</f>
        <v>11.155095391528731</v>
      </c>
      <c r="T261" s="50">
        <f>'7.individuals NC'!T261+'11.individulas FC'!T261</f>
        <v>237364.3</v>
      </c>
      <c r="U261" s="51">
        <f>('7.individuals NC'!T261*'7.individuals NC'!U261+'11.individulas FC'!T261*'11.individulas FC'!U261)/('7.individuals NC'!T261+'11.individulas FC'!T261)</f>
        <v>11.292245303948405</v>
      </c>
    </row>
    <row r="262" spans="1:21" ht="14.25" customHeight="1" x14ac:dyDescent="0.2">
      <c r="A262" s="49" t="s">
        <v>20</v>
      </c>
      <c r="B262" s="50">
        <f>'7.individuals NC'!B262+'11.individulas FC'!B262</f>
        <v>53206338</v>
      </c>
      <c r="C262" s="51">
        <f>('7.individuals NC'!B262*'7.individuals NC'!C262+'11.individulas FC'!B262*'11.individulas FC'!C262)/('7.individuals NC'!B262+'11.individulas FC'!B262)</f>
        <v>6.7383567266553852</v>
      </c>
      <c r="D262" s="50">
        <f>'7.individuals NC'!D262+'11.individulas FC'!D262</f>
        <v>1270151.7</v>
      </c>
      <c r="E262" s="51">
        <f>('7.individuals NC'!D262*'7.individuals NC'!E262+'11.individulas FC'!D262*'11.individulas FC'!E262)/('7.individuals NC'!D262+'11.individulas FC'!D262)</f>
        <v>0.10660962151213906</v>
      </c>
      <c r="F262" s="50">
        <f>'7.individuals NC'!F262+'11.individulas FC'!F262</f>
        <v>22899697.899999999</v>
      </c>
      <c r="G262" s="51">
        <f>('7.individuals NC'!F262*'7.individuals NC'!G262+'11.individulas FC'!F262*'11.individulas FC'!G262)/('7.individuals NC'!F262+'11.individulas FC'!F262)</f>
        <v>2.6540204229069766</v>
      </c>
      <c r="H262" s="50">
        <f t="shared" si="8"/>
        <v>29036488.399999999</v>
      </c>
      <c r="I262" s="51">
        <f t="shared" si="9"/>
        <v>10.24957306015007</v>
      </c>
      <c r="J262" s="50">
        <f>'7.individuals NC'!J262+'11.individulas FC'!J262</f>
        <v>1955851.2999999998</v>
      </c>
      <c r="K262" s="51">
        <f>('7.individuals NC'!J262*'7.individuals NC'!K262+'11.individulas FC'!J262*'11.individulas FC'!K262)/('7.individuals NC'!J262+'11.individulas FC'!J262)</f>
        <v>9.432081651094844</v>
      </c>
      <c r="L262" s="50">
        <f>'7.individuals NC'!L262+'11.individulas FC'!L262</f>
        <v>3982840.2</v>
      </c>
      <c r="M262" s="51">
        <f>('7.individuals NC'!L262*'7.individuals NC'!M262+'11.individulas FC'!L262*'11.individulas FC'!M262)/('7.individuals NC'!L262+'11.individulas FC'!L262)</f>
        <v>9.4832906667960213</v>
      </c>
      <c r="N262" s="50">
        <f>'7.individuals NC'!N262+'11.individulas FC'!N262</f>
        <v>5172181.5</v>
      </c>
      <c r="O262" s="51">
        <f>('7.individuals NC'!N262*'7.individuals NC'!O262+'11.individulas FC'!N262*'11.individulas FC'!O262)/('7.individuals NC'!N262+'11.individulas FC'!N262)</f>
        <v>9.440530235646218</v>
      </c>
      <c r="P262" s="50">
        <f>'7.individuals NC'!P262+'11.individulas FC'!P262</f>
        <v>9559295.5</v>
      </c>
      <c r="Q262" s="51">
        <f>('7.individuals NC'!P262*'7.individuals NC'!Q262+'11.individulas FC'!P262*'11.individulas FC'!Q262)/('7.individuals NC'!P262+'11.individulas FC'!P262)</f>
        <v>10.261856161052874</v>
      </c>
      <c r="R262" s="50">
        <f>'7.individuals NC'!R262+'11.individulas FC'!R262</f>
        <v>8120772.5</v>
      </c>
      <c r="S262" s="51">
        <f>('7.individuals NC'!R262*'7.individuals NC'!S262+'11.individulas FC'!R262*'11.individulas FC'!S262)/('7.individuals NC'!R262+'11.individulas FC'!R262)</f>
        <v>11.289166899208171</v>
      </c>
      <c r="T262" s="50">
        <f>'7.individuals NC'!T262+'11.individulas FC'!T262</f>
        <v>245547.4</v>
      </c>
      <c r="U262" s="51">
        <f>('7.individuals NC'!T262*'7.individuals NC'!U262+'11.individulas FC'!T262*'11.individulas FC'!U262)/('7.individuals NC'!T262+'11.individulas FC'!T262)</f>
        <v>11.372229765006676</v>
      </c>
    </row>
    <row r="263" spans="1:21" ht="14.25" customHeight="1" x14ac:dyDescent="0.2">
      <c r="A263" s="49" t="s">
        <v>21</v>
      </c>
      <c r="B263" s="50">
        <f>'7.individuals NC'!B263+'11.individulas FC'!B263</f>
        <v>54542506.899999991</v>
      </c>
      <c r="C263" s="51">
        <f>('7.individuals NC'!B263*'7.individuals NC'!C263+'11.individulas FC'!B263*'11.individulas FC'!C263)/('7.individuals NC'!B263+'11.individulas FC'!B263)</f>
        <v>6.5034584312258676</v>
      </c>
      <c r="D263" s="50">
        <f>'7.individuals NC'!D263+'11.individulas FC'!D263</f>
        <v>1273690.3999999999</v>
      </c>
      <c r="E263" s="51">
        <f>('7.individuals NC'!D263*'7.individuals NC'!E263+'11.individulas FC'!D263*'11.individulas FC'!E263)/('7.individuals NC'!D263+'11.individulas FC'!D263)</f>
        <v>0.10064793610755016</v>
      </c>
      <c r="F263" s="50">
        <f>'7.individuals NC'!F263+'11.individulas FC'!F263</f>
        <v>23867821.899999999</v>
      </c>
      <c r="G263" s="51">
        <f>('7.individuals NC'!F263*'7.individuals NC'!G263+'11.individulas FC'!F263*'11.individulas FC'!G263)/('7.individuals NC'!F263+'11.individulas FC'!F263)</f>
        <v>2.3487070754872699</v>
      </c>
      <c r="H263" s="50">
        <f t="shared" si="8"/>
        <v>29400994.600000001</v>
      </c>
      <c r="I263" s="51">
        <f t="shared" si="9"/>
        <v>10.153677245871132</v>
      </c>
      <c r="J263" s="50">
        <f>'7.individuals NC'!J263+'11.individulas FC'!J263</f>
        <v>2449172.5</v>
      </c>
      <c r="K263" s="51">
        <f>('7.individuals NC'!J263*'7.individuals NC'!K263+'11.individulas FC'!J263*'11.individulas FC'!K263)/('7.individuals NC'!J263+'11.individulas FC'!J263)</f>
        <v>9.0130346523162395</v>
      </c>
      <c r="L263" s="50">
        <f>'7.individuals NC'!L263+'11.individulas FC'!L263</f>
        <v>3749202.5</v>
      </c>
      <c r="M263" s="51">
        <f>('7.individuals NC'!L263*'7.individuals NC'!M263+'11.individulas FC'!L263*'11.individulas FC'!M263)/('7.individuals NC'!L263+'11.individulas FC'!L263)</f>
        <v>9.1930731612923022</v>
      </c>
      <c r="N263" s="50">
        <f>'7.individuals NC'!N263+'11.individulas FC'!N263</f>
        <v>4967859.7</v>
      </c>
      <c r="O263" s="51">
        <f>('7.individuals NC'!N263*'7.individuals NC'!O263+'11.individulas FC'!N263*'11.individulas FC'!O263)/('7.individuals NC'!N263+'11.individulas FC'!N263)</f>
        <v>9.4929005293768665</v>
      </c>
      <c r="P263" s="50">
        <f>'7.individuals NC'!P263+'11.individulas FC'!P263</f>
        <v>9538797.6000000015</v>
      </c>
      <c r="Q263" s="51">
        <f>('7.individuals NC'!P263*'7.individuals NC'!Q263+'11.individulas FC'!P263*'11.individulas FC'!Q263)/('7.individuals NC'!P263+'11.individulas FC'!P263)</f>
        <v>10.172700742911244</v>
      </c>
      <c r="R263" s="50">
        <f>'7.individuals NC'!R263+'11.individulas FC'!R263</f>
        <v>8447304.5</v>
      </c>
      <c r="S263" s="51">
        <f>('7.individuals NC'!R263*'7.individuals NC'!S263+'11.individulas FC'!R263*'11.individulas FC'!S263)/('7.individuals NC'!R263+'11.individulas FC'!R263)</f>
        <v>11.236099952475964</v>
      </c>
      <c r="T263" s="50">
        <f>'7.individuals NC'!T263+'11.individulas FC'!T263</f>
        <v>248657.8</v>
      </c>
      <c r="U263" s="51">
        <f>('7.individuals NC'!T263*'7.individuals NC'!U263+'11.individulas FC'!T263*'11.individulas FC'!U263)/('7.individuals NC'!T263+'11.individulas FC'!T263)</f>
        <v>11.572334694507871</v>
      </c>
    </row>
    <row r="264" spans="1:21" ht="14.25" customHeight="1" x14ac:dyDescent="0.2">
      <c r="A264" s="49" t="s">
        <v>22</v>
      </c>
      <c r="B264" s="50">
        <f>'7.individuals NC'!B264+'11.individulas FC'!B264</f>
        <v>55115494.799999997</v>
      </c>
      <c r="C264" s="51">
        <f>('7.individuals NC'!B264*'7.individuals NC'!C264+'11.individulas FC'!B264*'11.individulas FC'!C264)/('7.individuals NC'!B264+'11.individulas FC'!B264)</f>
        <v>6.3770026473934598</v>
      </c>
      <c r="D264" s="50">
        <f>'7.individuals NC'!D264+'11.individulas FC'!D264</f>
        <v>1259062.7</v>
      </c>
      <c r="E264" s="51">
        <f>('7.individuals NC'!D264*'7.individuals NC'!E264+'11.individulas FC'!D264*'11.individulas FC'!E264)/('7.individuals NC'!D264+'11.individulas FC'!D264)</f>
        <v>9.900370887009817E-2</v>
      </c>
      <c r="F264" s="50">
        <f>'7.individuals NC'!F264+'11.individulas FC'!F264</f>
        <v>24798777.100000001</v>
      </c>
      <c r="G264" s="51">
        <f>('7.individuals NC'!F264*'7.individuals NC'!G264+'11.individulas FC'!F264*'11.individulas FC'!G264)/('7.individuals NC'!F264+'11.individulas FC'!F264)</f>
        <v>2.2059505010430538</v>
      </c>
      <c r="H264" s="50">
        <f t="shared" si="8"/>
        <v>29057655</v>
      </c>
      <c r="I264" s="51">
        <f t="shared" si="9"/>
        <v>10.208742914939297</v>
      </c>
      <c r="J264" s="50">
        <f>'7.individuals NC'!J264+'11.individulas FC'!J264</f>
        <v>2063603.7</v>
      </c>
      <c r="K264" s="51">
        <f>('7.individuals NC'!J264*'7.individuals NC'!K264+'11.individulas FC'!J264*'11.individulas FC'!K264)/('7.individuals NC'!J264+'11.individulas FC'!J264)</f>
        <v>9.3217926504008446</v>
      </c>
      <c r="L264" s="50">
        <f>'7.individuals NC'!L264+'11.individulas FC'!L264</f>
        <v>3783975.5</v>
      </c>
      <c r="M264" s="51">
        <f>('7.individuals NC'!L264*'7.individuals NC'!M264+'11.individulas FC'!L264*'11.individulas FC'!M264)/('7.individuals NC'!L264+'11.individulas FC'!L264)</f>
        <v>9.0861546680204288</v>
      </c>
      <c r="N264" s="50">
        <f>'7.individuals NC'!N264+'11.individulas FC'!N264</f>
        <v>5003634.1999999993</v>
      </c>
      <c r="O264" s="51">
        <f>('7.individuals NC'!N264*'7.individuals NC'!O264+'11.individulas FC'!N264*'11.individulas FC'!O264)/('7.individuals NC'!N264+'11.individulas FC'!N264)</f>
        <v>9.6837177120182041</v>
      </c>
      <c r="P264" s="50">
        <f>'7.individuals NC'!P264+'11.individulas FC'!P264</f>
        <v>9381459.5</v>
      </c>
      <c r="Q264" s="51">
        <f>('7.individuals NC'!P264*'7.individuals NC'!Q264+'11.individulas FC'!P264*'11.individulas FC'!Q264)/('7.individuals NC'!P264+'11.individulas FC'!P264)</f>
        <v>10.042979969587915</v>
      </c>
      <c r="R264" s="50">
        <f>'7.individuals NC'!R264+'11.individulas FC'!R264</f>
        <v>8633212.5999999996</v>
      </c>
      <c r="S264" s="51">
        <f>('7.individuals NC'!R264*'7.individuals NC'!S264+'11.individulas FC'!R264*'11.individulas FC'!S264)/('7.individuals NC'!R264+'11.individulas FC'!R264)</f>
        <v>11.340079114465478</v>
      </c>
      <c r="T264" s="50">
        <f>'7.individuals NC'!T264+'11.individulas FC'!T264</f>
        <v>191769.5</v>
      </c>
      <c r="U264" s="51">
        <f>('7.individuals NC'!T264*'7.individuals NC'!U264+'11.individulas FC'!T264*'11.individulas FC'!U264)/('7.individuals NC'!T264+'11.individulas FC'!T264)</f>
        <v>12.780719989362252</v>
      </c>
    </row>
    <row r="265" spans="1:21" ht="14.25" customHeight="1" x14ac:dyDescent="0.2">
      <c r="A265" s="49" t="s">
        <v>23</v>
      </c>
      <c r="B265" s="50">
        <f>'7.individuals NC'!B265+'11.individulas FC'!B265</f>
        <v>56023563.299999997</v>
      </c>
      <c r="C265" s="51">
        <f>('7.individuals NC'!B265*'7.individuals NC'!C265+'11.individulas FC'!B265*'11.individulas FC'!C265)/('7.individuals NC'!B265+'11.individulas FC'!B265)</f>
        <v>6.3023716456821628</v>
      </c>
      <c r="D265" s="50">
        <f>'7.individuals NC'!D265+'11.individulas FC'!D265</f>
        <v>1501459.5</v>
      </c>
      <c r="E265" s="51">
        <f>('7.individuals NC'!D265*'7.individuals NC'!E265+'11.individulas FC'!D265*'11.individulas FC'!E265)/('7.individuals NC'!D265+'11.individulas FC'!D265)</f>
        <v>9.2361303118732405E-2</v>
      </c>
      <c r="F265" s="50">
        <f>'7.individuals NC'!F265+'11.individulas FC'!F265</f>
        <v>24749563.699999999</v>
      </c>
      <c r="G265" s="51">
        <f>('7.individuals NC'!F265*'7.individuals NC'!G265+'11.individulas FC'!F265*'11.individulas FC'!G265)/('7.individuals NC'!F265+'11.individulas FC'!F265)</f>
        <v>2.1769166696461784</v>
      </c>
      <c r="H265" s="50">
        <f t="shared" si="8"/>
        <v>29772540.099999998</v>
      </c>
      <c r="I265" s="51">
        <f t="shared" si="9"/>
        <v>10.044991165903236</v>
      </c>
      <c r="J265" s="50">
        <f>'7.individuals NC'!J265+'11.individulas FC'!J265</f>
        <v>2177227.7999999998</v>
      </c>
      <c r="K265" s="51">
        <f>('7.individuals NC'!J265*'7.individuals NC'!K265+'11.individulas FC'!J265*'11.individulas FC'!K265)/('7.individuals NC'!J265+'11.individulas FC'!J265)</f>
        <v>8.8009739169231445</v>
      </c>
      <c r="L265" s="50">
        <f>'7.individuals NC'!L265+'11.individulas FC'!L265</f>
        <v>3541953.4</v>
      </c>
      <c r="M265" s="51">
        <f>('7.individuals NC'!L265*'7.individuals NC'!M265+'11.individulas FC'!L265*'11.individulas FC'!M265)/('7.individuals NC'!L265+'11.individulas FC'!L265)</f>
        <v>9.0353211380477401</v>
      </c>
      <c r="N265" s="50">
        <f>'7.individuals NC'!N265+'11.individulas FC'!N265</f>
        <v>5229230.5999999996</v>
      </c>
      <c r="O265" s="51">
        <f>('7.individuals NC'!N265*'7.individuals NC'!O265+'11.individulas FC'!N265*'11.individulas FC'!O265)/('7.individuals NC'!N265+'11.individulas FC'!N265)</f>
        <v>9.6554692005741636</v>
      </c>
      <c r="P265" s="50">
        <f>'7.individuals NC'!P265+'11.individulas FC'!P265</f>
        <v>9303518.1999999993</v>
      </c>
      <c r="Q265" s="51">
        <f>('7.individuals NC'!P265*'7.individuals NC'!Q265+'11.individulas FC'!P265*'11.individulas FC'!Q265)/('7.individuals NC'!P265+'11.individulas FC'!P265)</f>
        <v>9.8760536182967833</v>
      </c>
      <c r="R265" s="50">
        <f>'7.individuals NC'!R265+'11.individulas FC'!R265</f>
        <v>9319596.9000000004</v>
      </c>
      <c r="S265" s="51">
        <f>('7.individuals NC'!R265*'7.individuals NC'!S265+'11.individulas FC'!R265*'11.individulas FC'!S265)/('7.individuals NC'!R265+'11.individulas FC'!R265)</f>
        <v>11.050823155022929</v>
      </c>
      <c r="T265" s="50">
        <f>'7.individuals NC'!T265+'11.individulas FC'!T265</f>
        <v>201013.2</v>
      </c>
      <c r="U265" s="51">
        <f>('7.individuals NC'!T265*'7.individuals NC'!U265+'11.individulas FC'!T265*'11.individulas FC'!U265)/('7.individuals NC'!T265+'11.individulas FC'!T265)</f>
        <v>12.628792467360354</v>
      </c>
    </row>
    <row r="266" spans="1:21" ht="14.25" customHeight="1" x14ac:dyDescent="0.2">
      <c r="A266" s="49" t="s">
        <v>24</v>
      </c>
      <c r="B266" s="50">
        <f>'7.individuals NC'!B266+'11.individulas FC'!B266</f>
        <v>58450035.700000003</v>
      </c>
      <c r="C266" s="51">
        <f>('7.individuals NC'!B266*'7.individuals NC'!C266+'11.individulas FC'!B266*'11.individulas FC'!C266)/('7.individuals NC'!B266+'11.individulas FC'!B266)</f>
        <v>6.1367394181933745</v>
      </c>
      <c r="D266" s="50">
        <f>'7.individuals NC'!D266+'11.individulas FC'!D266</f>
        <v>1509051</v>
      </c>
      <c r="E266" s="51">
        <f>('7.individuals NC'!D266*'7.individuals NC'!E266+'11.individulas FC'!D266*'11.individulas FC'!E266)/('7.individuals NC'!D266+'11.individulas FC'!D266)</f>
        <v>0.31432020123905685</v>
      </c>
      <c r="F266" s="50">
        <f>'7.individuals NC'!F266+'11.individulas FC'!F266</f>
        <v>26435214.800000001</v>
      </c>
      <c r="G266" s="51">
        <f>('7.individuals NC'!F266*'7.individuals NC'!G266+'11.individulas FC'!F266*'11.individulas FC'!G266)/('7.individuals NC'!F266+'11.individulas FC'!F266)</f>
        <v>2.0478589429884262</v>
      </c>
      <c r="H266" s="50">
        <f t="shared" si="8"/>
        <v>30505769.899999999</v>
      </c>
      <c r="I266" s="51">
        <f t="shared" si="9"/>
        <v>9.9680395813580187</v>
      </c>
      <c r="J266" s="50">
        <f>'7.individuals NC'!J266+'11.individulas FC'!J266</f>
        <v>2001913.1</v>
      </c>
      <c r="K266" s="51">
        <f>('7.individuals NC'!J266*'7.individuals NC'!K266+'11.individulas FC'!J266*'11.individulas FC'!K266)/('7.individuals NC'!J266+'11.individulas FC'!J266)</f>
        <v>8.6854543686237076</v>
      </c>
      <c r="L266" s="50">
        <f>'7.individuals NC'!L266+'11.individulas FC'!L266</f>
        <v>3568593.2</v>
      </c>
      <c r="M266" s="51">
        <f>('7.individuals NC'!L266*'7.individuals NC'!M266+'11.individulas FC'!L266*'11.individulas FC'!M266)/('7.individuals NC'!L266+'11.individulas FC'!L266)</f>
        <v>9.0376800381730469</v>
      </c>
      <c r="N266" s="50">
        <f>'7.individuals NC'!N266+'11.individulas FC'!N266</f>
        <v>5843162.4000000004</v>
      </c>
      <c r="O266" s="51">
        <f>('7.individuals NC'!N266*'7.individuals NC'!O266+'11.individulas FC'!N266*'11.individulas FC'!O266)/('7.individuals NC'!N266+'11.individulas FC'!N266)</f>
        <v>9.9338587599413533</v>
      </c>
      <c r="P266" s="50">
        <f>'7.individuals NC'!P266+'11.individulas FC'!P266</f>
        <v>9551926.5999999996</v>
      </c>
      <c r="Q266" s="51">
        <f>('7.individuals NC'!P266*'7.individuals NC'!Q266+'11.individulas FC'!P266*'11.individulas FC'!Q266)/('7.individuals NC'!P266+'11.individulas FC'!P266)</f>
        <v>9.5663405793968064</v>
      </c>
      <c r="R266" s="50">
        <f>'7.individuals NC'!R266+'11.individulas FC'!R266</f>
        <v>9350051.1999999993</v>
      </c>
      <c r="S266" s="51">
        <f>('7.individuals NC'!R266*'7.individuals NC'!S266+'11.individulas FC'!R266*'11.individulas FC'!S266)/('7.individuals NC'!R266+'11.individulas FC'!R266)</f>
        <v>10.975172930710817</v>
      </c>
      <c r="T266" s="50">
        <f>'7.individuals NC'!T266+'11.individulas FC'!T266</f>
        <v>190123.4</v>
      </c>
      <c r="U266" s="51">
        <f>('7.individuals NC'!T266*'7.individuals NC'!U266+'11.individulas FC'!T266*'11.individulas FC'!U266)/('7.individuals NC'!T266+'11.individulas FC'!T266)</f>
        <v>12.638273594938871</v>
      </c>
    </row>
    <row r="267" spans="1:21" ht="14.25" customHeight="1" x14ac:dyDescent="0.2">
      <c r="A267" s="49" t="s">
        <v>25</v>
      </c>
      <c r="B267" s="50">
        <f>'7.individuals NC'!B267+'11.individulas FC'!B267</f>
        <v>59106091.699999996</v>
      </c>
      <c r="C267" s="51">
        <f>('7.individuals NC'!B267*'7.individuals NC'!C267+'11.individulas FC'!B267*'11.individulas FC'!C267)/('7.individuals NC'!B267+'11.individulas FC'!B267)</f>
        <v>6.1098173964529003</v>
      </c>
      <c r="D267" s="50">
        <f>'7.individuals NC'!D267+'11.individulas FC'!D267</f>
        <v>1650417.8</v>
      </c>
      <c r="E267" s="51">
        <f>('7.individuals NC'!D267*'7.individuals NC'!E267+'11.individulas FC'!D267*'11.individulas FC'!E267)/('7.individuals NC'!D267+'11.individulas FC'!D267)</f>
        <v>0.69358299153099268</v>
      </c>
      <c r="F267" s="50">
        <f>'7.individuals NC'!F267+'11.individulas FC'!F267</f>
        <v>26674106.199999999</v>
      </c>
      <c r="G267" s="51">
        <f>('7.individuals NC'!F267*'7.individuals NC'!G267+'11.individulas FC'!F267*'11.individulas FC'!G267)/('7.individuals NC'!F267+'11.individulas FC'!F267)</f>
        <v>2.0485798194055338</v>
      </c>
      <c r="H267" s="50">
        <f t="shared" si="8"/>
        <v>30781567.699999999</v>
      </c>
      <c r="I267" s="51">
        <f t="shared" si="9"/>
        <v>9.9195301845526327</v>
      </c>
      <c r="J267" s="50">
        <f>'7.individuals NC'!J267+'11.individulas FC'!J267</f>
        <v>1958749.5</v>
      </c>
      <c r="K267" s="51">
        <f>('7.individuals NC'!J267*'7.individuals NC'!K267+'11.individulas FC'!J267*'11.individulas FC'!K267)/('7.individuals NC'!J267+'11.individulas FC'!J267)</f>
        <v>8.8719590064987948</v>
      </c>
      <c r="L267" s="50">
        <f>'7.individuals NC'!L267+'11.individulas FC'!L267</f>
        <v>3855850.7</v>
      </c>
      <c r="M267" s="51">
        <f>('7.individuals NC'!L267*'7.individuals NC'!M267+'11.individulas FC'!L267*'11.individulas FC'!M267)/('7.individuals NC'!L267+'11.individulas FC'!L267)</f>
        <v>9.0993960927999389</v>
      </c>
      <c r="N267" s="50">
        <f>'7.individuals NC'!N267+'11.individulas FC'!N267</f>
        <v>5830116.9000000004</v>
      </c>
      <c r="O267" s="51">
        <f>('7.individuals NC'!N267*'7.individuals NC'!O267+'11.individulas FC'!N267*'11.individulas FC'!O267)/('7.individuals NC'!N267+'11.individulas FC'!N267)</f>
        <v>10.029615201883868</v>
      </c>
      <c r="P267" s="50">
        <f>'7.individuals NC'!P267+'11.individulas FC'!P267</f>
        <v>9482023</v>
      </c>
      <c r="Q267" s="51">
        <f>('7.individuals NC'!P267*'7.individuals NC'!Q267+'11.individulas FC'!P267*'11.individulas FC'!Q267)/('7.individuals NC'!P267+'11.individulas FC'!P267)</f>
        <v>9.4142850552039601</v>
      </c>
      <c r="R267" s="50">
        <f>'7.individuals NC'!R267+'11.individulas FC'!R267</f>
        <v>9437169.4000000004</v>
      </c>
      <c r="S267" s="51">
        <f>('7.individuals NC'!R267*'7.individuals NC'!S267+'11.individulas FC'!R267*'11.individulas FC'!S267)/('7.individuals NC'!R267+'11.individulas FC'!R267)</f>
        <v>10.86321514107823</v>
      </c>
      <c r="T267" s="50">
        <f>'7.individuals NC'!T267+'11.individulas FC'!T267</f>
        <v>217658.2</v>
      </c>
      <c r="U267" s="51">
        <f>('7.individuals NC'!T267*'7.individuals NC'!U267+'11.individulas FC'!T267*'11.individulas FC'!U267)/('7.individuals NC'!T267+'11.individulas FC'!T267)</f>
        <v>12.021296877397663</v>
      </c>
    </row>
    <row r="268" spans="1:21" ht="14.25" customHeight="1" x14ac:dyDescent="0.2">
      <c r="A268" s="49" t="s">
        <v>26</v>
      </c>
      <c r="B268" s="50">
        <f>'7.individuals NC'!B268+'11.individulas FC'!B268</f>
        <v>59616654.600000001</v>
      </c>
      <c r="C268" s="51">
        <f>('7.individuals NC'!B268*'7.individuals NC'!C268+'11.individulas FC'!B268*'11.individulas FC'!C268)/('7.individuals NC'!B268+'11.individulas FC'!B268)</f>
        <v>6.0908096003092407</v>
      </c>
      <c r="D268" s="50">
        <f>'7.individuals NC'!D268+'11.individulas FC'!D268</f>
        <v>1525279.4</v>
      </c>
      <c r="E268" s="51">
        <f>('7.individuals NC'!D268*'7.individuals NC'!E268+'11.individulas FC'!D268*'11.individulas FC'!E268)/('7.individuals NC'!D268+'11.individulas FC'!D268)</f>
        <v>1.8836296418872487</v>
      </c>
      <c r="F268" s="50">
        <f>'7.individuals NC'!F268+'11.individulas FC'!F268</f>
        <v>27043038.399999999</v>
      </c>
      <c r="G268" s="51">
        <f>('7.individuals NC'!F268*'7.individuals NC'!G268+'11.individulas FC'!F268*'11.individulas FC'!G268)/('7.individuals NC'!F268+'11.individulas FC'!F268)</f>
        <v>2.004268108608688</v>
      </c>
      <c r="H268" s="50">
        <f t="shared" si="8"/>
        <v>31048336.800000001</v>
      </c>
      <c r="I268" s="51">
        <f t="shared" si="9"/>
        <v>9.8568607147098444</v>
      </c>
      <c r="J268" s="50">
        <f>'7.individuals NC'!J268+'11.individulas FC'!J268</f>
        <v>2024362.6</v>
      </c>
      <c r="K268" s="51">
        <f>('7.individuals NC'!J268*'7.individuals NC'!K268+'11.individulas FC'!J268*'11.individulas FC'!K268)/('7.individuals NC'!J268+'11.individulas FC'!J268)</f>
        <v>8.4730045353535175</v>
      </c>
      <c r="L268" s="50">
        <f>'7.individuals NC'!L268+'11.individulas FC'!L268</f>
        <v>4008774.9</v>
      </c>
      <c r="M268" s="51">
        <f>('7.individuals NC'!L268*'7.individuals NC'!M268+'11.individulas FC'!L268*'11.individulas FC'!M268)/('7.individuals NC'!L268+'11.individulas FC'!L268)</f>
        <v>9.4880762072721847</v>
      </c>
      <c r="N268" s="50">
        <f>'7.individuals NC'!N268+'11.individulas FC'!N268</f>
        <v>5844866.7999999998</v>
      </c>
      <c r="O268" s="51">
        <f>('7.individuals NC'!N268*'7.individuals NC'!O268+'11.individulas FC'!N268*'11.individulas FC'!O268)/('7.individuals NC'!N268+'11.individulas FC'!N268)</f>
        <v>9.7277880926217062</v>
      </c>
      <c r="P268" s="50">
        <f>'7.individuals NC'!P268+'11.individulas FC'!P268</f>
        <v>9527231</v>
      </c>
      <c r="Q268" s="51">
        <f>('7.individuals NC'!P268*'7.individuals NC'!Q268+'11.individulas FC'!P268*'11.individulas FC'!Q268)/('7.individuals NC'!P268+'11.individulas FC'!P268)</f>
        <v>9.4773174718866553</v>
      </c>
      <c r="R268" s="50">
        <f>'7.individuals NC'!R268+'11.individulas FC'!R268</f>
        <v>9306339.8999999985</v>
      </c>
      <c r="S268" s="51">
        <f>('7.individuals NC'!R268*'7.individuals NC'!S268+'11.individulas FC'!R268*'11.individulas FC'!S268)/('7.individuals NC'!R268+'11.individulas FC'!R268)</f>
        <v>10.731644464329083</v>
      </c>
      <c r="T268" s="50">
        <f>'7.individuals NC'!T268+'11.individulas FC'!T268</f>
        <v>336761.59999999998</v>
      </c>
      <c r="U268" s="51">
        <f>('7.individuals NC'!T268*'7.individuals NC'!U268+'11.individulas FC'!T268*'11.individulas FC'!U268)/('7.individuals NC'!T268+'11.individulas FC'!T268)</f>
        <v>11.368833248802703</v>
      </c>
    </row>
    <row r="269" spans="1:21" ht="14.25" customHeight="1" x14ac:dyDescent="0.2">
      <c r="A269" s="49" t="s">
        <v>27</v>
      </c>
      <c r="B269" s="50">
        <f>'7.individuals NC'!B269+'11.individulas FC'!B269</f>
        <v>60029295.600000001</v>
      </c>
      <c r="C269" s="51">
        <f>('7.individuals NC'!B269*'7.individuals NC'!C269+'11.individulas FC'!B269*'11.individulas FC'!C269)/('7.individuals NC'!B269+'11.individulas FC'!B269)</f>
        <v>6.0755346356754467</v>
      </c>
      <c r="D269" s="50">
        <f>'7.individuals NC'!D269+'11.individulas FC'!D269</f>
        <v>1531433.5</v>
      </c>
      <c r="E269" s="51">
        <f>('7.individuals NC'!D269*'7.individuals NC'!E269+'11.individulas FC'!D269*'11.individulas FC'!E269)/('7.individuals NC'!D269+'11.individulas FC'!D269)</f>
        <v>2.093986510024759</v>
      </c>
      <c r="F269" s="50">
        <f>'7.individuals NC'!F269+'11.individulas FC'!F269</f>
        <v>27115272.899999999</v>
      </c>
      <c r="G269" s="51">
        <f>('7.individuals NC'!F269*'7.individuals NC'!G269+'11.individulas FC'!F269*'11.individulas FC'!G269)/('7.individuals NC'!F269+'11.individulas FC'!F269)</f>
        <v>1.9691594427213026</v>
      </c>
      <c r="H269" s="50">
        <f t="shared" si="8"/>
        <v>31382589.200000003</v>
      </c>
      <c r="I269" s="51">
        <f t="shared" si="9"/>
        <v>9.8178313410162996</v>
      </c>
      <c r="J269" s="50">
        <f>'7.individuals NC'!J269+'11.individulas FC'!J269</f>
        <v>2287319.1</v>
      </c>
      <c r="K269" s="51">
        <f>('7.individuals NC'!J269*'7.individuals NC'!K269+'11.individulas FC'!J269*'11.individulas FC'!K269)/('7.individuals NC'!J269+'11.individulas FC'!J269)</f>
        <v>8.9329155232429134</v>
      </c>
      <c r="L269" s="50">
        <f>'7.individuals NC'!L269+'11.individulas FC'!L269</f>
        <v>4296547</v>
      </c>
      <c r="M269" s="51">
        <f>('7.individuals NC'!L269*'7.individuals NC'!M269+'11.individulas FC'!L269*'11.individulas FC'!M269)/('7.individuals NC'!L269+'11.individulas FC'!L269)</f>
        <v>9.8762243585372236</v>
      </c>
      <c r="N269" s="50">
        <f>'7.individuals NC'!N269+'11.individulas FC'!N269</f>
        <v>5105615</v>
      </c>
      <c r="O269" s="51">
        <f>('7.individuals NC'!N269*'7.individuals NC'!O269+'11.individulas FC'!N269*'11.individulas FC'!O269)/('7.individuals NC'!N269+'11.individulas FC'!N269)</f>
        <v>9.3161538521803653</v>
      </c>
      <c r="P269" s="50">
        <f>'7.individuals NC'!P269+'11.individulas FC'!P269</f>
        <v>9832325</v>
      </c>
      <c r="Q269" s="51">
        <f>('7.individuals NC'!P269*'7.individuals NC'!Q269+'11.individulas FC'!P269*'11.individulas FC'!Q269)/('7.individuals NC'!P269+'11.individulas FC'!P269)</f>
        <v>9.4089434417596731</v>
      </c>
      <c r="R269" s="50">
        <f>'7.individuals NC'!R269+'11.individulas FC'!R269</f>
        <v>9480236.5999999996</v>
      </c>
      <c r="S269" s="51">
        <f>('7.individuals NC'!R269*'7.individuals NC'!S269+'11.individulas FC'!R269*'11.individulas FC'!S269)/('7.individuals NC'!R269+'11.individulas FC'!R269)</f>
        <v>10.670238875367318</v>
      </c>
      <c r="T269" s="50">
        <f>'7.individuals NC'!T269+'11.individulas FC'!T269</f>
        <v>380546.5</v>
      </c>
      <c r="U269" s="51">
        <f>('7.individuals NC'!T269*'7.individuals NC'!U269+'11.individulas FC'!T269*'11.individulas FC'!U269)/('7.individuals NC'!T269+'11.individulas FC'!T269)</f>
        <v>10.537486438582404</v>
      </c>
    </row>
    <row r="270" spans="1:21" ht="14.25" customHeight="1" x14ac:dyDescent="0.2">
      <c r="A270" s="49" t="s">
        <v>28</v>
      </c>
      <c r="B270" s="50">
        <f>'7.individuals NC'!B270+'11.individulas FC'!B270</f>
        <v>59703836.200000003</v>
      </c>
      <c r="C270" s="51">
        <f>('7.individuals NC'!B270*'7.individuals NC'!C270+'11.individulas FC'!B270*'11.individulas FC'!C270)/('7.individuals NC'!B270+'11.individulas FC'!B270)</f>
        <v>6.1310667805128318</v>
      </c>
      <c r="D270" s="50">
        <f>'7.individuals NC'!D270+'11.individulas FC'!D270</f>
        <v>1618856.5</v>
      </c>
      <c r="E270" s="51">
        <f>('7.individuals NC'!D270*'7.individuals NC'!E270+'11.individulas FC'!D270*'11.individulas FC'!E270)/('7.individuals NC'!D270+'11.individulas FC'!D270)</f>
        <v>2.4390736121453602</v>
      </c>
      <c r="F270" s="50">
        <f>'7.individuals NC'!F270+'11.individulas FC'!F270</f>
        <v>26333166.800000001</v>
      </c>
      <c r="G270" s="51">
        <f>('7.individuals NC'!F270*'7.individuals NC'!G270+'11.individulas FC'!F270*'11.individulas FC'!G270)/('7.individuals NC'!F270+'11.individulas FC'!F270)</f>
        <v>1.9946869277036621</v>
      </c>
      <c r="H270" s="50">
        <f t="shared" si="8"/>
        <v>31751812.899999999</v>
      </c>
      <c r="I270" s="51">
        <f t="shared" si="9"/>
        <v>9.749782603531262</v>
      </c>
      <c r="J270" s="50">
        <f>'7.individuals NC'!J270+'11.individulas FC'!J270</f>
        <v>2140507.7999999998</v>
      </c>
      <c r="K270" s="51">
        <f>('7.individuals NC'!J270*'7.individuals NC'!K270+'11.individulas FC'!J270*'11.individulas FC'!K270)/('7.individuals NC'!J270+'11.individulas FC'!J270)</f>
        <v>9.3925312054457208</v>
      </c>
      <c r="L270" s="50">
        <f>'7.individuals NC'!L270+'11.individulas FC'!L270</f>
        <v>4255623.0999999996</v>
      </c>
      <c r="M270" s="51">
        <f>('7.individuals NC'!L270*'7.individuals NC'!M270+'11.individulas FC'!L270*'11.individulas FC'!M270)/('7.individuals NC'!L270+'11.individulas FC'!L270)</f>
        <v>9.8541292406745438</v>
      </c>
      <c r="N270" s="50">
        <f>'7.individuals NC'!N270+'11.individulas FC'!N270</f>
        <v>5100065.3000000007</v>
      </c>
      <c r="O270" s="51">
        <f>('7.individuals NC'!N270*'7.individuals NC'!O270+'11.individulas FC'!N270*'11.individulas FC'!O270)/('7.individuals NC'!N270+'11.individulas FC'!N270)</f>
        <v>8.8461244460928921</v>
      </c>
      <c r="P270" s="50">
        <f>'7.individuals NC'!P270+'11.individulas FC'!P270</f>
        <v>10161036.6</v>
      </c>
      <c r="Q270" s="51">
        <f>('7.individuals NC'!P270*'7.individuals NC'!Q270+'11.individulas FC'!P270*'11.individulas FC'!Q270)/('7.individuals NC'!P270+'11.individulas FC'!P270)</f>
        <v>9.491453782284351</v>
      </c>
      <c r="R270" s="50">
        <f>'7.individuals NC'!R270+'11.individulas FC'!R270</f>
        <v>9580624.0999999996</v>
      </c>
      <c r="S270" s="51">
        <f>('7.individuals NC'!R270*'7.individuals NC'!S270+'11.individulas FC'!R270*'11.individulas FC'!S270)/('7.individuals NC'!R270+'11.individulas FC'!R270)</f>
        <v>10.511672960428506</v>
      </c>
      <c r="T270" s="50">
        <f>'7.individuals NC'!T270+'11.individulas FC'!T270</f>
        <v>513956</v>
      </c>
      <c r="U270" s="51">
        <f>('7.individuals NC'!T270*'7.individuals NC'!U270+'11.individulas FC'!T270*'11.individulas FC'!U270)/('7.individuals NC'!T270+'11.individulas FC'!T270)</f>
        <v>10.245658805423039</v>
      </c>
    </row>
    <row r="271" spans="1:21" ht="14.25" customHeight="1" x14ac:dyDescent="0.2">
      <c r="A271" s="49" t="s">
        <v>46</v>
      </c>
      <c r="B271" s="50">
        <f>'7.individuals NC'!B271+'11.individulas FC'!B271</f>
        <v>61355153.299999997</v>
      </c>
      <c r="C271" s="51">
        <f>('7.individuals NC'!B271*'7.individuals NC'!C271+'11.individulas FC'!B271*'11.individulas FC'!C271)/('7.individuals NC'!B271+'11.individulas FC'!B271)</f>
        <v>6.0219772349423843</v>
      </c>
      <c r="D271" s="50">
        <f>'7.individuals NC'!D271+'11.individulas FC'!D271</f>
        <v>1618569.5</v>
      </c>
      <c r="E271" s="51">
        <f>('7.individuals NC'!D271*'7.individuals NC'!E271+'11.individulas FC'!D271*'11.individulas FC'!E271)/('7.individuals NC'!D271+'11.individulas FC'!D271)</f>
        <v>2.4379487294181703</v>
      </c>
      <c r="F271" s="50">
        <f>'7.individuals NC'!F271+'11.individulas FC'!F271</f>
        <v>27106334.600000001</v>
      </c>
      <c r="G271" s="51">
        <f>('7.individuals NC'!F271*'7.individuals NC'!G271+'11.individulas FC'!F271*'11.individulas FC'!G271)/('7.individuals NC'!F271+'11.individulas FC'!F271)</f>
        <v>1.9359128314235434</v>
      </c>
      <c r="H271" s="50">
        <f t="shared" si="8"/>
        <v>32630249.199999996</v>
      </c>
      <c r="I271" s="51">
        <f t="shared" si="9"/>
        <v>9.5940991464447674</v>
      </c>
      <c r="J271" s="50">
        <f>'7.individuals NC'!J271+'11.individulas FC'!J271</f>
        <v>2711788.9</v>
      </c>
      <c r="K271" s="51">
        <f>('7.individuals NC'!J271*'7.individuals NC'!K271+'11.individulas FC'!J271*'11.individulas FC'!K271)/('7.individuals NC'!J271+'11.individulas FC'!J271)</f>
        <v>9.7148754746359707</v>
      </c>
      <c r="L271" s="50">
        <f>'7.individuals NC'!L271+'11.individulas FC'!L271</f>
        <v>3889153.8000000003</v>
      </c>
      <c r="M271" s="51">
        <f>('7.individuals NC'!L271*'7.individuals NC'!M271+'11.individulas FC'!L271*'11.individulas FC'!M271)/('7.individuals NC'!L271+'11.individulas FC'!L271)</f>
        <v>8.8602402625476167</v>
      </c>
      <c r="N271" s="50">
        <f>'7.individuals NC'!N271+'11.individulas FC'!N271</f>
        <v>5044766.5</v>
      </c>
      <c r="O271" s="51">
        <f>('7.individuals NC'!N271*'7.individuals NC'!O271+'11.individulas FC'!N271*'11.individulas FC'!O271)/('7.individuals NC'!N271+'11.individulas FC'!N271)</f>
        <v>8.7841783632602493</v>
      </c>
      <c r="P271" s="50">
        <f>'7.individuals NC'!P271+'11.individulas FC'!P271</f>
        <v>10932073.6</v>
      </c>
      <c r="Q271" s="51">
        <f>('7.individuals NC'!P271*'7.individuals NC'!Q271+'11.individulas FC'!P271*'11.individulas FC'!Q271)/('7.individuals NC'!P271+'11.individulas FC'!P271)</f>
        <v>9.4292921980510318</v>
      </c>
      <c r="R271" s="50">
        <f>'7.individuals NC'!R271+'11.individulas FC'!R271</f>
        <v>9589093</v>
      </c>
      <c r="S271" s="51">
        <f>('7.individuals NC'!R271*'7.individuals NC'!S271+'11.individulas FC'!R271*'11.individulas FC'!S271)/('7.individuals NC'!R271+'11.individulas FC'!R271)</f>
        <v>10.452322229954403</v>
      </c>
      <c r="T271" s="50">
        <f>'7.individuals NC'!T271+'11.individulas FC'!T271</f>
        <v>463373.4</v>
      </c>
      <c r="U271" s="51">
        <f>('7.individuals NC'!T271*'7.individuals NC'!U271+'11.individulas FC'!T271*'11.individulas FC'!U271)/('7.individuals NC'!T271+'11.individulas FC'!T271)</f>
        <v>9.9923354771767414</v>
      </c>
    </row>
    <row r="272" spans="1:21" ht="14.25" customHeight="1" thickBot="1" x14ac:dyDescent="0.25">
      <c r="A272" s="52" t="s">
        <v>30</v>
      </c>
      <c r="B272" s="53">
        <f>'7.individuals NC'!B272+'11.individulas FC'!B272</f>
        <v>63901469.400000006</v>
      </c>
      <c r="C272" s="54">
        <f>('7.individuals NC'!B272*'7.individuals NC'!C272+'11.individulas FC'!B272*'11.individulas FC'!C272)/('7.individuals NC'!B272+'11.individulas FC'!B272)</f>
        <v>5.8274239847292142</v>
      </c>
      <c r="D272" s="53">
        <f>'7.individuals NC'!D272+'11.individulas FC'!D272</f>
        <v>1937108</v>
      </c>
      <c r="E272" s="54">
        <f>('7.individuals NC'!D272*'7.individuals NC'!E272+'11.individulas FC'!D272*'11.individulas FC'!E272)/('7.individuals NC'!D272+'11.individulas FC'!D272)</f>
        <v>2.0299283116893867</v>
      </c>
      <c r="F272" s="53">
        <f>'7.individuals NC'!F272+'11.individulas FC'!F272</f>
        <v>28622273.699999999</v>
      </c>
      <c r="G272" s="54">
        <f>('7.individuals NC'!F272*'7.individuals NC'!G272+'11.individulas FC'!F272*'11.individulas FC'!G272)/('7.individuals NC'!F272+'11.individulas FC'!F272)</f>
        <v>1.8410038566572715</v>
      </c>
      <c r="H272" s="53">
        <f t="shared" si="8"/>
        <v>33342087.699999999</v>
      </c>
      <c r="I272" s="54">
        <f t="shared" si="9"/>
        <v>9.4701643053083302</v>
      </c>
      <c r="J272" s="53">
        <f>'7.individuals NC'!J272+'11.individulas FC'!J272</f>
        <v>2206182.2000000002</v>
      </c>
      <c r="K272" s="54">
        <f>('7.individuals NC'!J272*'7.individuals NC'!K272+'11.individulas FC'!J272*'11.individulas FC'!K272)/('7.individuals NC'!J272+'11.individulas FC'!J272)</f>
        <v>9.3520859433096568</v>
      </c>
      <c r="L272" s="53">
        <f>'7.individuals NC'!L272+'11.individulas FC'!L272</f>
        <v>3846787.4</v>
      </c>
      <c r="M272" s="54">
        <f>('7.individuals NC'!L272*'7.individuals NC'!M272+'11.individulas FC'!L272*'11.individulas FC'!M272)/('7.individuals NC'!L272+'11.individulas FC'!L272)</f>
        <v>8.4715032951912104</v>
      </c>
      <c r="N272" s="53">
        <f>'7.individuals NC'!N272+'11.individulas FC'!N272</f>
        <v>6002496.9000000004</v>
      </c>
      <c r="O272" s="54">
        <f>('7.individuals NC'!N272*'7.individuals NC'!O272+'11.individulas FC'!N272*'11.individulas FC'!O272)/('7.individuals NC'!N272+'11.individulas FC'!N272)</f>
        <v>8.676262062042877</v>
      </c>
      <c r="P272" s="53">
        <f>'7.individuals NC'!P272+'11.individulas FC'!P272</f>
        <v>10981541.600000001</v>
      </c>
      <c r="Q272" s="54">
        <f>('7.individuals NC'!P272*'7.individuals NC'!Q272+'11.individulas FC'!P272*'11.individulas FC'!Q272)/('7.individuals NC'!P272+'11.individulas FC'!P272)</f>
        <v>9.5121332779907686</v>
      </c>
      <c r="R272" s="53">
        <f>'7.individuals NC'!R272+'11.individulas FC'!R272</f>
        <v>9816191.6999999993</v>
      </c>
      <c r="S272" s="54">
        <f>('7.individuals NC'!R272*'7.individuals NC'!S272+'11.individulas FC'!R272*'11.individulas FC'!S272)/('7.individuals NC'!R272+'11.individulas FC'!R272)</f>
        <v>10.310126314159083</v>
      </c>
      <c r="T272" s="53">
        <f>'7.individuals NC'!T272+'11.individulas FC'!T272</f>
        <v>488887.9</v>
      </c>
      <c r="U272" s="54">
        <f>('7.individuals NC'!T272*'7.individuals NC'!U272+'11.individulas FC'!T272*'11.individulas FC'!U272)/('7.individuals NC'!T272+'11.individulas FC'!T272)</f>
        <v>9.8003475766121575</v>
      </c>
    </row>
    <row r="273" spans="1:21" ht="14.25" customHeight="1" x14ac:dyDescent="0.2">
      <c r="A273" s="49" t="s">
        <v>84</v>
      </c>
      <c r="B273" s="50">
        <f>'7.individuals NC'!B273+'11.individulas FC'!B273</f>
        <v>63536842.299999997</v>
      </c>
      <c r="C273" s="51">
        <f>('7.individuals NC'!B273*'7.individuals NC'!C273+'11.individulas FC'!B273*'11.individulas FC'!C273)/('7.individuals NC'!B273+'11.individulas FC'!B273)</f>
        <v>5.8192786860765873</v>
      </c>
      <c r="D273" s="50">
        <f>'7.individuals NC'!D273+'11.individulas FC'!D273</f>
        <v>1498955.9</v>
      </c>
      <c r="E273" s="51">
        <f>('7.individuals NC'!D273*'7.individuals NC'!E273+'11.individulas FC'!D273*'11.individulas FC'!E273)/('7.individuals NC'!D273+'11.individulas FC'!D273)</f>
        <v>1.7492926656481349</v>
      </c>
      <c r="F273" s="50">
        <f>'7.individuals NC'!F273+'11.individulas FC'!F273</f>
        <v>27880546.399999999</v>
      </c>
      <c r="G273" s="51">
        <f>('7.individuals NC'!F273*'7.individuals NC'!G273+'11.individulas FC'!F273*'11.individulas FC'!G273)/('7.individuals NC'!F273+'11.individulas FC'!F273)</f>
        <v>1.6779491805081672</v>
      </c>
      <c r="H273" s="50">
        <f t="shared" si="8"/>
        <v>34157340</v>
      </c>
      <c r="I273" s="51">
        <f t="shared" si="9"/>
        <v>9.3781992283649558</v>
      </c>
      <c r="J273" s="50">
        <f>'7.individuals NC'!J273+'11.individulas FC'!J273</f>
        <v>2222105.2000000002</v>
      </c>
      <c r="K273" s="51">
        <f>('7.individuals NC'!J273*'7.individuals NC'!K273+'11.individulas FC'!J273*'11.individulas FC'!K273)/('7.individuals NC'!J273+'11.individulas FC'!J273)</f>
        <v>7.9914268851897585</v>
      </c>
      <c r="L273" s="50">
        <f>'7.individuals NC'!L273+'11.individulas FC'!L273</f>
        <v>3729002</v>
      </c>
      <c r="M273" s="51">
        <f>('7.individuals NC'!L273*'7.individuals NC'!M273+'11.individulas FC'!L273*'11.individulas FC'!M273)/('7.individuals NC'!L273+'11.individulas FC'!L273)</f>
        <v>8.2347464898114993</v>
      </c>
      <c r="N273" s="50">
        <f>'7.individuals NC'!N273+'11.individulas FC'!N273</f>
        <v>6189735.7999999998</v>
      </c>
      <c r="O273" s="51">
        <f>('7.individuals NC'!N273*'7.individuals NC'!O273+'11.individulas FC'!N273*'11.individulas FC'!O273)/('7.individuals NC'!N273+'11.individulas FC'!N273)</f>
        <v>8.8817921714849106</v>
      </c>
      <c r="P273" s="50">
        <f>'7.individuals NC'!P273+'11.individulas FC'!P273</f>
        <v>11159385.9</v>
      </c>
      <c r="Q273" s="51">
        <f>('7.individuals NC'!P273*'7.individuals NC'!Q273+'11.individulas FC'!P273*'11.individulas FC'!Q273)/('7.individuals NC'!P273+'11.individulas FC'!P273)</f>
        <v>9.5449192724843126</v>
      </c>
      <c r="R273" s="50">
        <f>'7.individuals NC'!R273+'11.individulas FC'!R273</f>
        <v>10472252.4</v>
      </c>
      <c r="S273" s="51">
        <f>('7.individuals NC'!R273*'7.individuals NC'!S273+'11.individulas FC'!R273*'11.individulas FC'!S273)/('7.individuals NC'!R273+'11.individulas FC'!R273)</f>
        <v>10.180312811119778</v>
      </c>
      <c r="T273" s="50">
        <f>'7.individuals NC'!T273+'11.individulas FC'!T273</f>
        <v>384858.7</v>
      </c>
      <c r="U273" s="51">
        <f>('7.individuals NC'!T273*'7.individuals NC'!U273+'11.individulas FC'!T273*'11.individulas FC'!U273)/('7.individuals NC'!T273+'11.individulas FC'!T273)</f>
        <v>9.7879363958772476</v>
      </c>
    </row>
    <row r="274" spans="1:21" ht="14.25" customHeight="1" x14ac:dyDescent="0.2">
      <c r="A274" s="49" t="s">
        <v>20</v>
      </c>
      <c r="B274" s="50">
        <f>'7.individuals NC'!B274+'11.individulas FC'!B274</f>
        <v>64672458.5</v>
      </c>
      <c r="C274" s="51">
        <f>('7.individuals NC'!B274*'7.individuals NC'!C274+'11.individulas FC'!B274*'11.individulas FC'!C274)/('7.individuals NC'!B274+'11.individulas FC'!B274)</f>
        <v>5.7929592050996535</v>
      </c>
      <c r="D274" s="50">
        <f>'7.individuals NC'!D274+'11.individulas FC'!D274</f>
        <v>1595676.4</v>
      </c>
      <c r="E274" s="51">
        <f>('7.individuals NC'!D274*'7.individuals NC'!E274+'11.individulas FC'!D274*'11.individulas FC'!E274)/('7.individuals NC'!D274+'11.individulas FC'!D274)</f>
        <v>1.1913783377381519</v>
      </c>
      <c r="F274" s="50">
        <f>'7.individuals NC'!F274+'11.individulas FC'!F274</f>
        <v>28729846.399999999</v>
      </c>
      <c r="G274" s="51">
        <f>('7.individuals NC'!F274*'7.individuals NC'!G274+'11.individulas FC'!F274*'11.individulas FC'!G274)/('7.individuals NC'!F274+'11.individulas FC'!F274)</f>
        <v>1.7301884703776218</v>
      </c>
      <c r="H274" s="50">
        <f t="shared" si="8"/>
        <v>34346935.699999996</v>
      </c>
      <c r="I274" s="51">
        <f t="shared" si="9"/>
        <v>9.4050838570149473</v>
      </c>
      <c r="J274" s="50">
        <f>'7.individuals NC'!J274+'11.individulas FC'!J274</f>
        <v>1985673.5</v>
      </c>
      <c r="K274" s="51">
        <f>('7.individuals NC'!J274*'7.individuals NC'!K274+'11.individulas FC'!J274*'11.individulas FC'!K274)/('7.individuals NC'!J274+'11.individulas FC'!J274)</f>
        <v>8.3961509361936635</v>
      </c>
      <c r="L274" s="50">
        <f>'7.individuals NC'!L274+'11.individulas FC'!L274</f>
        <v>3862342.7</v>
      </c>
      <c r="M274" s="51">
        <f>('7.individuals NC'!L274*'7.individuals NC'!M274+'11.individulas FC'!L274*'11.individulas FC'!M274)/('7.individuals NC'!L274+'11.individulas FC'!L274)</f>
        <v>8.094078787985362</v>
      </c>
      <c r="N274" s="50">
        <f>'7.individuals NC'!N274+'11.individulas FC'!N274</f>
        <v>6505055</v>
      </c>
      <c r="O274" s="51">
        <f>('7.individuals NC'!N274*'7.individuals NC'!O274+'11.individulas FC'!N274*'11.individulas FC'!O274)/('7.individuals NC'!N274+'11.individulas FC'!N274)</f>
        <v>8.9556345368332746</v>
      </c>
      <c r="P274" s="50">
        <f>'7.individuals NC'!P274+'11.individulas FC'!P274</f>
        <v>11117342.1</v>
      </c>
      <c r="Q274" s="51">
        <f>('7.individuals NC'!P274*'7.individuals NC'!Q274+'11.individulas FC'!P274*'11.individulas FC'!Q274)/('7.individuals NC'!P274+'11.individulas FC'!P274)</f>
        <v>9.5446445170559517</v>
      </c>
      <c r="R274" s="50">
        <f>'7.individuals NC'!R274+'11.individulas FC'!R274</f>
        <v>10492307.4</v>
      </c>
      <c r="S274" s="51">
        <f>('7.individuals NC'!R274*'7.individuals NC'!S274+'11.individulas FC'!R274*'11.individulas FC'!S274)/('7.individuals NC'!R274+'11.individulas FC'!R274)</f>
        <v>10.194761283490418</v>
      </c>
      <c r="T274" s="50">
        <f>'7.individuals NC'!T274+'11.individulas FC'!T274</f>
        <v>384215</v>
      </c>
      <c r="U274" s="51">
        <f>('7.individuals NC'!T274*'7.individuals NC'!U274+'11.individulas FC'!T274*'11.individulas FC'!U274)/('7.individuals NC'!T274+'11.individulas FC'!T274)</f>
        <v>9.8047893939590995</v>
      </c>
    </row>
    <row r="275" spans="1:21" ht="14.25" customHeight="1" x14ac:dyDescent="0.2">
      <c r="A275" s="49" t="s">
        <v>21</v>
      </c>
      <c r="B275" s="50">
        <f>'7.individuals NC'!B275+'11.individulas FC'!B275</f>
        <v>65269977.100000009</v>
      </c>
      <c r="C275" s="51">
        <f>('7.individuals NC'!B275*'7.individuals NC'!C275+'11.individulas FC'!B275*'11.individulas FC'!C275)/('7.individuals NC'!B275+'11.individulas FC'!B275)</f>
        <v>5.7362422953416408</v>
      </c>
      <c r="D275" s="50">
        <f>'7.individuals NC'!D275+'11.individulas FC'!D275</f>
        <v>1543972.2000000002</v>
      </c>
      <c r="E275" s="51">
        <f>('7.individuals NC'!D275*'7.individuals NC'!E275+'11.individulas FC'!D275*'11.individulas FC'!E275)/('7.individuals NC'!D275+'11.individulas FC'!D275)</f>
        <v>1.2177913961145177</v>
      </c>
      <c r="F275" s="50">
        <f>'7.individuals NC'!F275+'11.individulas FC'!F275</f>
        <v>29202877.200000003</v>
      </c>
      <c r="G275" s="51">
        <f>('7.individuals NC'!F275*'7.individuals NC'!G275+'11.individulas FC'!F275*'11.individulas FC'!G275)/('7.individuals NC'!F275+'11.individulas FC'!F275)</f>
        <v>1.6820006707078843</v>
      </c>
      <c r="H275" s="50">
        <f t="shared" si="8"/>
        <v>34523127.700000003</v>
      </c>
      <c r="I275" s="51">
        <f t="shared" si="9"/>
        <v>9.3677754509768931</v>
      </c>
      <c r="J275" s="50">
        <f>'7.individuals NC'!J275+'11.individulas FC'!J275</f>
        <v>2092656.1</v>
      </c>
      <c r="K275" s="51">
        <f>('7.individuals NC'!J275*'7.individuals NC'!K275+'11.individulas FC'!J275*'11.individulas FC'!K275)/('7.individuals NC'!J275+'11.individulas FC'!J275)</f>
        <v>7.8395933225722363</v>
      </c>
      <c r="L275" s="50">
        <f>'7.individuals NC'!L275+'11.individulas FC'!L275</f>
        <v>4709489.4000000004</v>
      </c>
      <c r="M275" s="51">
        <f>('7.individuals NC'!L275*'7.individuals NC'!M275+'11.individulas FC'!L275*'11.individulas FC'!M275)/('7.individuals NC'!L275+'11.individulas FC'!L275)</f>
        <v>8.4239081884333462</v>
      </c>
      <c r="N275" s="50">
        <f>'7.individuals NC'!N275+'11.individulas FC'!N275</f>
        <v>5884377.5</v>
      </c>
      <c r="O275" s="51">
        <f>('7.individuals NC'!N275*'7.individuals NC'!O275+'11.individulas FC'!N275*'11.individulas FC'!O275)/('7.individuals NC'!N275+'11.individulas FC'!N275)</f>
        <v>9.0980964180153592</v>
      </c>
      <c r="P275" s="50">
        <f>'7.individuals NC'!P275+'11.individulas FC'!P275</f>
        <v>11025815.5</v>
      </c>
      <c r="Q275" s="51">
        <f>('7.individuals NC'!P275*'7.individuals NC'!Q275+'11.individulas FC'!P275*'11.individulas FC'!Q275)/('7.individuals NC'!P275+'11.individulas FC'!P275)</f>
        <v>9.4604763276693848</v>
      </c>
      <c r="R275" s="50">
        <f>'7.individuals NC'!R275+'11.individulas FC'!R275</f>
        <v>10427729.199999999</v>
      </c>
      <c r="S275" s="51">
        <f>('7.individuals NC'!R275*'7.individuals NC'!S275+'11.individulas FC'!R275*'11.individulas FC'!S275)/('7.individuals NC'!R275+'11.individulas FC'!R275)</f>
        <v>10.151666353111658</v>
      </c>
      <c r="T275" s="50">
        <f>'7.individuals NC'!T275+'11.individulas FC'!T275</f>
        <v>383060</v>
      </c>
      <c r="U275" s="51">
        <f>('7.individuals NC'!T275*'7.individuals NC'!U275+'11.individulas FC'!T275*'11.individulas FC'!U275)/('7.individuals NC'!T275+'11.individulas FC'!T275)</f>
        <v>9.4557014723541926</v>
      </c>
    </row>
    <row r="276" spans="1:21" ht="14.25" customHeight="1" x14ac:dyDescent="0.2">
      <c r="A276" s="49" t="s">
        <v>22</v>
      </c>
      <c r="B276" s="50">
        <f>'7.individuals NC'!B276+'11.individulas FC'!B276</f>
        <v>66194834.099999994</v>
      </c>
      <c r="C276" s="51">
        <f>('7.individuals NC'!B276*'7.individuals NC'!C276+'11.individulas FC'!B276*'11.individulas FC'!C276)/('7.individuals NC'!B276+'11.individulas FC'!B276)</f>
        <v>5.7189124590010945</v>
      </c>
      <c r="D276" s="50">
        <f>'7.individuals NC'!D276+'11.individulas FC'!D276</f>
        <v>1530235.2999999998</v>
      </c>
      <c r="E276" s="51">
        <f>('7.individuals NC'!D276*'7.individuals NC'!E276+'11.individulas FC'!D276*'11.individulas FC'!E276)/('7.individuals NC'!D276+'11.individulas FC'!D276)</f>
        <v>1.4367179348169512</v>
      </c>
      <c r="F276" s="50">
        <f>'7.individuals NC'!F276+'11.individulas FC'!F276</f>
        <v>29765298.600000001</v>
      </c>
      <c r="G276" s="51">
        <f>('7.individuals NC'!F276*'7.individuals NC'!G276+'11.individulas FC'!F276*'11.individulas FC'!G276)/('7.individuals NC'!F276+'11.individulas FC'!F276)</f>
        <v>1.6676798543522733</v>
      </c>
      <c r="H276" s="50">
        <f t="shared" si="8"/>
        <v>34899300.200000003</v>
      </c>
      <c r="I276" s="51">
        <f t="shared" si="9"/>
        <v>9.361934315290382</v>
      </c>
      <c r="J276" s="50">
        <f>'7.individuals NC'!J276+'11.individulas FC'!J276</f>
        <v>2193573</v>
      </c>
      <c r="K276" s="51">
        <f>('7.individuals NC'!J276*'7.individuals NC'!K276+'11.individulas FC'!J276*'11.individulas FC'!K276)/('7.individuals NC'!J276+'11.individulas FC'!J276)</f>
        <v>7.999717620521408</v>
      </c>
      <c r="L276" s="50">
        <f>'7.individuals NC'!L276+'11.individulas FC'!L276</f>
        <v>4861002.4000000004</v>
      </c>
      <c r="M276" s="51">
        <f>('7.individuals NC'!L276*'7.individuals NC'!M276+'11.individulas FC'!L276*'11.individulas FC'!M276)/('7.individuals NC'!L276+'11.individulas FC'!L276)</f>
        <v>8.6021123011583072</v>
      </c>
      <c r="N276" s="50">
        <f>'7.individuals NC'!N276+'11.individulas FC'!N276</f>
        <v>5952257.4000000004</v>
      </c>
      <c r="O276" s="51">
        <f>('7.individuals NC'!N276*'7.individuals NC'!O276+'11.individulas FC'!N276*'11.individulas FC'!O276)/('7.individuals NC'!N276+'11.individulas FC'!N276)</f>
        <v>9.1232884648100132</v>
      </c>
      <c r="P276" s="50">
        <f>'7.individuals NC'!P276+'11.individulas FC'!P276</f>
        <v>11201886.600000001</v>
      </c>
      <c r="Q276" s="51">
        <f>('7.individuals NC'!P276*'7.individuals NC'!Q276+'11.individulas FC'!P276*'11.individulas FC'!Q276)/('7.individuals NC'!P276+'11.individulas FC'!P276)</f>
        <v>9.4809462164168021</v>
      </c>
      <c r="R276" s="50">
        <f>'7.individuals NC'!R276+'11.individulas FC'!R276</f>
        <v>10279506</v>
      </c>
      <c r="S276" s="51">
        <f>('7.individuals NC'!R276*'7.individuals NC'!S276+'11.individulas FC'!R276*'11.individulas FC'!S276)/('7.individuals NC'!R276+'11.individulas FC'!R276)</f>
        <v>10.012274356666586</v>
      </c>
      <c r="T276" s="50">
        <f>'7.individuals NC'!T276+'11.individulas FC'!T276</f>
        <v>411074.80000000005</v>
      </c>
      <c r="U276" s="51">
        <f>('7.individuals NC'!T276*'7.individuals NC'!U276+'11.individulas FC'!T276*'11.individulas FC'!U276)/('7.individuals NC'!T276+'11.individulas FC'!T276)</f>
        <v>9.5657117001577507</v>
      </c>
    </row>
    <row r="277" spans="1:21" ht="14.25" customHeight="1" x14ac:dyDescent="0.2">
      <c r="A277" s="49" t="s">
        <v>23</v>
      </c>
      <c r="B277" s="50">
        <f>'7.individuals NC'!B277+'11.individulas FC'!B277</f>
        <v>66015785.400000006</v>
      </c>
      <c r="C277" s="51">
        <f>('7.individuals NC'!B277*'7.individuals NC'!C277+'11.individulas FC'!B277*'11.individulas FC'!C277)/('7.individuals NC'!B277+'11.individulas FC'!B277)</f>
        <v>5.773081978571744</v>
      </c>
      <c r="D277" s="50">
        <f>'7.individuals NC'!D277+'11.individulas FC'!D277</f>
        <v>1492185.9</v>
      </c>
      <c r="E277" s="51">
        <f>('7.individuals NC'!D277*'7.individuals NC'!E277+'11.individulas FC'!D277*'11.individulas FC'!E277)/('7.individuals NC'!D277+'11.individulas FC'!D277)</f>
        <v>1.4578706600833031</v>
      </c>
      <c r="F277" s="50">
        <f>'7.individuals NC'!F277+'11.individulas FC'!F277</f>
        <v>28990221</v>
      </c>
      <c r="G277" s="51">
        <f>('7.individuals NC'!F277*'7.individuals NC'!G277+'11.individulas FC'!F277*'11.individulas FC'!G277)/('7.individuals NC'!F277+'11.individulas FC'!F277)</f>
        <v>1.6475940409008931</v>
      </c>
      <c r="H277" s="50">
        <f t="shared" si="8"/>
        <v>35533378.5</v>
      </c>
      <c r="I277" s="51">
        <f t="shared" si="9"/>
        <v>9.3201104304506188</v>
      </c>
      <c r="J277" s="50">
        <f>'7.individuals NC'!J277+'11.individulas FC'!J277</f>
        <v>2878377.6</v>
      </c>
      <c r="K277" s="51">
        <f>('7.individuals NC'!J277*'7.individuals NC'!K277+'11.individulas FC'!J277*'11.individulas FC'!K277)/('7.individuals NC'!J277+'11.individulas FC'!J277)</f>
        <v>8.3844297186720969</v>
      </c>
      <c r="L277" s="50">
        <f>'7.individuals NC'!L277+'11.individulas FC'!L277</f>
        <v>4606110.9000000004</v>
      </c>
      <c r="M277" s="51">
        <f>('7.individuals NC'!L277*'7.individuals NC'!M277+'11.individulas FC'!L277*'11.individulas FC'!M277)/('7.individuals NC'!L277+'11.individulas FC'!L277)</f>
        <v>8.1350721648929394</v>
      </c>
      <c r="N277" s="50">
        <f>'7.individuals NC'!N277+'11.individulas FC'!N277</f>
        <v>6109484.4000000004</v>
      </c>
      <c r="O277" s="51">
        <f>('7.individuals NC'!N277*'7.individuals NC'!O277+'11.individulas FC'!N277*'11.individulas FC'!O277)/('7.individuals NC'!N277+'11.individulas FC'!N277)</f>
        <v>9.1491301887930181</v>
      </c>
      <c r="P277" s="50">
        <f>'7.individuals NC'!P277+'11.individulas FC'!P277</f>
        <v>11184541.5</v>
      </c>
      <c r="Q277" s="51">
        <f>('7.individuals NC'!P277*'7.individuals NC'!Q277+'11.individulas FC'!P277*'11.individulas FC'!Q277)/('7.individuals NC'!P277+'11.individulas FC'!P277)</f>
        <v>9.4881789673720309</v>
      </c>
      <c r="R277" s="50">
        <f>'7.individuals NC'!R277+'11.individulas FC'!R277</f>
        <v>10400544.6</v>
      </c>
      <c r="S277" s="51">
        <f>('7.individuals NC'!R277*'7.individuals NC'!S277+'11.individulas FC'!R277*'11.individulas FC'!S277)/('7.individuals NC'!R277+'11.individulas FC'!R277)</f>
        <v>10.020264597875011</v>
      </c>
      <c r="T277" s="50">
        <f>'7.individuals NC'!T277+'11.individulas FC'!T277</f>
        <v>354319.5</v>
      </c>
      <c r="U277" s="51">
        <f>('7.individuals NC'!T277*'7.individuals NC'!U277+'11.individulas FC'!T277*'11.individulas FC'!U277)/('7.individuals NC'!T277+'11.individulas FC'!T277)</f>
        <v>9.4174999936498107</v>
      </c>
    </row>
    <row r="278" spans="1:21" ht="14.25" customHeight="1" x14ac:dyDescent="0.2">
      <c r="A278" s="49" t="s">
        <v>24</v>
      </c>
      <c r="B278" s="50">
        <f>'7.individuals NC'!B278+'11.individulas FC'!B278</f>
        <v>67526055.5</v>
      </c>
      <c r="C278" s="51">
        <f>('7.individuals NC'!B278*'7.individuals NC'!C278+'11.individulas FC'!B278*'11.individulas FC'!C278)/('7.individuals NC'!B278+'11.individulas FC'!B278)</f>
        <v>5.617431749097209</v>
      </c>
      <c r="D278" s="50">
        <f>'7.individuals NC'!D278+'11.individulas FC'!D278</f>
        <v>1534206.4</v>
      </c>
      <c r="E278" s="51">
        <f>('7.individuals NC'!D278*'7.individuals NC'!E278+'11.individulas FC'!D278*'11.individulas FC'!E278)/('7.individuals NC'!D278+'11.individulas FC'!D278)</f>
        <v>0.67671169472373482</v>
      </c>
      <c r="F278" s="50">
        <f>'7.individuals NC'!F278+'11.individulas FC'!F278</f>
        <v>30379737.100000001</v>
      </c>
      <c r="G278" s="51">
        <f>('7.individuals NC'!F278*'7.individuals NC'!G278+'11.individulas FC'!F278*'11.individulas FC'!G278)/('7.individuals NC'!F278+'11.individulas FC'!F278)</f>
        <v>1.5844624210721026</v>
      </c>
      <c r="H278" s="50">
        <f t="shared" si="8"/>
        <v>35612112</v>
      </c>
      <c r="I278" s="51">
        <f t="shared" si="9"/>
        <v>9.2707009583424966</v>
      </c>
      <c r="J278" s="50">
        <f>'7.individuals NC'!J278+'11.individulas FC'!J278</f>
        <v>2345318.9000000004</v>
      </c>
      <c r="K278" s="51">
        <f>('7.individuals NC'!J278*'7.individuals NC'!K278+'11.individulas FC'!J278*'11.individulas FC'!K278)/('7.individuals NC'!J278+'11.individulas FC'!J278)</f>
        <v>8.5100820864915256</v>
      </c>
      <c r="L278" s="50">
        <f>'7.individuals NC'!L278+'11.individulas FC'!L278</f>
        <v>4703460.7</v>
      </c>
      <c r="M278" s="51">
        <f>('7.individuals NC'!L278*'7.individuals NC'!M278+'11.individulas FC'!L278*'11.individulas FC'!M278)/('7.individuals NC'!L278+'11.individulas FC'!L278)</f>
        <v>8.0508640165740051</v>
      </c>
      <c r="N278" s="50">
        <f>'7.individuals NC'!N278+'11.individulas FC'!N278</f>
        <v>6549579.0999999996</v>
      </c>
      <c r="O278" s="51">
        <f>('7.individuals NC'!N278*'7.individuals NC'!O278+'11.individulas FC'!N278*'11.individulas FC'!O278)/('7.individuals NC'!N278+'11.individulas FC'!N278)</f>
        <v>9.2022756622635686</v>
      </c>
      <c r="P278" s="50">
        <f>'7.individuals NC'!P278+'11.individulas FC'!P278</f>
        <v>11163146.800000001</v>
      </c>
      <c r="Q278" s="51">
        <f>('7.individuals NC'!P278*'7.individuals NC'!Q278+'11.individulas FC'!P278*'11.individulas FC'!Q278)/('7.individuals NC'!P278+'11.individulas FC'!P278)</f>
        <v>9.3009784018964865</v>
      </c>
      <c r="R278" s="50">
        <f>'7.individuals NC'!R278+'11.individulas FC'!R278</f>
        <v>10460622.5</v>
      </c>
      <c r="S278" s="51">
        <f>('7.individuals NC'!R278*'7.individuals NC'!S278+'11.individulas FC'!R278*'11.individulas FC'!S278)/('7.individuals NC'!R278+'11.individulas FC'!R278)</f>
        <v>10.00826768655501</v>
      </c>
      <c r="T278" s="50">
        <f>'7.individuals NC'!T278+'11.individulas FC'!T278</f>
        <v>389984</v>
      </c>
      <c r="U278" s="51">
        <f>('7.individuals NC'!T278*'7.individuals NC'!U278+'11.individulas FC'!T278*'11.individulas FC'!U278)/('7.individuals NC'!T278+'11.individulas FC'!T278)</f>
        <v>9.0555822905555008</v>
      </c>
    </row>
    <row r="279" spans="1:21" ht="14.25" customHeight="1" x14ac:dyDescent="0.2">
      <c r="A279" s="49" t="s">
        <v>25</v>
      </c>
      <c r="B279" s="50">
        <f>'7.individuals NC'!B279+'11.individulas FC'!B279</f>
        <v>67111443.599999994</v>
      </c>
      <c r="C279" s="51">
        <f>('7.individuals NC'!B279*'7.individuals NC'!C279+'11.individulas FC'!B279*'11.individulas FC'!C279)/('7.individuals NC'!B279+'11.individulas FC'!B279)</f>
        <v>5.649396935457963</v>
      </c>
      <c r="D279" s="50">
        <f>'7.individuals NC'!D279+'11.individulas FC'!D279</f>
        <v>1468870.2</v>
      </c>
      <c r="E279" s="51">
        <f>('7.individuals NC'!D279*'7.individuals NC'!E279+'11.individulas FC'!D279*'11.individulas FC'!E279)/('7.individuals NC'!D279+'11.individulas FC'!D279)</f>
        <v>0.70261418265548592</v>
      </c>
      <c r="F279" s="50">
        <f>'7.individuals NC'!F279+'11.individulas FC'!F279</f>
        <v>29881202.299999997</v>
      </c>
      <c r="G279" s="51">
        <f>('7.individuals NC'!F279*'7.individuals NC'!G279+'11.individulas FC'!F279*'11.individulas FC'!G279)/('7.individuals NC'!F279+'11.individulas FC'!F279)</f>
        <v>1.5870020755490162</v>
      </c>
      <c r="H279" s="50">
        <f t="shared" si="8"/>
        <v>35761371.100000001</v>
      </c>
      <c r="I279" s="51">
        <f t="shared" si="9"/>
        <v>9.2470057643567198</v>
      </c>
      <c r="J279" s="50">
        <f>'7.individuals NC'!J279+'11.individulas FC'!J279</f>
        <v>2641794.5</v>
      </c>
      <c r="K279" s="51">
        <f>('7.individuals NC'!J279*'7.individuals NC'!K279+'11.individulas FC'!J279*'11.individulas FC'!K279)/('7.individuals NC'!J279+'11.individulas FC'!J279)</f>
        <v>7.4856669483565312</v>
      </c>
      <c r="L279" s="50">
        <f>'7.individuals NC'!L279+'11.individulas FC'!L279</f>
        <v>4238390.4000000004</v>
      </c>
      <c r="M279" s="51">
        <f>('7.individuals NC'!L279*'7.individuals NC'!M279+'11.individulas FC'!L279*'11.individulas FC'!M279)/('7.individuals NC'!L279+'11.individulas FC'!L279)</f>
        <v>8.6701428971715035</v>
      </c>
      <c r="N279" s="50">
        <f>'7.individuals NC'!N279+'11.individulas FC'!N279</f>
        <v>6346996.2999999998</v>
      </c>
      <c r="O279" s="51">
        <f>('7.individuals NC'!N279*'7.individuals NC'!O279+'11.individulas FC'!N279*'11.individulas FC'!O279)/('7.individuals NC'!N279+'11.individulas FC'!N279)</f>
        <v>9.0937746587310961</v>
      </c>
      <c r="P279" s="50">
        <f>'7.individuals NC'!P279+'11.individulas FC'!P279</f>
        <v>11576262.800000001</v>
      </c>
      <c r="Q279" s="51">
        <f>('7.individuals NC'!P279*'7.individuals NC'!Q279+'11.individulas FC'!P279*'11.individulas FC'!Q279)/('7.individuals NC'!P279+'11.individulas FC'!P279)</f>
        <v>9.1763877575412209</v>
      </c>
      <c r="R279" s="50">
        <f>'7.individuals NC'!R279+'11.individulas FC'!R279</f>
        <v>10528781</v>
      </c>
      <c r="S279" s="51">
        <f>('7.individuals NC'!R279*'7.individuals NC'!S279+'11.individulas FC'!R279*'11.individulas FC'!S279)/('7.individuals NC'!R279+'11.individulas FC'!R279)</f>
        <v>10.095159208839084</v>
      </c>
      <c r="T279" s="50">
        <f>'7.individuals NC'!T279+'11.individulas FC'!T279</f>
        <v>429146.1</v>
      </c>
      <c r="U279" s="51">
        <f>('7.individuals NC'!T279*'7.individuals NC'!U279+'11.individulas FC'!T279*'11.individulas FC'!U279)/('7.individuals NC'!T279+'11.individulas FC'!T279)</f>
        <v>9.1493542408983703</v>
      </c>
    </row>
    <row r="280" spans="1:21" ht="14.25" customHeight="1" x14ac:dyDescent="0.2">
      <c r="A280" s="49" t="s">
        <v>26</v>
      </c>
      <c r="B280" s="50">
        <f>'7.individuals NC'!B280+'11.individulas FC'!B280</f>
        <v>67861865.800000012</v>
      </c>
      <c r="C280" s="51">
        <f>('7.individuals NC'!B280*'7.individuals NC'!C280+'11.individulas FC'!B280*'11.individulas FC'!C280)/('7.individuals NC'!B280+'11.individulas FC'!B280)</f>
        <v>5.8624899176291114</v>
      </c>
      <c r="D280" s="50">
        <f>'7.individuals NC'!D280+'11.individulas FC'!D280</f>
        <v>1462208.9</v>
      </c>
      <c r="E280" s="51">
        <f>('7.individuals NC'!D280*'7.individuals NC'!E280+'11.individulas FC'!D280*'11.individulas FC'!E280)/('7.individuals NC'!D280+'11.individulas FC'!D280)</f>
        <v>0.71998552600794719</v>
      </c>
      <c r="F280" s="50">
        <f>'7.individuals NC'!F280+'11.individulas FC'!F280</f>
        <v>30400912.199999999</v>
      </c>
      <c r="G280" s="51">
        <f>('7.individuals NC'!F280*'7.individuals NC'!G280+'11.individulas FC'!F280*'11.individulas FC'!G280)/('7.individuals NC'!F280+'11.individulas FC'!F280)</f>
        <v>2.1552975096253855</v>
      </c>
      <c r="H280" s="50">
        <f t="shared" si="8"/>
        <v>35998744.700000003</v>
      </c>
      <c r="I280" s="51">
        <f t="shared" si="9"/>
        <v>9.2020909952729522</v>
      </c>
      <c r="J280" s="50">
        <f>'7.individuals NC'!J280+'11.individulas FC'!J280</f>
        <v>2431583</v>
      </c>
      <c r="K280" s="51">
        <f>('7.individuals NC'!J280*'7.individuals NC'!K280+'11.individulas FC'!J280*'11.individulas FC'!K280)/('7.individuals NC'!J280+'11.individulas FC'!J280)</f>
        <v>8.335806539196895</v>
      </c>
      <c r="L280" s="50">
        <f>'7.individuals NC'!L280+'11.individulas FC'!L280</f>
        <v>4692635.0999999996</v>
      </c>
      <c r="M280" s="51">
        <f>('7.individuals NC'!L280*'7.individuals NC'!M280+'11.individulas FC'!L280*'11.individulas FC'!M280)/('7.individuals NC'!L280+'11.individulas FC'!L280)</f>
        <v>8.1884121878558442</v>
      </c>
      <c r="N280" s="50">
        <f>'7.individuals NC'!N280+'11.individulas FC'!N280</f>
        <v>5923476.2000000002</v>
      </c>
      <c r="O280" s="51">
        <f>('7.individuals NC'!N280*'7.individuals NC'!O280+'11.individulas FC'!N280*'11.individulas FC'!O280)/('7.individuals NC'!N280+'11.individulas FC'!N280)</f>
        <v>9.0145971132626421</v>
      </c>
      <c r="P280" s="50">
        <f>'7.individuals NC'!P280+'11.individulas FC'!P280</f>
        <v>11866638.9</v>
      </c>
      <c r="Q280" s="51">
        <f>('7.individuals NC'!P280*'7.individuals NC'!Q280+'11.individulas FC'!P280*'11.individulas FC'!Q280)/('7.individuals NC'!P280+'11.individulas FC'!P280)</f>
        <v>9.1644728370389696</v>
      </c>
      <c r="R280" s="50">
        <f>'7.individuals NC'!R280+'11.individulas FC'!R280</f>
        <v>10660236.1</v>
      </c>
      <c r="S280" s="51">
        <f>('7.individuals NC'!R280*'7.individuals NC'!S280+'11.individulas FC'!R280*'11.individulas FC'!S280)/('7.individuals NC'!R280+'11.individulas FC'!R280)</f>
        <v>10.013483975181355</v>
      </c>
      <c r="T280" s="50">
        <f>'7.individuals NC'!T280+'11.individulas FC'!T280</f>
        <v>424175.4</v>
      </c>
      <c r="U280" s="51">
        <f>('7.individuals NC'!T280*'7.individuals NC'!U280+'11.individulas FC'!T280*'11.individulas FC'!U280)/('7.individuals NC'!T280+'11.individulas FC'!T280)</f>
        <v>8.6613788753426242</v>
      </c>
    </row>
    <row r="281" spans="1:21" ht="14.25" customHeight="1" x14ac:dyDescent="0.2">
      <c r="A281" s="49" t="s">
        <v>27</v>
      </c>
      <c r="B281" s="50">
        <f>'7.individuals NC'!B281+'11.individulas FC'!B281</f>
        <v>67297650</v>
      </c>
      <c r="C281" s="51">
        <f>('7.individuals NC'!B281*'7.individuals NC'!C281+'11.individulas FC'!B281*'11.individulas FC'!C281)/('7.individuals NC'!B281+'11.individulas FC'!B281)</f>
        <v>5.9033935026706006</v>
      </c>
      <c r="D281" s="50">
        <f>'7.individuals NC'!D281+'11.individulas FC'!D281</f>
        <v>1531565.5</v>
      </c>
      <c r="E281" s="51">
        <f>('7.individuals NC'!D281*'7.individuals NC'!E281+'11.individulas FC'!D281*'11.individulas FC'!E281)/('7.individuals NC'!D281+'11.individulas FC'!D281)</f>
        <v>0.70298005929227636</v>
      </c>
      <c r="F281" s="50">
        <f>'7.individuals NC'!F281+'11.individulas FC'!F281</f>
        <v>29547530.600000001</v>
      </c>
      <c r="G281" s="51">
        <f>('7.individuals NC'!F281*'7.individuals NC'!G281+'11.individulas FC'!F281*'11.individulas FC'!G281)/('7.individuals NC'!F281+'11.individulas FC'!F281)</f>
        <v>2.14517364456169</v>
      </c>
      <c r="H281" s="50">
        <f t="shared" si="8"/>
        <v>36218553.899999999</v>
      </c>
      <c r="I281" s="51">
        <f t="shared" si="9"/>
        <v>9.1893029954462122</v>
      </c>
      <c r="J281" s="50">
        <f>'7.individuals NC'!J281+'11.individulas FC'!J281</f>
        <v>2230389.7000000002</v>
      </c>
      <c r="K281" s="51">
        <f>('7.individuals NC'!J281*'7.individuals NC'!K281+'11.individulas FC'!J281*'11.individulas FC'!K281)/('7.individuals NC'!J281+'11.individulas FC'!J281)</f>
        <v>8.4320427354017671</v>
      </c>
      <c r="L281" s="50">
        <f>'7.individuals NC'!L281+'11.individulas FC'!L281</f>
        <v>5309229.5999999996</v>
      </c>
      <c r="M281" s="51">
        <f>('7.individuals NC'!L281*'7.individuals NC'!M281+'11.individulas FC'!L281*'11.individulas FC'!M281)/('7.individuals NC'!L281+'11.individulas FC'!L281)</f>
        <v>8.4195058917775754</v>
      </c>
      <c r="N281" s="50">
        <f>'7.individuals NC'!N281+'11.individulas FC'!N281</f>
        <v>5402007.7999999998</v>
      </c>
      <c r="O281" s="51">
        <f>('7.individuals NC'!N281*'7.individuals NC'!O281+'11.individulas FC'!N281*'11.individulas FC'!O281)/('7.individuals NC'!N281+'11.individulas FC'!N281)</f>
        <v>8.8531775413208695</v>
      </c>
      <c r="P281" s="50">
        <f>'7.individuals NC'!P281+'11.individulas FC'!P281</f>
        <v>12032531.199999999</v>
      </c>
      <c r="Q281" s="51">
        <f>('7.individuals NC'!P281*'7.individuals NC'!Q281+'11.individulas FC'!P281*'11.individulas FC'!Q281)/('7.individuals NC'!P281+'11.individulas FC'!P281)</f>
        <v>9.1272275603158484</v>
      </c>
      <c r="R281" s="50">
        <f>'7.individuals NC'!R281+'11.individulas FC'!R281</f>
        <v>10863105.699999999</v>
      </c>
      <c r="S281" s="51">
        <f>('7.individuals NC'!R281*'7.individuals NC'!S281+'11.individulas FC'!R281*'11.individulas FC'!S281)/('7.individuals NC'!R281+'11.individulas FC'!R281)</f>
        <v>9.958641643521867</v>
      </c>
      <c r="T281" s="50">
        <f>'7.individuals NC'!T281+'11.individulas FC'!T281</f>
        <v>381289.9</v>
      </c>
      <c r="U281" s="51">
        <f>('7.individuals NC'!T281*'7.individuals NC'!U281+'11.individulas FC'!T281*'11.individulas FC'!U281)/('7.individuals NC'!T281+'11.individulas FC'!T281)</f>
        <v>9.1402194367068255</v>
      </c>
    </row>
    <row r="282" spans="1:21" ht="14.25" customHeight="1" x14ac:dyDescent="0.2">
      <c r="A282" s="49" t="s">
        <v>28</v>
      </c>
      <c r="B282" s="50">
        <f>'7.individuals NC'!B282+'11.individulas FC'!B282</f>
        <v>68171520.099999994</v>
      </c>
      <c r="C282" s="51">
        <f>('7.individuals NC'!B282*'7.individuals NC'!C282+'11.individulas FC'!B282*'11.individulas FC'!C282)/('7.individuals NC'!B282+'11.individulas FC'!B282)</f>
        <v>5.608652334803959</v>
      </c>
      <c r="D282" s="50">
        <f>'7.individuals NC'!D282+'11.individulas FC'!D282</f>
        <v>1648603.2000000002</v>
      </c>
      <c r="E282" s="51">
        <f>('7.individuals NC'!D282*'7.individuals NC'!E282+'11.individulas FC'!D282*'11.individulas FC'!E282)/('7.individuals NC'!D282+'11.individulas FC'!D282)</f>
        <v>0.69668598301883711</v>
      </c>
      <c r="F282" s="50">
        <f>'7.individuals NC'!F282+'11.individulas FC'!F282</f>
        <v>29170054.600000001</v>
      </c>
      <c r="G282" s="51">
        <f>('7.individuals NC'!F282*'7.individuals NC'!G282+'11.individulas FC'!F282*'11.individulas FC'!G282)/('7.individuals NC'!F282+'11.individulas FC'!F282)</f>
        <v>1.3809593258011936</v>
      </c>
      <c r="H282" s="50">
        <f t="shared" si="8"/>
        <v>37352862.300000004</v>
      </c>
      <c r="I282" s="51">
        <f t="shared" si="9"/>
        <v>9.1269883138513865</v>
      </c>
      <c r="J282" s="50">
        <f>'7.individuals NC'!J282+'11.individulas FC'!J282</f>
        <v>2920355.8</v>
      </c>
      <c r="K282" s="51">
        <f>('7.individuals NC'!J282*'7.individuals NC'!K282+'11.individulas FC'!J282*'11.individulas FC'!K282)/('7.individuals NC'!J282+'11.individulas FC'!J282)</f>
        <v>7.6979473942866941</v>
      </c>
      <c r="L282" s="50">
        <f>'7.individuals NC'!L282+'11.individulas FC'!L282</f>
        <v>4499836.2</v>
      </c>
      <c r="M282" s="51">
        <f>('7.individuals NC'!L282*'7.individuals NC'!M282+'11.individulas FC'!L282*'11.individulas FC'!M282)/('7.individuals NC'!L282+'11.individulas FC'!L282)</f>
        <v>8.7005479503898577</v>
      </c>
      <c r="N282" s="50">
        <f>'7.individuals NC'!N282+'11.individulas FC'!N282</f>
        <v>6010528.3000000007</v>
      </c>
      <c r="O282" s="51">
        <f>('7.individuals NC'!N282*'7.individuals NC'!O282+'11.individulas FC'!N282*'11.individulas FC'!O282)/('7.individuals NC'!N282+'11.individulas FC'!N282)</f>
        <v>8.9642781558818996</v>
      </c>
      <c r="P282" s="50">
        <f>'7.individuals NC'!P282+'11.individulas FC'!P282</f>
        <v>12003893.100000001</v>
      </c>
      <c r="Q282" s="51">
        <f>('7.individuals NC'!P282*'7.individuals NC'!Q282+'11.individulas FC'!P282*'11.individulas FC'!Q282)/('7.individuals NC'!P282+'11.individulas FC'!P282)</f>
        <v>8.9985846809981709</v>
      </c>
      <c r="R282" s="50">
        <f>'7.individuals NC'!R282+'11.individulas FC'!R282</f>
        <v>11528613.9</v>
      </c>
      <c r="S282" s="51">
        <f>('7.individuals NC'!R282*'7.individuals NC'!S282+'11.individulas FC'!R282*'11.individulas FC'!S282)/('7.individuals NC'!R282+'11.individulas FC'!R282)</f>
        <v>9.8771734375630569</v>
      </c>
      <c r="T282" s="50">
        <f>'7.individuals NC'!T282+'11.individulas FC'!T282</f>
        <v>389635</v>
      </c>
      <c r="U282" s="51">
        <f>('7.individuals NC'!T282*'7.individuals NC'!U282+'11.individulas FC'!T282*'11.individulas FC'!U282)/('7.individuals NC'!T282+'11.individulas FC'!T282)</f>
        <v>9.0318802494642316</v>
      </c>
    </row>
    <row r="283" spans="1:21" ht="14.25" customHeight="1" x14ac:dyDescent="0.2">
      <c r="A283" s="49" t="s">
        <v>46</v>
      </c>
      <c r="B283" s="50">
        <f>'7.individuals NC'!B283+'11.individulas FC'!B283</f>
        <v>69113100.800000012</v>
      </c>
      <c r="C283" s="51">
        <f>('7.individuals NC'!B283*'7.individuals NC'!C283+'11.individulas FC'!B283*'11.individulas FC'!C283)/('7.individuals NC'!B283+'11.individulas FC'!B283)</f>
        <v>5.5865829608675339</v>
      </c>
      <c r="D283" s="50">
        <f>'7.individuals NC'!D283+'11.individulas FC'!D283</f>
        <v>1553584.3</v>
      </c>
      <c r="E283" s="51">
        <f>('7.individuals NC'!D283*'7.individuals NC'!E283+'11.individulas FC'!D283*'11.individulas FC'!E283)/('7.individuals NC'!D283+'11.individulas FC'!D283)</f>
        <v>0.76405148726078498</v>
      </c>
      <c r="F283" s="50">
        <f>'7.individuals NC'!F283+'11.individulas FC'!F283</f>
        <v>29735780.5</v>
      </c>
      <c r="G283" s="51">
        <f>('7.individuals NC'!F283*'7.individuals NC'!G283+'11.individulas FC'!F283*'11.individulas FC'!G283)/('7.individuals NC'!F283+'11.individulas FC'!F283)</f>
        <v>1.3822086945725207</v>
      </c>
      <c r="H283" s="50">
        <f t="shared" si="8"/>
        <v>37823736</v>
      </c>
      <c r="I283" s="51">
        <f t="shared" si="9"/>
        <v>9.0900063008054097</v>
      </c>
      <c r="J283" s="50">
        <f>'7.individuals NC'!J283+'11.individulas FC'!J283</f>
        <v>2777165.7</v>
      </c>
      <c r="K283" s="51">
        <f>('7.individuals NC'!J283*'7.individuals NC'!K283+'11.individulas FC'!J283*'11.individulas FC'!K283)/('7.individuals NC'!J283+'11.individulas FC'!J283)</f>
        <v>8.7698202159849217</v>
      </c>
      <c r="L283" s="50">
        <f>'7.individuals NC'!L283+'11.individulas FC'!L283</f>
        <v>4193769.9000000004</v>
      </c>
      <c r="M283" s="51">
        <f>('7.individuals NC'!L283*'7.individuals NC'!M283+'11.individulas FC'!L283*'11.individulas FC'!M283)/('7.individuals NC'!L283+'11.individulas FC'!L283)</f>
        <v>7.8103859606126758</v>
      </c>
      <c r="N283" s="50">
        <f>'7.individuals NC'!N283+'11.individulas FC'!N283</f>
        <v>6668280.4000000004</v>
      </c>
      <c r="O283" s="51">
        <f>('7.individuals NC'!N283*'7.individuals NC'!O283+'11.individulas FC'!N283*'11.individulas FC'!O283)/('7.individuals NC'!N283+'11.individulas FC'!N283)</f>
        <v>8.9478406867833815</v>
      </c>
      <c r="P283" s="50">
        <f>'7.individuals NC'!P283+'11.individulas FC'!P283</f>
        <v>12014090.600000001</v>
      </c>
      <c r="Q283" s="51">
        <f>('7.individuals NC'!P283*'7.individuals NC'!Q283+'11.individulas FC'!P283*'11.individulas FC'!Q283)/('7.individuals NC'!P283+'11.individulas FC'!P283)</f>
        <v>8.924588381662458</v>
      </c>
      <c r="R283" s="50">
        <f>'7.individuals NC'!R283+'11.individulas FC'!R283</f>
        <v>11793514.899999999</v>
      </c>
      <c r="S283" s="51">
        <f>('7.individuals NC'!R283*'7.individuals NC'!S283+'11.individulas FC'!R283*'11.individulas FC'!S283)/('7.individuals NC'!R283+'11.individulas FC'!R283)</f>
        <v>9.8800906905201025</v>
      </c>
      <c r="T283" s="50">
        <f>'7.individuals NC'!T283+'11.individulas FC'!T283</f>
        <v>376914.5</v>
      </c>
      <c r="U283" s="51">
        <f>('7.individuals NC'!T283*'7.individuals NC'!U283+'11.individulas FC'!T283*'11.individulas FC'!U283)/('7.individuals NC'!T283+'11.individulas FC'!T283)</f>
        <v>8.7533705415949594</v>
      </c>
    </row>
    <row r="284" spans="1:21" ht="14.25" customHeight="1" thickBot="1" x14ac:dyDescent="0.25">
      <c r="A284" s="52" t="s">
        <v>30</v>
      </c>
      <c r="B284" s="53">
        <f>'7.individuals NC'!B284+'11.individulas FC'!B284</f>
        <v>71517238.800000012</v>
      </c>
      <c r="C284" s="54">
        <f>('7.individuals NC'!B284*'7.individuals NC'!C284+'11.individulas FC'!B284*'11.individulas FC'!C284)/('7.individuals NC'!B284+'11.individulas FC'!B284)</f>
        <v>5.504153025969452</v>
      </c>
      <c r="D284" s="53">
        <f>'7.individuals NC'!D284+'11.individulas FC'!D284</f>
        <v>1862465.8</v>
      </c>
      <c r="E284" s="54">
        <f>('7.individuals NC'!D284*'7.individuals NC'!E284+'11.individulas FC'!D284*'11.individulas FC'!E284)/('7.individuals NC'!D284+'11.individulas FC'!D284)</f>
        <v>0.48818627542046694</v>
      </c>
      <c r="F284" s="53">
        <f>'7.individuals NC'!F284+'11.individulas FC'!F284</f>
        <v>30891578.600000001</v>
      </c>
      <c r="G284" s="54">
        <f>('7.individuals NC'!F284*'7.individuals NC'!G284+'11.individulas FC'!F284*'11.individulas FC'!G284)/('7.individuals NC'!F284+'11.individulas FC'!F284)</f>
        <v>1.3608315242912168</v>
      </c>
      <c r="H284" s="53">
        <f t="shared" si="8"/>
        <v>38763194.399999999</v>
      </c>
      <c r="I284" s="54">
        <f t="shared" si="9"/>
        <v>9.0470965446026312</v>
      </c>
      <c r="J284" s="53">
        <f>'7.individuals NC'!J284+'11.individulas FC'!J284</f>
        <v>1975180.1</v>
      </c>
      <c r="K284" s="54">
        <f>('7.individuals NC'!J284*'7.individuals NC'!K284+'11.individulas FC'!J284*'11.individulas FC'!K284)/('7.individuals NC'!J284+'11.individulas FC'!J284)</f>
        <v>8.0413047022902102</v>
      </c>
      <c r="L284" s="53">
        <f>'7.individuals NC'!L284+'11.individulas FC'!L284</f>
        <v>4522914.2</v>
      </c>
      <c r="M284" s="54">
        <f>('7.individuals NC'!L284*'7.individuals NC'!M284+'11.individulas FC'!L284*'11.individulas FC'!M284)/('7.individuals NC'!L284+'11.individulas FC'!L284)</f>
        <v>7.8295536068315963</v>
      </c>
      <c r="N284" s="53">
        <f>'7.individuals NC'!N284+'11.individulas FC'!N284</f>
        <v>7463303.9000000004</v>
      </c>
      <c r="O284" s="54">
        <f>('7.individuals NC'!N284*'7.individuals NC'!O284+'11.individulas FC'!N284*'11.individulas FC'!O284)/('7.individuals NC'!N284+'11.individulas FC'!N284)</f>
        <v>8.7192719069097819</v>
      </c>
      <c r="P284" s="53">
        <f>'7.individuals NC'!P284+'11.individulas FC'!P284</f>
        <v>12190987.699999999</v>
      </c>
      <c r="Q284" s="54">
        <f>('7.individuals NC'!P284*'7.individuals NC'!Q284+'11.individulas FC'!P284*'11.individulas FC'!Q284)/('7.individuals NC'!P284+'11.individulas FC'!P284)</f>
        <v>9.0737972799365423</v>
      </c>
      <c r="R284" s="53">
        <f>'7.individuals NC'!R284+'11.individulas FC'!R284</f>
        <v>12231257.5</v>
      </c>
      <c r="S284" s="54">
        <f>('7.individuals NC'!R284*'7.individuals NC'!S284+'11.individulas FC'!R284*'11.individulas FC'!S284)/('7.individuals NC'!R284+'11.individulas FC'!R284)</f>
        <v>9.8474220662102869</v>
      </c>
      <c r="T284" s="53">
        <f>'7.individuals NC'!T284+'11.individulas FC'!T284</f>
        <v>379551</v>
      </c>
      <c r="U284" s="54">
        <f>('7.individuals NC'!T284*'7.individuals NC'!U284+'11.individulas FC'!T284*'11.individulas FC'!U284)/('7.individuals NC'!T284+'11.individulas FC'!T284)</f>
        <v>8.5876623615798771</v>
      </c>
    </row>
    <row r="285" spans="1:21" ht="14.25" customHeight="1" x14ac:dyDescent="0.2">
      <c r="A285" s="49" t="s">
        <v>85</v>
      </c>
      <c r="B285" s="50">
        <f>'7.individuals NC'!B285+'11.individulas FC'!B285</f>
        <v>71255063.699999988</v>
      </c>
      <c r="C285" s="51">
        <f>('7.individuals NC'!B285*'7.individuals NC'!C285+'11.individulas FC'!B285*'11.individulas FC'!C285)/('7.individuals NC'!B285+'11.individulas FC'!B285)</f>
        <v>5.5986666449503124</v>
      </c>
      <c r="D285" s="50">
        <f>'7.individuals NC'!D285+'11.individulas FC'!D285</f>
        <v>1615738.7</v>
      </c>
      <c r="E285" s="51">
        <f>('7.individuals NC'!D285*'7.individuals NC'!E285+'11.individulas FC'!D285*'11.individulas FC'!E285)/('7.individuals NC'!D285+'11.individulas FC'!D285)</f>
        <v>0.59848456498566271</v>
      </c>
      <c r="F285" s="50">
        <f>'7.individuals NC'!F285+'11.individulas FC'!F285</f>
        <v>29886776.899999999</v>
      </c>
      <c r="G285" s="51">
        <f>('7.individuals NC'!F285*'7.individuals NC'!G285+'11.individulas FC'!F285*'11.individulas FC'!G285)/('7.individuals NC'!F285+'11.individulas FC'!F285)</f>
        <v>1.3263019275926025</v>
      </c>
      <c r="H285" s="50">
        <f t="shared" ref="H285:H296" si="10">J285+L285+N285+P285+R285+T285</f>
        <v>39752548.100000001</v>
      </c>
      <c r="I285" s="51">
        <f t="shared" ref="I285:I296" si="11">(J285*K285+L285*M285+N285*O285+P285*Q285+R285*S285+T285*U285)/(J285+L285+N285+P285+R285+T285)</f>
        <v>9.0139495721030194</v>
      </c>
      <c r="J285" s="50">
        <f>'7.individuals NC'!J285+'11.individulas FC'!J285</f>
        <v>2533206.2999999998</v>
      </c>
      <c r="K285" s="51">
        <f>('7.individuals NC'!J285*'7.individuals NC'!K285+'11.individulas FC'!J285*'11.individulas FC'!K285)/('7.individuals NC'!J285+'11.individulas FC'!J285)</f>
        <v>7.2379754467687922</v>
      </c>
      <c r="L285" s="50">
        <f>'7.individuals NC'!L285+'11.individulas FC'!L285</f>
        <v>4676980.8</v>
      </c>
      <c r="M285" s="51">
        <f>('7.individuals NC'!L285*'7.individuals NC'!M285+'11.individulas FC'!L285*'11.individulas FC'!M285)/('7.individuals NC'!L285+'11.individulas FC'!L285)</f>
        <v>8.4517100230558633</v>
      </c>
      <c r="N285" s="50">
        <f>'7.individuals NC'!N285+'11.individulas FC'!N285</f>
        <v>7491642.2999999998</v>
      </c>
      <c r="O285" s="51">
        <f>('7.individuals NC'!N285*'7.individuals NC'!O285+'11.individulas FC'!N285*'11.individulas FC'!O285)/('7.individuals NC'!N285+'11.individulas FC'!N285)</f>
        <v>8.545357906102895</v>
      </c>
      <c r="P285" s="50">
        <f>'7.individuals NC'!P285+'11.individulas FC'!P285</f>
        <v>12330272.6</v>
      </c>
      <c r="Q285" s="51">
        <f>('7.individuals NC'!P285*'7.individuals NC'!Q285+'11.individulas FC'!P285*'11.individulas FC'!Q285)/('7.individuals NC'!P285+'11.individulas FC'!P285)</f>
        <v>9.2751402899235451</v>
      </c>
      <c r="R285" s="50">
        <f>'7.individuals NC'!R285+'11.individulas FC'!R285</f>
        <v>12364662.5</v>
      </c>
      <c r="S285" s="51">
        <f>('7.individuals NC'!R285*'7.individuals NC'!S285+'11.individulas FC'!R285*'11.individulas FC'!S285)/('7.individuals NC'!R285+'11.individulas FC'!R285)</f>
        <v>9.6246457540591663</v>
      </c>
      <c r="T285" s="50">
        <f>'7.individuals NC'!T285+'11.individulas FC'!T285</f>
        <v>355783.6</v>
      </c>
      <c r="U285" s="51">
        <f>('7.individuals NC'!T285*'7.individuals NC'!U285+'11.individulas FC'!T285*'11.individulas FC'!U285)/('7.individuals NC'!T285+'11.individulas FC'!T285)</f>
        <v>8.6412753791911641</v>
      </c>
    </row>
    <row r="286" spans="1:21" ht="14.25" customHeight="1" x14ac:dyDescent="0.2">
      <c r="A286" s="49" t="s">
        <v>20</v>
      </c>
      <c r="B286" s="50">
        <f>'7.individuals NC'!B286+'11.individulas FC'!B286</f>
        <v>72706423</v>
      </c>
      <c r="C286" s="51">
        <f>('7.individuals NC'!B286*'7.individuals NC'!C286+'11.individulas FC'!B286*'11.individulas FC'!C286)/('7.individuals NC'!B286+'11.individulas FC'!B286)</f>
        <v>5.5226507502920406</v>
      </c>
      <c r="D286" s="50">
        <f>'7.individuals NC'!D286+'11.individulas FC'!D286</f>
        <v>1577524.9</v>
      </c>
      <c r="E286" s="51">
        <f>('7.individuals NC'!D286*'7.individuals NC'!E286+'11.individulas FC'!D286*'11.individulas FC'!E286)/('7.individuals NC'!D286+'11.individulas FC'!D286)</f>
        <v>0.11943843168497699</v>
      </c>
      <c r="F286" s="50">
        <f>'7.individuals NC'!F286+'11.individulas FC'!F286</f>
        <v>30899335.899999999</v>
      </c>
      <c r="G286" s="51">
        <f>('7.individuals NC'!F286*'7.individuals NC'!G286+'11.individulas FC'!F286*'11.individulas FC'!G286)/('7.individuals NC'!F286+'11.individulas FC'!F286)</f>
        <v>1.2378323358075816</v>
      </c>
      <c r="H286" s="50">
        <f t="shared" si="10"/>
        <v>40229562.199999996</v>
      </c>
      <c r="I286" s="51">
        <f t="shared" si="11"/>
        <v>9.0255908203743882</v>
      </c>
      <c r="J286" s="50">
        <f>'7.individuals NC'!J286+'11.individulas FC'!J286</f>
        <v>2300223.7999999998</v>
      </c>
      <c r="K286" s="51">
        <f>('7.individuals NC'!J286*'7.individuals NC'!K286+'11.individulas FC'!J286*'11.individulas FC'!K286)/('7.individuals NC'!J286+'11.individulas FC'!J286)</f>
        <v>7.8911902454882821</v>
      </c>
      <c r="L286" s="50">
        <f>'7.individuals NC'!L286+'11.individulas FC'!L286</f>
        <v>5474019.7999999998</v>
      </c>
      <c r="M286" s="51">
        <f>('7.individuals NC'!L286*'7.individuals NC'!M286+'11.individulas FC'!L286*'11.individulas FC'!M286)/('7.individuals NC'!L286+'11.individulas FC'!L286)</f>
        <v>8.230610727604633</v>
      </c>
      <c r="N286" s="50">
        <f>'7.individuals NC'!N286+'11.individulas FC'!N286</f>
        <v>7159929.7999999998</v>
      </c>
      <c r="O286" s="51">
        <f>('7.individuals NC'!N286*'7.individuals NC'!O286+'11.individulas FC'!N286*'11.individulas FC'!O286)/('7.individuals NC'!N286+'11.individulas FC'!N286)</f>
        <v>8.4482785706921124</v>
      </c>
      <c r="P286" s="50">
        <f>'7.individuals NC'!P286+'11.individulas FC'!P286</f>
        <v>12227281.899999999</v>
      </c>
      <c r="Q286" s="51">
        <f>('7.individuals NC'!P286*'7.individuals NC'!Q286+'11.individulas FC'!P286*'11.individulas FC'!Q286)/('7.individuals NC'!P286+'11.individulas FC'!P286)</f>
        <v>9.2528353483042149</v>
      </c>
      <c r="R286" s="50">
        <f>'7.individuals NC'!R286+'11.individulas FC'!R286</f>
        <v>12703512.9</v>
      </c>
      <c r="S286" s="51">
        <f>('7.individuals NC'!R286*'7.individuals NC'!S286+'11.individulas FC'!R286*'11.individulas FC'!S286)/('7.individuals NC'!R286+'11.individulas FC'!R286)</f>
        <v>9.6896586841738923</v>
      </c>
      <c r="T286" s="50">
        <f>'7.individuals NC'!T286+'11.individulas FC'!T286</f>
        <v>364594</v>
      </c>
      <c r="U286" s="51">
        <f>('7.individuals NC'!T286*'7.individuals NC'!U286+'11.individulas FC'!T286*'11.individulas FC'!U286)/('7.individuals NC'!T286+'11.individulas FC'!T286)</f>
        <v>8.6965935588627463</v>
      </c>
    </row>
    <row r="287" spans="1:21" ht="14.25" customHeight="1" x14ac:dyDescent="0.2">
      <c r="A287" s="61" t="s">
        <v>21</v>
      </c>
      <c r="B287" s="62">
        <f>'7.individuals NC'!B287+'11.individulas FC'!B287</f>
        <v>73709873.399999991</v>
      </c>
      <c r="C287" s="63">
        <f>('7.individuals NC'!B287*'7.individuals NC'!C287+'11.individulas FC'!B287*'11.individulas FC'!C287)/('7.individuals NC'!B287+'11.individulas FC'!B287)</f>
        <v>5.4850229229941885</v>
      </c>
      <c r="D287" s="62">
        <f>'7.individuals NC'!D287+'11.individulas FC'!D287</f>
        <v>1626467.2999999998</v>
      </c>
      <c r="E287" s="63">
        <f>('7.individuals NC'!D287*'7.individuals NC'!E287+'11.individulas FC'!D287*'11.individulas FC'!E287)/('7.individuals NC'!D287+'11.individulas FC'!D287)</f>
        <v>0.10672883617149895</v>
      </c>
      <c r="F287" s="62">
        <f>'7.individuals NC'!F287+'11.individulas FC'!F287</f>
        <v>31471661.699999999</v>
      </c>
      <c r="G287" s="63">
        <f>('7.individuals NC'!F287*'7.individuals NC'!G287+'11.individulas FC'!F287*'11.individulas FC'!G287)/('7.individuals NC'!F287+'11.individulas FC'!F287)</f>
        <v>1.213492651041048</v>
      </c>
      <c r="H287" s="62">
        <f t="shared" si="10"/>
        <v>40611744.399999999</v>
      </c>
      <c r="I287" s="63">
        <f t="shared" si="11"/>
        <v>9.0105985228007022</v>
      </c>
      <c r="J287" s="62">
        <f>'7.individuals NC'!J287+'11.individulas FC'!J287</f>
        <v>2736685.2</v>
      </c>
      <c r="K287" s="63">
        <f>('7.individuals NC'!J287*'7.individuals NC'!K287+'11.individulas FC'!J287*'11.individulas FC'!K287)/('7.individuals NC'!J287+'11.individulas FC'!J287)</f>
        <v>8.3169710451169472</v>
      </c>
      <c r="L287" s="62">
        <f>'7.individuals NC'!L287+'11.individulas FC'!L287</f>
        <v>5814471.2999999998</v>
      </c>
      <c r="M287" s="63">
        <f>('7.individuals NC'!L287*'7.individuals NC'!M287+'11.individulas FC'!L287*'11.individulas FC'!M287)/('7.individuals NC'!L287+'11.individulas FC'!L287)</f>
        <v>7.9527443162373324</v>
      </c>
      <c r="N287" s="62">
        <f>'7.individuals NC'!N287+'11.individulas FC'!N287</f>
        <v>6708162.7999999998</v>
      </c>
      <c r="O287" s="63">
        <f>('7.individuals NC'!N287*'7.individuals NC'!O287+'11.individulas FC'!N287*'11.individulas FC'!O287)/('7.individuals NC'!N287+'11.individulas FC'!N287)</f>
        <v>8.5443049472502111</v>
      </c>
      <c r="P287" s="62">
        <f>'7.individuals NC'!P287+'11.individulas FC'!P287</f>
        <v>12127501.399999999</v>
      </c>
      <c r="Q287" s="63">
        <f>('7.individuals NC'!P287*'7.individuals NC'!Q287+'11.individulas FC'!P287*'11.individulas FC'!Q287)/('7.individuals NC'!P287+'11.individulas FC'!P287)</f>
        <v>9.2694490836339725</v>
      </c>
      <c r="R287" s="62">
        <f>'7.individuals NC'!R287+'11.individulas FC'!R287</f>
        <v>12862946.100000001</v>
      </c>
      <c r="S287" s="63">
        <f>('7.individuals NC'!R287*'7.individuals NC'!S287+'11.individulas FC'!R287*'11.individulas FC'!S287)/('7.individuals NC'!R287+'11.individulas FC'!R287)</f>
        <v>9.64414463977268</v>
      </c>
      <c r="T287" s="62">
        <f>'7.individuals NC'!T287+'11.individulas FC'!T287</f>
        <v>361977.59999999998</v>
      </c>
      <c r="U287" s="63">
        <f>('7.individuals NC'!T287*'7.individuals NC'!U287+'11.individulas FC'!T287*'11.individulas FC'!U287)/('7.individuals NC'!T287+'11.individulas FC'!T287)</f>
        <v>8.7028338991142142</v>
      </c>
    </row>
    <row r="288" spans="1:21" ht="14.25" hidden="1" customHeight="1" x14ac:dyDescent="0.2">
      <c r="A288" s="49" t="s">
        <v>22</v>
      </c>
      <c r="B288" s="50">
        <f>'7.individuals NC'!B288+'11.individulas FC'!B288</f>
        <v>0</v>
      </c>
      <c r="C288" s="51" t="e">
        <f>('7.individuals NC'!B288*'7.individuals NC'!C288+'11.individulas FC'!B288*'11.individulas FC'!C288)/('7.individuals NC'!B288+'11.individulas FC'!B288)</f>
        <v>#DIV/0!</v>
      </c>
      <c r="D288" s="50">
        <f>'7.individuals NC'!D288+'11.individulas FC'!D288</f>
        <v>0</v>
      </c>
      <c r="E288" s="51" t="e">
        <f>('7.individuals NC'!D288*'7.individuals NC'!E288+'11.individulas FC'!D288*'11.individulas FC'!E288)/('7.individuals NC'!D288+'11.individulas FC'!D288)</f>
        <v>#DIV/0!</v>
      </c>
      <c r="F288" s="50">
        <f>'7.individuals NC'!F288+'11.individulas FC'!F288</f>
        <v>0</v>
      </c>
      <c r="G288" s="51" t="e">
        <f>('7.individuals NC'!F288*'7.individuals NC'!G288+'11.individulas FC'!F288*'11.individulas FC'!G288)/('7.individuals NC'!F288+'11.individulas FC'!F288)</f>
        <v>#DIV/0!</v>
      </c>
      <c r="H288" s="50">
        <f t="shared" si="10"/>
        <v>0</v>
      </c>
      <c r="I288" s="51" t="e">
        <f t="shared" si="11"/>
        <v>#DIV/0!</v>
      </c>
      <c r="J288" s="50">
        <f>'7.individuals NC'!J288+'11.individulas FC'!J288</f>
        <v>0</v>
      </c>
      <c r="K288" s="51" t="e">
        <f>('7.individuals NC'!J288*'7.individuals NC'!K288+'11.individulas FC'!J288*'11.individulas FC'!K288)/('7.individuals NC'!J288+'11.individulas FC'!J288)</f>
        <v>#DIV/0!</v>
      </c>
      <c r="L288" s="50">
        <f>'7.individuals NC'!L288+'11.individulas FC'!L288</f>
        <v>0</v>
      </c>
      <c r="M288" s="51" t="e">
        <f>('7.individuals NC'!L288*'7.individuals NC'!M288+'11.individulas FC'!L288*'11.individulas FC'!M288)/('7.individuals NC'!L288+'11.individulas FC'!L288)</f>
        <v>#DIV/0!</v>
      </c>
      <c r="N288" s="50">
        <f>'7.individuals NC'!N288+'11.individulas FC'!N288</f>
        <v>0</v>
      </c>
      <c r="O288" s="51" t="e">
        <f>('7.individuals NC'!N288*'7.individuals NC'!O288+'11.individulas FC'!N288*'11.individulas FC'!O288)/('7.individuals NC'!N288+'11.individulas FC'!N288)</f>
        <v>#DIV/0!</v>
      </c>
      <c r="P288" s="50">
        <f>'7.individuals NC'!P288+'11.individulas FC'!P288</f>
        <v>0</v>
      </c>
      <c r="Q288" s="51" t="e">
        <f>('7.individuals NC'!P288*'7.individuals NC'!Q288+'11.individulas FC'!P288*'11.individulas FC'!Q288)/('7.individuals NC'!P288+'11.individulas FC'!P288)</f>
        <v>#DIV/0!</v>
      </c>
      <c r="R288" s="50">
        <f>'7.individuals NC'!R288+'11.individulas FC'!R288</f>
        <v>0</v>
      </c>
      <c r="S288" s="51" t="e">
        <f>('7.individuals NC'!R288*'7.individuals NC'!S288+'11.individulas FC'!R288*'11.individulas FC'!S288)/('7.individuals NC'!R288+'11.individulas FC'!R288)</f>
        <v>#DIV/0!</v>
      </c>
      <c r="T288" s="50">
        <f>'7.individuals NC'!T288+'11.individulas FC'!T288</f>
        <v>0</v>
      </c>
      <c r="U288" s="51" t="e">
        <f>('7.individuals NC'!T288*'7.individuals NC'!U288+'11.individulas FC'!T288*'11.individulas FC'!U288)/('7.individuals NC'!T288+'11.individulas FC'!T288)</f>
        <v>#DIV/0!</v>
      </c>
    </row>
    <row r="289" spans="1:21" ht="14.25" hidden="1" customHeight="1" x14ac:dyDescent="0.2">
      <c r="A289" s="49" t="s">
        <v>23</v>
      </c>
      <c r="B289" s="50">
        <f>'7.individuals NC'!B289+'11.individulas FC'!B289</f>
        <v>0</v>
      </c>
      <c r="C289" s="51" t="e">
        <f>('7.individuals NC'!B289*'7.individuals NC'!C289+'11.individulas FC'!B289*'11.individulas FC'!C289)/('7.individuals NC'!B289+'11.individulas FC'!B289)</f>
        <v>#DIV/0!</v>
      </c>
      <c r="D289" s="50">
        <f>'7.individuals NC'!D289+'11.individulas FC'!D289</f>
        <v>0</v>
      </c>
      <c r="E289" s="51" t="e">
        <f>('7.individuals NC'!D289*'7.individuals NC'!E289+'11.individulas FC'!D289*'11.individulas FC'!E289)/('7.individuals NC'!D289+'11.individulas FC'!D289)</f>
        <v>#DIV/0!</v>
      </c>
      <c r="F289" s="50">
        <f>'7.individuals NC'!F289+'11.individulas FC'!F289</f>
        <v>0</v>
      </c>
      <c r="G289" s="51" t="e">
        <f>('7.individuals NC'!F289*'7.individuals NC'!G289+'11.individulas FC'!F289*'11.individulas FC'!G289)/('7.individuals NC'!F289+'11.individulas FC'!F289)</f>
        <v>#DIV/0!</v>
      </c>
      <c r="H289" s="50">
        <f t="shared" si="10"/>
        <v>0</v>
      </c>
      <c r="I289" s="51" t="e">
        <f t="shared" si="11"/>
        <v>#DIV/0!</v>
      </c>
      <c r="J289" s="50">
        <f>'7.individuals NC'!J289+'11.individulas FC'!J289</f>
        <v>0</v>
      </c>
      <c r="K289" s="51" t="e">
        <f>('7.individuals NC'!J289*'7.individuals NC'!K289+'11.individulas FC'!J289*'11.individulas FC'!K289)/('7.individuals NC'!J289+'11.individulas FC'!J289)</f>
        <v>#DIV/0!</v>
      </c>
      <c r="L289" s="50">
        <f>'7.individuals NC'!L289+'11.individulas FC'!L289</f>
        <v>0</v>
      </c>
      <c r="M289" s="51" t="e">
        <f>('7.individuals NC'!L289*'7.individuals NC'!M289+'11.individulas FC'!L289*'11.individulas FC'!M289)/('7.individuals NC'!L289+'11.individulas FC'!L289)</f>
        <v>#DIV/0!</v>
      </c>
      <c r="N289" s="50">
        <f>'7.individuals NC'!N289+'11.individulas FC'!N289</f>
        <v>0</v>
      </c>
      <c r="O289" s="51" t="e">
        <f>('7.individuals NC'!N289*'7.individuals NC'!O289+'11.individulas FC'!N289*'11.individulas FC'!O289)/('7.individuals NC'!N289+'11.individulas FC'!N289)</f>
        <v>#DIV/0!</v>
      </c>
      <c r="P289" s="50">
        <f>'7.individuals NC'!P289+'11.individulas FC'!P289</f>
        <v>0</v>
      </c>
      <c r="Q289" s="51" t="e">
        <f>('7.individuals NC'!P289*'7.individuals NC'!Q289+'11.individulas FC'!P289*'11.individulas FC'!Q289)/('7.individuals NC'!P289+'11.individulas FC'!P289)</f>
        <v>#DIV/0!</v>
      </c>
      <c r="R289" s="50">
        <f>'7.individuals NC'!R289+'11.individulas FC'!R289</f>
        <v>0</v>
      </c>
      <c r="S289" s="51" t="e">
        <f>('7.individuals NC'!R289*'7.individuals NC'!S289+'11.individulas FC'!R289*'11.individulas FC'!S289)/('7.individuals NC'!R289+'11.individulas FC'!R289)</f>
        <v>#DIV/0!</v>
      </c>
      <c r="T289" s="50">
        <f>'7.individuals NC'!T289+'11.individulas FC'!T289</f>
        <v>0</v>
      </c>
      <c r="U289" s="51" t="e">
        <f>('7.individuals NC'!T289*'7.individuals NC'!U289+'11.individulas FC'!T289*'11.individulas FC'!U289)/('7.individuals NC'!T289+'11.individulas FC'!T289)</f>
        <v>#DIV/0!</v>
      </c>
    </row>
    <row r="290" spans="1:21" ht="14.25" hidden="1" customHeight="1" x14ac:dyDescent="0.2">
      <c r="A290" s="49" t="s">
        <v>24</v>
      </c>
      <c r="B290" s="50">
        <f>'7.individuals NC'!B290+'11.individulas FC'!B290</f>
        <v>0</v>
      </c>
      <c r="C290" s="51" t="e">
        <f>('7.individuals NC'!B290*'7.individuals NC'!C290+'11.individulas FC'!B290*'11.individulas FC'!C290)/('7.individuals NC'!B290+'11.individulas FC'!B290)</f>
        <v>#DIV/0!</v>
      </c>
      <c r="D290" s="50">
        <f>'7.individuals NC'!D290+'11.individulas FC'!D290</f>
        <v>0</v>
      </c>
      <c r="E290" s="51" t="e">
        <f>('7.individuals NC'!D290*'7.individuals NC'!E290+'11.individulas FC'!D290*'11.individulas FC'!E290)/('7.individuals NC'!D290+'11.individulas FC'!D290)</f>
        <v>#DIV/0!</v>
      </c>
      <c r="F290" s="50">
        <f>'7.individuals NC'!F290+'11.individulas FC'!F290</f>
        <v>0</v>
      </c>
      <c r="G290" s="51" t="e">
        <f>('7.individuals NC'!F290*'7.individuals NC'!G290+'11.individulas FC'!F290*'11.individulas FC'!G290)/('7.individuals NC'!F290+'11.individulas FC'!F290)</f>
        <v>#DIV/0!</v>
      </c>
      <c r="H290" s="50">
        <f t="shared" si="10"/>
        <v>0</v>
      </c>
      <c r="I290" s="51" t="e">
        <f t="shared" si="11"/>
        <v>#DIV/0!</v>
      </c>
      <c r="J290" s="50">
        <f>'7.individuals NC'!J290+'11.individulas FC'!J290</f>
        <v>0</v>
      </c>
      <c r="K290" s="51" t="e">
        <f>('7.individuals NC'!J290*'7.individuals NC'!K290+'11.individulas FC'!J290*'11.individulas FC'!K290)/('7.individuals NC'!J290+'11.individulas FC'!J290)</f>
        <v>#DIV/0!</v>
      </c>
      <c r="L290" s="50">
        <f>'7.individuals NC'!L290+'11.individulas FC'!L290</f>
        <v>0</v>
      </c>
      <c r="M290" s="51" t="e">
        <f>('7.individuals NC'!L290*'7.individuals NC'!M290+'11.individulas FC'!L290*'11.individulas FC'!M290)/('7.individuals NC'!L290+'11.individulas FC'!L290)</f>
        <v>#DIV/0!</v>
      </c>
      <c r="N290" s="50">
        <f>'7.individuals NC'!N290+'11.individulas FC'!N290</f>
        <v>0</v>
      </c>
      <c r="O290" s="51" t="e">
        <f>('7.individuals NC'!N290*'7.individuals NC'!O290+'11.individulas FC'!N290*'11.individulas FC'!O290)/('7.individuals NC'!N290+'11.individulas FC'!N290)</f>
        <v>#DIV/0!</v>
      </c>
      <c r="P290" s="50">
        <f>'7.individuals NC'!P290+'11.individulas FC'!P290</f>
        <v>0</v>
      </c>
      <c r="Q290" s="51" t="e">
        <f>('7.individuals NC'!P290*'7.individuals NC'!Q290+'11.individulas FC'!P290*'11.individulas FC'!Q290)/('7.individuals NC'!P290+'11.individulas FC'!P290)</f>
        <v>#DIV/0!</v>
      </c>
      <c r="R290" s="50">
        <f>'7.individuals NC'!R290+'11.individulas FC'!R290</f>
        <v>0</v>
      </c>
      <c r="S290" s="51" t="e">
        <f>('7.individuals NC'!R290*'7.individuals NC'!S290+'11.individulas FC'!R290*'11.individulas FC'!S290)/('7.individuals NC'!R290+'11.individulas FC'!R290)</f>
        <v>#DIV/0!</v>
      </c>
      <c r="T290" s="50">
        <f>'7.individuals NC'!T290+'11.individulas FC'!T290</f>
        <v>0</v>
      </c>
      <c r="U290" s="51" t="e">
        <f>('7.individuals NC'!T290*'7.individuals NC'!U290+'11.individulas FC'!T290*'11.individulas FC'!U290)/('7.individuals NC'!T290+'11.individulas FC'!T290)</f>
        <v>#DIV/0!</v>
      </c>
    </row>
    <row r="291" spans="1:21" ht="14.25" hidden="1" customHeight="1" x14ac:dyDescent="0.2">
      <c r="A291" s="49" t="s">
        <v>25</v>
      </c>
      <c r="B291" s="50">
        <f>'7.individuals NC'!B291+'11.individulas FC'!B291</f>
        <v>0</v>
      </c>
      <c r="C291" s="51" t="e">
        <f>('7.individuals NC'!B291*'7.individuals NC'!C291+'11.individulas FC'!B291*'11.individulas FC'!C291)/('7.individuals NC'!B291+'11.individulas FC'!B291)</f>
        <v>#DIV/0!</v>
      </c>
      <c r="D291" s="50">
        <f>'7.individuals NC'!D291+'11.individulas FC'!D291</f>
        <v>0</v>
      </c>
      <c r="E291" s="51" t="e">
        <f>('7.individuals NC'!D291*'7.individuals NC'!E291+'11.individulas FC'!D291*'11.individulas FC'!E291)/('7.individuals NC'!D291+'11.individulas FC'!D291)</f>
        <v>#DIV/0!</v>
      </c>
      <c r="F291" s="50">
        <f>'7.individuals NC'!F291+'11.individulas FC'!F291</f>
        <v>0</v>
      </c>
      <c r="G291" s="51" t="e">
        <f>('7.individuals NC'!F291*'7.individuals NC'!G291+'11.individulas FC'!F291*'11.individulas FC'!G291)/('7.individuals NC'!F291+'11.individulas FC'!F291)</f>
        <v>#DIV/0!</v>
      </c>
      <c r="H291" s="50">
        <f t="shared" si="10"/>
        <v>0</v>
      </c>
      <c r="I291" s="51" t="e">
        <f t="shared" si="11"/>
        <v>#DIV/0!</v>
      </c>
      <c r="J291" s="50">
        <f>'7.individuals NC'!J291+'11.individulas FC'!J291</f>
        <v>0</v>
      </c>
      <c r="K291" s="51" t="e">
        <f>('7.individuals NC'!J291*'7.individuals NC'!K291+'11.individulas FC'!J291*'11.individulas FC'!K291)/('7.individuals NC'!J291+'11.individulas FC'!J291)</f>
        <v>#DIV/0!</v>
      </c>
      <c r="L291" s="50">
        <f>'7.individuals NC'!L291+'11.individulas FC'!L291</f>
        <v>0</v>
      </c>
      <c r="M291" s="51" t="e">
        <f>('7.individuals NC'!L291*'7.individuals NC'!M291+'11.individulas FC'!L291*'11.individulas FC'!M291)/('7.individuals NC'!L291+'11.individulas FC'!L291)</f>
        <v>#DIV/0!</v>
      </c>
      <c r="N291" s="50">
        <f>'7.individuals NC'!N291+'11.individulas FC'!N291</f>
        <v>0</v>
      </c>
      <c r="O291" s="51" t="e">
        <f>('7.individuals NC'!N291*'7.individuals NC'!O291+'11.individulas FC'!N291*'11.individulas FC'!O291)/('7.individuals NC'!N291+'11.individulas FC'!N291)</f>
        <v>#DIV/0!</v>
      </c>
      <c r="P291" s="50">
        <f>'7.individuals NC'!P291+'11.individulas FC'!P291</f>
        <v>0</v>
      </c>
      <c r="Q291" s="51" t="e">
        <f>('7.individuals NC'!P291*'7.individuals NC'!Q291+'11.individulas FC'!P291*'11.individulas FC'!Q291)/('7.individuals NC'!P291+'11.individulas FC'!P291)</f>
        <v>#DIV/0!</v>
      </c>
      <c r="R291" s="50">
        <f>'7.individuals NC'!R291+'11.individulas FC'!R291</f>
        <v>0</v>
      </c>
      <c r="S291" s="51" t="e">
        <f>('7.individuals NC'!R291*'7.individuals NC'!S291+'11.individulas FC'!R291*'11.individulas FC'!S291)/('7.individuals NC'!R291+'11.individulas FC'!R291)</f>
        <v>#DIV/0!</v>
      </c>
      <c r="T291" s="50">
        <f>'7.individuals NC'!T291+'11.individulas FC'!T291</f>
        <v>0</v>
      </c>
      <c r="U291" s="51" t="e">
        <f>('7.individuals NC'!T291*'7.individuals NC'!U291+'11.individulas FC'!T291*'11.individulas FC'!U291)/('7.individuals NC'!T291+'11.individulas FC'!T291)</f>
        <v>#DIV/0!</v>
      </c>
    </row>
    <row r="292" spans="1:21" ht="14.25" hidden="1" customHeight="1" x14ac:dyDescent="0.2">
      <c r="A292" s="49" t="s">
        <v>26</v>
      </c>
      <c r="B292" s="50">
        <f>'7.individuals NC'!B292+'11.individulas FC'!B292</f>
        <v>0</v>
      </c>
      <c r="C292" s="51" t="e">
        <f>('7.individuals NC'!B292*'7.individuals NC'!C292+'11.individulas FC'!B292*'11.individulas FC'!C292)/('7.individuals NC'!B292+'11.individulas FC'!B292)</f>
        <v>#DIV/0!</v>
      </c>
      <c r="D292" s="50">
        <f>'7.individuals NC'!D292+'11.individulas FC'!D292</f>
        <v>0</v>
      </c>
      <c r="E292" s="51" t="e">
        <f>('7.individuals NC'!D292*'7.individuals NC'!E292+'11.individulas FC'!D292*'11.individulas FC'!E292)/('7.individuals NC'!D292+'11.individulas FC'!D292)</f>
        <v>#DIV/0!</v>
      </c>
      <c r="F292" s="50">
        <f>'7.individuals NC'!F292+'11.individulas FC'!F292</f>
        <v>0</v>
      </c>
      <c r="G292" s="51" t="e">
        <f>('7.individuals NC'!F292*'7.individuals NC'!G292+'11.individulas FC'!F292*'11.individulas FC'!G292)/('7.individuals NC'!F292+'11.individulas FC'!F292)</f>
        <v>#DIV/0!</v>
      </c>
      <c r="H292" s="50">
        <f t="shared" si="10"/>
        <v>0</v>
      </c>
      <c r="I292" s="51" t="e">
        <f t="shared" si="11"/>
        <v>#DIV/0!</v>
      </c>
      <c r="J292" s="50">
        <f>'7.individuals NC'!J292+'11.individulas FC'!J292</f>
        <v>0</v>
      </c>
      <c r="K292" s="51" t="e">
        <f>('7.individuals NC'!J292*'7.individuals NC'!K292+'11.individulas FC'!J292*'11.individulas FC'!K292)/('7.individuals NC'!J292+'11.individulas FC'!J292)</f>
        <v>#DIV/0!</v>
      </c>
      <c r="L292" s="50">
        <f>'7.individuals NC'!L292+'11.individulas FC'!L292</f>
        <v>0</v>
      </c>
      <c r="M292" s="51" t="e">
        <f>('7.individuals NC'!L292*'7.individuals NC'!M292+'11.individulas FC'!L292*'11.individulas FC'!M292)/('7.individuals NC'!L292+'11.individulas FC'!L292)</f>
        <v>#DIV/0!</v>
      </c>
      <c r="N292" s="50">
        <f>'7.individuals NC'!N292+'11.individulas FC'!N292</f>
        <v>0</v>
      </c>
      <c r="O292" s="51" t="e">
        <f>('7.individuals NC'!N292*'7.individuals NC'!O292+'11.individulas FC'!N292*'11.individulas FC'!O292)/('7.individuals NC'!N292+'11.individulas FC'!N292)</f>
        <v>#DIV/0!</v>
      </c>
      <c r="P292" s="50">
        <f>'7.individuals NC'!P292+'11.individulas FC'!P292</f>
        <v>0</v>
      </c>
      <c r="Q292" s="51" t="e">
        <f>('7.individuals NC'!P292*'7.individuals NC'!Q292+'11.individulas FC'!P292*'11.individulas FC'!Q292)/('7.individuals NC'!P292+'11.individulas FC'!P292)</f>
        <v>#DIV/0!</v>
      </c>
      <c r="R292" s="50">
        <f>'7.individuals NC'!R292+'11.individulas FC'!R292</f>
        <v>0</v>
      </c>
      <c r="S292" s="51" t="e">
        <f>('7.individuals NC'!R292*'7.individuals NC'!S292+'11.individulas FC'!R292*'11.individulas FC'!S292)/('7.individuals NC'!R292+'11.individulas FC'!R292)</f>
        <v>#DIV/0!</v>
      </c>
      <c r="T292" s="50">
        <f>'7.individuals NC'!T292+'11.individulas FC'!T292</f>
        <v>0</v>
      </c>
      <c r="U292" s="51" t="e">
        <f>('7.individuals NC'!T292*'7.individuals NC'!U292+'11.individulas FC'!T292*'11.individulas FC'!U292)/('7.individuals NC'!T292+'11.individulas FC'!T292)</f>
        <v>#DIV/0!</v>
      </c>
    </row>
    <row r="293" spans="1:21" ht="14.25" hidden="1" customHeight="1" x14ac:dyDescent="0.2">
      <c r="A293" s="49" t="s">
        <v>27</v>
      </c>
      <c r="B293" s="50">
        <f>'7.individuals NC'!B293+'11.individulas FC'!B293</f>
        <v>0</v>
      </c>
      <c r="C293" s="51" t="e">
        <f>('7.individuals NC'!B293*'7.individuals NC'!C293+'11.individulas FC'!B293*'11.individulas FC'!C293)/('7.individuals NC'!B293+'11.individulas FC'!B293)</f>
        <v>#DIV/0!</v>
      </c>
      <c r="D293" s="50">
        <f>'7.individuals NC'!D293+'11.individulas FC'!D293</f>
        <v>0</v>
      </c>
      <c r="E293" s="51" t="e">
        <f>('7.individuals NC'!D293*'7.individuals NC'!E293+'11.individulas FC'!D293*'11.individulas FC'!E293)/('7.individuals NC'!D293+'11.individulas FC'!D293)</f>
        <v>#DIV/0!</v>
      </c>
      <c r="F293" s="50">
        <f>'7.individuals NC'!F293+'11.individulas FC'!F293</f>
        <v>0</v>
      </c>
      <c r="G293" s="51" t="e">
        <f>('7.individuals NC'!F293*'7.individuals NC'!G293+'11.individulas FC'!F293*'11.individulas FC'!G293)/('7.individuals NC'!F293+'11.individulas FC'!F293)</f>
        <v>#DIV/0!</v>
      </c>
      <c r="H293" s="50">
        <f t="shared" si="10"/>
        <v>0</v>
      </c>
      <c r="I293" s="51" t="e">
        <f t="shared" si="11"/>
        <v>#DIV/0!</v>
      </c>
      <c r="J293" s="50">
        <f>'7.individuals NC'!J293+'11.individulas FC'!J293</f>
        <v>0</v>
      </c>
      <c r="K293" s="51" t="e">
        <f>('7.individuals NC'!J293*'7.individuals NC'!K293+'11.individulas FC'!J293*'11.individulas FC'!K293)/('7.individuals NC'!J293+'11.individulas FC'!J293)</f>
        <v>#DIV/0!</v>
      </c>
      <c r="L293" s="50">
        <f>'7.individuals NC'!L293+'11.individulas FC'!L293</f>
        <v>0</v>
      </c>
      <c r="M293" s="51" t="e">
        <f>('7.individuals NC'!L293*'7.individuals NC'!M293+'11.individulas FC'!L293*'11.individulas FC'!M293)/('7.individuals NC'!L293+'11.individulas FC'!L293)</f>
        <v>#DIV/0!</v>
      </c>
      <c r="N293" s="50">
        <f>'7.individuals NC'!N293+'11.individulas FC'!N293</f>
        <v>0</v>
      </c>
      <c r="O293" s="51" t="e">
        <f>('7.individuals NC'!N293*'7.individuals NC'!O293+'11.individulas FC'!N293*'11.individulas FC'!O293)/('7.individuals NC'!N293+'11.individulas FC'!N293)</f>
        <v>#DIV/0!</v>
      </c>
      <c r="P293" s="50">
        <f>'7.individuals NC'!P293+'11.individulas FC'!P293</f>
        <v>0</v>
      </c>
      <c r="Q293" s="51" t="e">
        <f>('7.individuals NC'!P293*'7.individuals NC'!Q293+'11.individulas FC'!P293*'11.individulas FC'!Q293)/('7.individuals NC'!P293+'11.individulas FC'!P293)</f>
        <v>#DIV/0!</v>
      </c>
      <c r="R293" s="50">
        <f>'7.individuals NC'!R293+'11.individulas FC'!R293</f>
        <v>0</v>
      </c>
      <c r="S293" s="51" t="e">
        <f>('7.individuals NC'!R293*'7.individuals NC'!S293+'11.individulas FC'!R293*'11.individulas FC'!S293)/('7.individuals NC'!R293+'11.individulas FC'!R293)</f>
        <v>#DIV/0!</v>
      </c>
      <c r="T293" s="50">
        <f>'7.individuals NC'!T293+'11.individulas FC'!T293</f>
        <v>0</v>
      </c>
      <c r="U293" s="51" t="e">
        <f>('7.individuals NC'!T293*'7.individuals NC'!U293+'11.individulas FC'!T293*'11.individulas FC'!U293)/('7.individuals NC'!T293+'11.individulas FC'!T293)</f>
        <v>#DIV/0!</v>
      </c>
    </row>
    <row r="294" spans="1:21" ht="14.25" hidden="1" customHeight="1" x14ac:dyDescent="0.2">
      <c r="A294" s="49" t="s">
        <v>28</v>
      </c>
      <c r="B294" s="50">
        <f>'7.individuals NC'!B294+'11.individulas FC'!B294</f>
        <v>0</v>
      </c>
      <c r="C294" s="51" t="e">
        <f>('7.individuals NC'!B294*'7.individuals NC'!C294+'11.individulas FC'!B294*'11.individulas FC'!C294)/('7.individuals NC'!B294+'11.individulas FC'!B294)</f>
        <v>#DIV/0!</v>
      </c>
      <c r="D294" s="50">
        <f>'7.individuals NC'!D294+'11.individulas FC'!D294</f>
        <v>0</v>
      </c>
      <c r="E294" s="51" t="e">
        <f>('7.individuals NC'!D294*'7.individuals NC'!E294+'11.individulas FC'!D294*'11.individulas FC'!E294)/('7.individuals NC'!D294+'11.individulas FC'!D294)</f>
        <v>#DIV/0!</v>
      </c>
      <c r="F294" s="50">
        <f>'7.individuals NC'!F294+'11.individulas FC'!F294</f>
        <v>0</v>
      </c>
      <c r="G294" s="51" t="e">
        <f>('7.individuals NC'!F294*'7.individuals NC'!G294+'11.individulas FC'!F294*'11.individulas FC'!G294)/('7.individuals NC'!F294+'11.individulas FC'!F294)</f>
        <v>#DIV/0!</v>
      </c>
      <c r="H294" s="50">
        <f t="shared" si="10"/>
        <v>0</v>
      </c>
      <c r="I294" s="51" t="e">
        <f t="shared" si="11"/>
        <v>#DIV/0!</v>
      </c>
      <c r="J294" s="50">
        <f>'7.individuals NC'!J294+'11.individulas FC'!J294</f>
        <v>0</v>
      </c>
      <c r="K294" s="51" t="e">
        <f>('7.individuals NC'!J294*'7.individuals NC'!K294+'11.individulas FC'!J294*'11.individulas FC'!K294)/('7.individuals NC'!J294+'11.individulas FC'!J294)</f>
        <v>#DIV/0!</v>
      </c>
      <c r="L294" s="50">
        <f>'7.individuals NC'!L294+'11.individulas FC'!L294</f>
        <v>0</v>
      </c>
      <c r="M294" s="51" t="e">
        <f>('7.individuals NC'!L294*'7.individuals NC'!M294+'11.individulas FC'!L294*'11.individulas FC'!M294)/('7.individuals NC'!L294+'11.individulas FC'!L294)</f>
        <v>#DIV/0!</v>
      </c>
      <c r="N294" s="50">
        <f>'7.individuals NC'!N294+'11.individulas FC'!N294</f>
        <v>0</v>
      </c>
      <c r="O294" s="51" t="e">
        <f>('7.individuals NC'!N294*'7.individuals NC'!O294+'11.individulas FC'!N294*'11.individulas FC'!O294)/('7.individuals NC'!N294+'11.individulas FC'!N294)</f>
        <v>#DIV/0!</v>
      </c>
      <c r="P294" s="50">
        <f>'7.individuals NC'!P294+'11.individulas FC'!P294</f>
        <v>0</v>
      </c>
      <c r="Q294" s="51" t="e">
        <f>('7.individuals NC'!P294*'7.individuals NC'!Q294+'11.individulas FC'!P294*'11.individulas FC'!Q294)/('7.individuals NC'!P294+'11.individulas FC'!P294)</f>
        <v>#DIV/0!</v>
      </c>
      <c r="R294" s="50">
        <f>'7.individuals NC'!R294+'11.individulas FC'!R294</f>
        <v>0</v>
      </c>
      <c r="S294" s="51" t="e">
        <f>('7.individuals NC'!R294*'7.individuals NC'!S294+'11.individulas FC'!R294*'11.individulas FC'!S294)/('7.individuals NC'!R294+'11.individulas FC'!R294)</f>
        <v>#DIV/0!</v>
      </c>
      <c r="T294" s="50">
        <f>'7.individuals NC'!T294+'11.individulas FC'!T294</f>
        <v>0</v>
      </c>
      <c r="U294" s="51" t="e">
        <f>('7.individuals NC'!T294*'7.individuals NC'!U294+'11.individulas FC'!T294*'11.individulas FC'!U294)/('7.individuals NC'!T294+'11.individulas FC'!T294)</f>
        <v>#DIV/0!</v>
      </c>
    </row>
    <row r="295" spans="1:21" ht="14.25" hidden="1" customHeight="1" x14ac:dyDescent="0.2">
      <c r="A295" s="49" t="s">
        <v>46</v>
      </c>
      <c r="B295" s="50">
        <f>'7.individuals NC'!B295+'11.individulas FC'!B295</f>
        <v>0</v>
      </c>
      <c r="C295" s="51" t="e">
        <f>('7.individuals NC'!B295*'7.individuals NC'!C295+'11.individulas FC'!B295*'11.individulas FC'!C295)/('7.individuals NC'!B295+'11.individulas FC'!B295)</f>
        <v>#DIV/0!</v>
      </c>
      <c r="D295" s="50">
        <f>'7.individuals NC'!D295+'11.individulas FC'!D295</f>
        <v>0</v>
      </c>
      <c r="E295" s="51" t="e">
        <f>('7.individuals NC'!D295*'7.individuals NC'!E295+'11.individulas FC'!D295*'11.individulas FC'!E295)/('7.individuals NC'!D295+'11.individulas FC'!D295)</f>
        <v>#DIV/0!</v>
      </c>
      <c r="F295" s="50">
        <f>'7.individuals NC'!F295+'11.individulas FC'!F295</f>
        <v>0</v>
      </c>
      <c r="G295" s="51" t="e">
        <f>('7.individuals NC'!F295*'7.individuals NC'!G295+'11.individulas FC'!F295*'11.individulas FC'!G295)/('7.individuals NC'!F295+'11.individulas FC'!F295)</f>
        <v>#DIV/0!</v>
      </c>
      <c r="H295" s="50">
        <f t="shared" si="10"/>
        <v>0</v>
      </c>
      <c r="I295" s="51" t="e">
        <f t="shared" si="11"/>
        <v>#DIV/0!</v>
      </c>
      <c r="J295" s="50">
        <f>'7.individuals NC'!J295+'11.individulas FC'!J295</f>
        <v>0</v>
      </c>
      <c r="K295" s="51" t="e">
        <f>('7.individuals NC'!J295*'7.individuals NC'!K295+'11.individulas FC'!J295*'11.individulas FC'!K295)/('7.individuals NC'!J295+'11.individulas FC'!J295)</f>
        <v>#DIV/0!</v>
      </c>
      <c r="L295" s="50">
        <f>'7.individuals NC'!L295+'11.individulas FC'!L295</f>
        <v>0</v>
      </c>
      <c r="M295" s="51" t="e">
        <f>('7.individuals NC'!L295*'7.individuals NC'!M295+'11.individulas FC'!L295*'11.individulas FC'!M295)/('7.individuals NC'!L295+'11.individulas FC'!L295)</f>
        <v>#DIV/0!</v>
      </c>
      <c r="N295" s="50">
        <f>'7.individuals NC'!N295+'11.individulas FC'!N295</f>
        <v>0</v>
      </c>
      <c r="O295" s="51" t="e">
        <f>('7.individuals NC'!N295*'7.individuals NC'!O295+'11.individulas FC'!N295*'11.individulas FC'!O295)/('7.individuals NC'!N295+'11.individulas FC'!N295)</f>
        <v>#DIV/0!</v>
      </c>
      <c r="P295" s="50">
        <f>'7.individuals NC'!P295+'11.individulas FC'!P295</f>
        <v>0</v>
      </c>
      <c r="Q295" s="51" t="e">
        <f>('7.individuals NC'!P295*'7.individuals NC'!Q295+'11.individulas FC'!P295*'11.individulas FC'!Q295)/('7.individuals NC'!P295+'11.individulas FC'!P295)</f>
        <v>#DIV/0!</v>
      </c>
      <c r="R295" s="50">
        <f>'7.individuals NC'!R295+'11.individulas FC'!R295</f>
        <v>0</v>
      </c>
      <c r="S295" s="51" t="e">
        <f>('7.individuals NC'!R295*'7.individuals NC'!S295+'11.individulas FC'!R295*'11.individulas FC'!S295)/('7.individuals NC'!R295+'11.individulas FC'!R295)</f>
        <v>#DIV/0!</v>
      </c>
      <c r="T295" s="50">
        <f>'7.individuals NC'!T295+'11.individulas FC'!T295</f>
        <v>0</v>
      </c>
      <c r="U295" s="51" t="e">
        <f>('7.individuals NC'!T295*'7.individuals NC'!U295+'11.individulas FC'!T295*'11.individulas FC'!U295)/('7.individuals NC'!T295+'11.individulas FC'!T295)</f>
        <v>#DIV/0!</v>
      </c>
    </row>
    <row r="296" spans="1:21" ht="14.25" hidden="1" customHeight="1" thickBot="1" x14ac:dyDescent="0.25">
      <c r="A296" s="52" t="s">
        <v>30</v>
      </c>
      <c r="B296" s="53">
        <f>'7.individuals NC'!B296+'11.individulas FC'!B296</f>
        <v>0</v>
      </c>
      <c r="C296" s="54" t="e">
        <f>('7.individuals NC'!B296*'7.individuals NC'!C296+'11.individulas FC'!B296*'11.individulas FC'!C296)/('7.individuals NC'!B296+'11.individulas FC'!B296)</f>
        <v>#DIV/0!</v>
      </c>
      <c r="D296" s="53">
        <f>'7.individuals NC'!D296+'11.individulas FC'!D296</f>
        <v>0</v>
      </c>
      <c r="E296" s="54" t="e">
        <f>('7.individuals NC'!D296*'7.individuals NC'!E296+'11.individulas FC'!D296*'11.individulas FC'!E296)/('7.individuals NC'!D296+'11.individulas FC'!D296)</f>
        <v>#DIV/0!</v>
      </c>
      <c r="F296" s="53">
        <f>'7.individuals NC'!F296+'11.individulas FC'!F296</f>
        <v>0</v>
      </c>
      <c r="G296" s="54" t="e">
        <f>('7.individuals NC'!F296*'7.individuals NC'!G296+'11.individulas FC'!F296*'11.individulas FC'!G296)/('7.individuals NC'!F296+'11.individulas FC'!F296)</f>
        <v>#DIV/0!</v>
      </c>
      <c r="H296" s="53">
        <f t="shared" si="10"/>
        <v>0</v>
      </c>
      <c r="I296" s="54" t="e">
        <f t="shared" si="11"/>
        <v>#DIV/0!</v>
      </c>
      <c r="J296" s="53">
        <f>'7.individuals NC'!J296+'11.individulas FC'!J296</f>
        <v>0</v>
      </c>
      <c r="K296" s="54" t="e">
        <f>('7.individuals NC'!J296*'7.individuals NC'!K296+'11.individulas FC'!J296*'11.individulas FC'!K296)/('7.individuals NC'!J296+'11.individulas FC'!J296)</f>
        <v>#DIV/0!</v>
      </c>
      <c r="L296" s="53">
        <f>'7.individuals NC'!L296+'11.individulas FC'!L296</f>
        <v>0</v>
      </c>
      <c r="M296" s="54" t="e">
        <f>('7.individuals NC'!L296*'7.individuals NC'!M296+'11.individulas FC'!L296*'11.individulas FC'!M296)/('7.individuals NC'!L296+'11.individulas FC'!L296)</f>
        <v>#DIV/0!</v>
      </c>
      <c r="N296" s="53">
        <f>'7.individuals NC'!N296+'11.individulas FC'!N296</f>
        <v>0</v>
      </c>
      <c r="O296" s="54" t="e">
        <f>('7.individuals NC'!N296*'7.individuals NC'!O296+'11.individulas FC'!N296*'11.individulas FC'!O296)/('7.individuals NC'!N296+'11.individulas FC'!N296)</f>
        <v>#DIV/0!</v>
      </c>
      <c r="P296" s="53">
        <f>'7.individuals NC'!P296+'11.individulas FC'!P296</f>
        <v>0</v>
      </c>
      <c r="Q296" s="54" t="e">
        <f>('7.individuals NC'!P296*'7.individuals NC'!Q296+'11.individulas FC'!P296*'11.individulas FC'!Q296)/('7.individuals NC'!P296+'11.individulas FC'!P296)</f>
        <v>#DIV/0!</v>
      </c>
      <c r="R296" s="53">
        <f>'7.individuals NC'!R296+'11.individulas FC'!R296</f>
        <v>0</v>
      </c>
      <c r="S296" s="54" t="e">
        <f>('7.individuals NC'!R296*'7.individuals NC'!S296+'11.individulas FC'!R296*'11.individulas FC'!S296)/('7.individuals NC'!R296+'11.individulas FC'!R296)</f>
        <v>#DIV/0!</v>
      </c>
      <c r="T296" s="53">
        <f>'7.individuals NC'!T296+'11.individulas FC'!T296</f>
        <v>0</v>
      </c>
      <c r="U296" s="54" t="e">
        <f>('7.individuals NC'!T296*'7.individuals NC'!U296+'11.individulas FC'!T296*'11.individulas FC'!U296)/('7.individuals NC'!T296+'11.individulas FC'!T296)</f>
        <v>#DIV/0!</v>
      </c>
    </row>
    <row r="297" spans="1:21" ht="5.0999999999999996" customHeight="1" x14ac:dyDescent="0.2">
      <c r="A297" s="21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4"/>
    </row>
    <row r="298" spans="1:21" x14ac:dyDescent="0.2">
      <c r="A298" s="18" t="s">
        <v>56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1" x14ac:dyDescent="0.2">
      <c r="A300" s="13" t="s">
        <v>57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B302" sqref="B30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55</v>
      </c>
      <c r="E6" s="74"/>
      <c r="F6" s="77" t="s">
        <v>9</v>
      </c>
      <c r="G6" s="78"/>
      <c r="H6" s="77" t="s">
        <v>10</v>
      </c>
      <c r="I6" s="78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9"/>
      <c r="G7" s="80"/>
      <c r="H7" s="79"/>
      <c r="I7" s="80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'8.legal entities NC'!B9+'12.legal entities FC'!B9</f>
        <v>207455.4</v>
      </c>
      <c r="C9" s="51">
        <f>('8.legal entities NC'!B9*'8.legal entities NC'!C9+'12.legal entities FC'!B9*'12.legal entities FC'!C9)/('8.legal entities NC'!B9+'12.legal entities FC'!B9)</f>
        <v>15.584143483370402</v>
      </c>
      <c r="D9" s="50"/>
      <c r="E9" s="51"/>
      <c r="F9" s="50">
        <f>'8.legal entities NC'!F9+'12.legal entities FC'!F9</f>
        <v>97572</v>
      </c>
      <c r="G9" s="51">
        <f>('8.legal entities NC'!F9*'8.legal entities NC'!G9+'12.legal entities FC'!F9*'12.legal entities FC'!G9)/('8.legal entities NC'!F9+'12.legal entities FC'!F9)</f>
        <v>3.0875982863936375</v>
      </c>
      <c r="H9" s="50">
        <f t="shared" ref="H9:H72" si="0">J9+L9+N9+P9+R9+T9</f>
        <v>109883.4</v>
      </c>
      <c r="I9" s="51">
        <f t="shared" ref="I9:I72" si="1">(J9*K9+L9*M9+N9*O9+P9*Q9+R9*S9+T9*U9)/(J9+L9+N9+P9+R9+T9)</f>
        <v>26.680568493512215</v>
      </c>
      <c r="J9" s="50">
        <f>'8.legal entities NC'!J9+'12.legal entities FC'!J9</f>
        <v>15953.2</v>
      </c>
      <c r="K9" s="51">
        <f>('8.legal entities NC'!J9*'8.legal entities NC'!K9+'12.legal entities FC'!J9*'12.legal entities FC'!K9)/('8.legal entities NC'!J9+'12.legal entities FC'!J9)</f>
        <v>31.799185116465662</v>
      </c>
      <c r="L9" s="50">
        <f>'8.legal entities NC'!L9+'12.legal entities FC'!L9</f>
        <v>44358</v>
      </c>
      <c r="M9" s="51">
        <f>('8.legal entities NC'!L9*'8.legal entities NC'!M9+'12.legal entities FC'!L9*'12.legal entities FC'!M9)/('8.legal entities NC'!L9+'12.legal entities FC'!L9)</f>
        <v>27.731971684927185</v>
      </c>
      <c r="N9" s="50">
        <f>'8.legal entities NC'!N9+'12.legal entities FC'!N9</f>
        <v>16005.7</v>
      </c>
      <c r="O9" s="51">
        <f>('8.legal entities NC'!N9*'8.legal entities NC'!O9+'12.legal entities FC'!N9*'12.legal entities FC'!O9)/('8.legal entities NC'!N9+'12.legal entities FC'!N9)</f>
        <v>23.501180204552128</v>
      </c>
      <c r="P9" s="50">
        <f>'8.legal entities NC'!P9+'12.legal entities FC'!P9</f>
        <v>25678.799999999999</v>
      </c>
      <c r="Q9" s="51">
        <f>('8.legal entities NC'!P9*'8.legal entities NC'!Q9+'12.legal entities FC'!P9*'12.legal entities FC'!Q9)/('8.legal entities NC'!P9+'12.legal entities FC'!P9)</f>
        <v>23.305042291695877</v>
      </c>
      <c r="R9" s="50">
        <f>'8.legal entities NC'!R9+'12.legal entities FC'!R9</f>
        <v>7887.7</v>
      </c>
      <c r="S9" s="51">
        <f>('8.legal entities NC'!R9*'8.legal entities NC'!S9+'12.legal entities FC'!R9*'12.legal entities FC'!S9)/('8.legal entities NC'!R9+'12.legal entities FC'!R9)</f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>'8.legal entities NC'!B10+'12.legal entities FC'!B10</f>
        <v>258560.59999999998</v>
      </c>
      <c r="C10" s="51">
        <f>('8.legal entities NC'!B10*'8.legal entities NC'!C10+'12.legal entities FC'!B10*'12.legal entities FC'!C10)/('8.legal entities NC'!B10+'12.legal entities FC'!B10)</f>
        <v>10.824304306224537</v>
      </c>
      <c r="D10" s="50"/>
      <c r="E10" s="51"/>
      <c r="F10" s="50">
        <f>'8.legal entities NC'!F10+'12.legal entities FC'!F10</f>
        <v>159432.4</v>
      </c>
      <c r="G10" s="51">
        <f>('8.legal entities NC'!F10*'8.legal entities NC'!G10+'12.legal entities FC'!F10*'12.legal entities FC'!G10)/('8.legal entities NC'!F10+'12.legal entities FC'!F10)</f>
        <v>1.8052319102014398</v>
      </c>
      <c r="H10" s="50">
        <f t="shared" si="0"/>
        <v>99128.200000000012</v>
      </c>
      <c r="I10" s="51">
        <f t="shared" si="1"/>
        <v>25.330089318680248</v>
      </c>
      <c r="J10" s="50">
        <f>'8.legal entities NC'!J10+'12.legal entities FC'!J10</f>
        <v>11714.3</v>
      </c>
      <c r="K10" s="51">
        <f>('8.legal entities NC'!J10*'8.legal entities NC'!K10+'12.legal entities FC'!J10*'12.legal entities FC'!K10)/('8.legal entities NC'!J10+'12.legal entities FC'!J10)</f>
        <v>24.797182076607225</v>
      </c>
      <c r="L10" s="50">
        <f>'8.legal entities NC'!L10+'12.legal entities FC'!L10</f>
        <v>39282.800000000003</v>
      </c>
      <c r="M10" s="51">
        <f>('8.legal entities NC'!L10*'8.legal entities NC'!M10+'12.legal entities FC'!L10*'12.legal entities FC'!M10)/('8.legal entities NC'!L10+'12.legal entities FC'!L10)</f>
        <v>27.351759548708337</v>
      </c>
      <c r="N10" s="50">
        <f>'8.legal entities NC'!N10+'12.legal entities FC'!N10</f>
        <v>13892.6</v>
      </c>
      <c r="O10" s="51">
        <f>('8.legal entities NC'!N10*'8.legal entities NC'!O10+'12.legal entities FC'!N10*'12.legal entities FC'!O10)/('8.legal entities NC'!N10+'12.legal entities FC'!N10)</f>
        <v>24.59187625066582</v>
      </c>
      <c r="P10" s="50">
        <f>'8.legal entities NC'!P10+'12.legal entities FC'!P10</f>
        <v>26897.5</v>
      </c>
      <c r="Q10" s="51">
        <f>('8.legal entities NC'!P10*'8.legal entities NC'!Q10+'12.legal entities FC'!P10*'12.legal entities FC'!Q10)/('8.legal entities NC'!P10+'12.legal entities FC'!P10)</f>
        <v>23.000323450134768</v>
      </c>
      <c r="R10" s="50">
        <f>'8.legal entities NC'!R10+'12.legal entities FC'!R10</f>
        <v>7341</v>
      </c>
      <c r="S10" s="51">
        <f>('8.legal entities NC'!R10*'8.legal entities NC'!S10+'12.legal entities FC'!R10*'12.legal entities FC'!S10)/('8.legal entities NC'!R10+'12.legal entities FC'!R10)</f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>'8.legal entities NC'!B11+'12.legal entities FC'!B11</f>
        <v>320551.2</v>
      </c>
      <c r="C11" s="51">
        <f>('8.legal entities NC'!B11*'8.legal entities NC'!C11+'12.legal entities FC'!B11*'12.legal entities FC'!C11)/('8.legal entities NC'!B11+'12.legal entities FC'!B11)</f>
        <v>9.3964406372523328</v>
      </c>
      <c r="D11" s="50"/>
      <c r="E11" s="51"/>
      <c r="F11" s="50">
        <f>'8.legal entities NC'!F11+'12.legal entities FC'!F11</f>
        <v>243035.90000000002</v>
      </c>
      <c r="G11" s="51">
        <f>('8.legal entities NC'!F11*'8.legal entities NC'!G11+'12.legal entities FC'!F11*'12.legal entities FC'!G11)/('8.legal entities NC'!F11+'12.legal entities FC'!F11)</f>
        <v>4.5502279292894583</v>
      </c>
      <c r="H11" s="50">
        <f t="shared" si="0"/>
        <v>77515.3</v>
      </c>
      <c r="I11" s="51">
        <f t="shared" si="1"/>
        <v>24.590907627268422</v>
      </c>
      <c r="J11" s="50">
        <f>'8.legal entities NC'!J11+'12.legal entities FC'!J11</f>
        <v>11517</v>
      </c>
      <c r="K11" s="51">
        <f>('8.legal entities NC'!J11*'8.legal entities NC'!K11+'12.legal entities FC'!J11*'12.legal entities FC'!K11)/('8.legal entities NC'!J11+'12.legal entities FC'!J11)</f>
        <v>24.830584353564294</v>
      </c>
      <c r="L11" s="50">
        <f>'8.legal entities NC'!L11+'12.legal entities FC'!L11</f>
        <v>29109.7</v>
      </c>
      <c r="M11" s="51">
        <f>('8.legal entities NC'!L11*'8.legal entities NC'!M11+'12.legal entities FC'!L11*'12.legal entities FC'!M11)/('8.legal entities NC'!L11+'12.legal entities FC'!L11)</f>
        <v>25.712278037904888</v>
      </c>
      <c r="N11" s="50">
        <f>'8.legal entities NC'!N11+'12.legal entities FC'!N11</f>
        <v>18507.8</v>
      </c>
      <c r="O11" s="51">
        <f>('8.legal entities NC'!N11*'8.legal entities NC'!O11+'12.legal entities FC'!N11*'12.legal entities FC'!O11)/('8.legal entities NC'!N11+'12.legal entities FC'!N11)</f>
        <v>22.15354401927836</v>
      </c>
      <c r="P11" s="50">
        <f>'8.legal entities NC'!P11+'12.legal entities FC'!P11</f>
        <v>15630.5</v>
      </c>
      <c r="Q11" s="51">
        <f>('8.legal entities NC'!P11*'8.legal entities NC'!Q11+'12.legal entities FC'!P11*'12.legal entities FC'!Q11)/('8.legal entities NC'!P11+'12.legal entities FC'!P11)</f>
        <v>23.720021752343175</v>
      </c>
      <c r="R11" s="50">
        <f>'8.legal entities NC'!R11+'12.legal entities FC'!R11</f>
        <v>2750.3</v>
      </c>
      <c r="S11" s="51">
        <f>('8.legal entities NC'!R11*'8.legal entities NC'!S11+'12.legal entities FC'!R11*'12.legal entities FC'!S11)/('8.legal entities NC'!R11+'12.legal entities FC'!R11)</f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>'8.legal entities NC'!B12+'12.legal entities FC'!B12</f>
        <v>572246.5</v>
      </c>
      <c r="C12" s="51">
        <f>('8.legal entities NC'!B12*'8.legal entities NC'!C12+'12.legal entities FC'!B12*'12.legal entities FC'!C12)/('8.legal entities NC'!B12+'12.legal entities FC'!B12)</f>
        <v>5.6695388613123896</v>
      </c>
      <c r="D12" s="50"/>
      <c r="E12" s="51"/>
      <c r="F12" s="50">
        <f>'8.legal entities NC'!F12+'12.legal entities FC'!F12</f>
        <v>462644.9</v>
      </c>
      <c r="G12" s="51">
        <f>('8.legal entities NC'!F12*'8.legal entities NC'!G12+'12.legal entities FC'!F12*'12.legal entities FC'!G12)/('8.legal entities NC'!F12+'12.legal entities FC'!F12)</f>
        <v>0.96967244208246972</v>
      </c>
      <c r="H12" s="50">
        <f t="shared" si="0"/>
        <v>109601.60000000001</v>
      </c>
      <c r="I12" s="51">
        <f t="shared" si="1"/>
        <v>25.508384549130668</v>
      </c>
      <c r="J12" s="50">
        <f>'8.legal entities NC'!J12+'12.legal entities FC'!J12</f>
        <v>11110.5</v>
      </c>
      <c r="K12" s="51">
        <f>('8.legal entities NC'!J12*'8.legal entities NC'!K12+'12.legal entities FC'!J12*'12.legal entities FC'!K12)/('8.legal entities NC'!J12+'12.legal entities FC'!J12)</f>
        <v>22.29309752036362</v>
      </c>
      <c r="L12" s="50">
        <f>'8.legal entities NC'!L12+'12.legal entities FC'!L12</f>
        <v>43205.3</v>
      </c>
      <c r="M12" s="51">
        <f>('8.legal entities NC'!L12*'8.legal entities NC'!M12+'12.legal entities FC'!L12*'12.legal entities FC'!M12)/('8.legal entities NC'!L12+'12.legal entities FC'!L12)</f>
        <v>28.960856654160484</v>
      </c>
      <c r="N12" s="50">
        <f>'8.legal entities NC'!N12+'12.legal entities FC'!N12</f>
        <v>36688</v>
      </c>
      <c r="O12" s="51">
        <f>('8.legal entities NC'!N12*'8.legal entities NC'!O12+'12.legal entities FC'!N12*'12.legal entities FC'!O12)/('8.legal entities NC'!N12+'12.legal entities FC'!N12)</f>
        <v>22.860322176188401</v>
      </c>
      <c r="P12" s="50">
        <f>'8.legal entities NC'!P12+'12.legal entities FC'!P12</f>
        <v>16086.7</v>
      </c>
      <c r="Q12" s="51">
        <f>('8.legal entities NC'!P12*'8.legal entities NC'!Q12+'12.legal entities FC'!P12*'12.legal entities FC'!Q12)/('8.legal entities NC'!P12+'12.legal entities FC'!P12)</f>
        <v>24.675899967053528</v>
      </c>
      <c r="R12" s="50">
        <f>'8.legal entities NC'!R12+'12.legal entities FC'!R12</f>
        <v>2511.1</v>
      </c>
      <c r="S12" s="51">
        <f>('8.legal entities NC'!R12*'8.legal entities NC'!S12+'12.legal entities FC'!R12*'12.legal entities FC'!S12)/('8.legal entities NC'!R12+'12.legal entities FC'!R12)</f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>'8.legal entities NC'!B13+'12.legal entities FC'!B13</f>
        <v>337287</v>
      </c>
      <c r="C13" s="51">
        <f>('8.legal entities NC'!B13*'8.legal entities NC'!C13+'12.legal entities FC'!B13*'12.legal entities FC'!C13)/('8.legal entities NC'!B13+'12.legal entities FC'!B13)</f>
        <v>8.5551503497021812</v>
      </c>
      <c r="D13" s="50"/>
      <c r="E13" s="51"/>
      <c r="F13" s="50">
        <f>'8.legal entities NC'!F13+'12.legal entities FC'!F13</f>
        <v>239762.3</v>
      </c>
      <c r="G13" s="51">
        <f>('8.legal entities NC'!F13*'8.legal entities NC'!G13+'12.legal entities FC'!F13*'12.legal entities FC'!G13)/('8.legal entities NC'!F13+'12.legal entities FC'!F13)</f>
        <v>1.4791687016682775</v>
      </c>
      <c r="H13" s="50">
        <f t="shared" si="0"/>
        <v>97524.7</v>
      </c>
      <c r="I13" s="51">
        <f t="shared" si="1"/>
        <v>25.951293426178189</v>
      </c>
      <c r="J13" s="50">
        <f>'8.legal entities NC'!J13+'12.legal entities FC'!J13</f>
        <v>9438</v>
      </c>
      <c r="K13" s="51">
        <f>('8.legal entities NC'!J13*'8.legal entities NC'!K13+'12.legal entities FC'!J13*'12.legal entities FC'!K13)/('8.legal entities NC'!J13+'12.legal entities FC'!J13)</f>
        <v>23.662110616656072</v>
      </c>
      <c r="L13" s="50">
        <f>'8.legal entities NC'!L13+'12.legal entities FC'!L13</f>
        <v>30806.400000000001</v>
      </c>
      <c r="M13" s="51">
        <f>('8.legal entities NC'!L13*'8.legal entities NC'!M13+'12.legal entities FC'!L13*'12.legal entities FC'!M13)/('8.legal entities NC'!L13+'12.legal entities FC'!L13)</f>
        <v>23.007638023267891</v>
      </c>
      <c r="N13" s="50">
        <f>'8.legal entities NC'!N13+'12.legal entities FC'!N13</f>
        <v>48086.6</v>
      </c>
      <c r="O13" s="51">
        <f>('8.legal entities NC'!N13*'8.legal entities NC'!O13+'12.legal entities FC'!N13*'12.legal entities FC'!O13)/('8.legal entities NC'!N13+'12.legal entities FC'!N13)</f>
        <v>27.804990288354762</v>
      </c>
      <c r="P13" s="50">
        <f>'8.legal entities NC'!P13+'12.legal entities FC'!P13</f>
        <v>6076.5</v>
      </c>
      <c r="Q13" s="51">
        <f>('8.legal entities NC'!P13*'8.legal entities NC'!Q13+'12.legal entities FC'!P13*'12.legal entities FC'!Q13)/('8.legal entities NC'!P13+'12.legal entities FC'!P13)</f>
        <v>28.18739570476426</v>
      </c>
      <c r="R13" s="50">
        <f>'8.legal entities NC'!R13+'12.legal entities FC'!R13</f>
        <v>3117.2</v>
      </c>
      <c r="S13" s="51">
        <f>('8.legal entities NC'!R13*'8.legal entities NC'!S13+'12.legal entities FC'!R13*'12.legal entities FC'!S13)/('8.legal entities NC'!R13+'12.legal entities FC'!R13)</f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>'8.legal entities NC'!B14+'12.legal entities FC'!B14</f>
        <v>351659.3</v>
      </c>
      <c r="C14" s="51">
        <f>('8.legal entities NC'!B14*'8.legal entities NC'!C14+'12.legal entities FC'!B14*'12.legal entities FC'!C14)/('8.legal entities NC'!B14+'12.legal entities FC'!B14)</f>
        <v>5.649536355216541</v>
      </c>
      <c r="D14" s="50"/>
      <c r="E14" s="51"/>
      <c r="F14" s="50">
        <f>'8.legal entities NC'!F14+'12.legal entities FC'!F14</f>
        <v>282556.7</v>
      </c>
      <c r="G14" s="51">
        <f>('8.legal entities NC'!F14*'8.legal entities NC'!G14+'12.legal entities FC'!F14*'12.legal entities FC'!G14)/('8.legal entities NC'!F14+'12.legal entities FC'!F14)</f>
        <v>1.9489014771194597</v>
      </c>
      <c r="H14" s="50">
        <f t="shared" si="0"/>
        <v>69102.600000000006</v>
      </c>
      <c r="I14" s="51">
        <f t="shared" si="1"/>
        <v>20.781227189715</v>
      </c>
      <c r="J14" s="50">
        <f>'8.legal entities NC'!J14+'12.legal entities FC'!J14</f>
        <v>11887</v>
      </c>
      <c r="K14" s="51">
        <f>('8.legal entities NC'!J14*'8.legal entities NC'!K14+'12.legal entities FC'!J14*'12.legal entities FC'!K14)/('8.legal entities NC'!J14+'12.legal entities FC'!J14)</f>
        <v>13.74737107764785</v>
      </c>
      <c r="L14" s="50">
        <f>'8.legal entities NC'!L14+'12.legal entities FC'!L14</f>
        <v>33125.599999999999</v>
      </c>
      <c r="M14" s="51">
        <f>('8.legal entities NC'!L14*'8.legal entities NC'!M14+'12.legal entities FC'!L14*'12.legal entities FC'!M14)/('8.legal entities NC'!L14+'12.legal entities FC'!L14)</f>
        <v>22.30710085251286</v>
      </c>
      <c r="N14" s="50">
        <f>'8.legal entities NC'!N14+'12.legal entities FC'!N14</f>
        <v>6539</v>
      </c>
      <c r="O14" s="51">
        <f>('8.legal entities NC'!N14*'8.legal entities NC'!O14+'12.legal entities FC'!N14*'12.legal entities FC'!O14)/('8.legal entities NC'!N14+'12.legal entities FC'!N14)</f>
        <v>23.544485395320386</v>
      </c>
      <c r="P14" s="50">
        <f>'8.legal entities NC'!P14+'12.legal entities FC'!P14</f>
        <v>15336</v>
      </c>
      <c r="Q14" s="51">
        <f>('8.legal entities NC'!P14*'8.legal entities NC'!Q14+'12.legal entities FC'!P14*'12.legal entities FC'!Q14)/('8.legal entities NC'!P14+'12.legal entities FC'!P14)</f>
        <v>21.168077725612939</v>
      </c>
      <c r="R14" s="50">
        <f>'8.legal entities NC'!R14+'12.legal entities FC'!R14</f>
        <v>2215</v>
      </c>
      <c r="S14" s="51">
        <f>('8.legal entities NC'!R14*'8.legal entities NC'!S14+'12.legal entities FC'!R14*'12.legal entities FC'!S14)/('8.legal entities NC'!R14+'12.legal entities FC'!R14)</f>
        <v>24.873453724604964</v>
      </c>
      <c r="T14" s="50"/>
      <c r="U14" s="51"/>
    </row>
    <row r="15" spans="1:21" ht="14.25" customHeight="1" x14ac:dyDescent="0.2">
      <c r="A15" s="49" t="s">
        <v>25</v>
      </c>
      <c r="B15" s="50">
        <f>'8.legal entities NC'!B15+'12.legal entities FC'!B15</f>
        <v>538991.19999999995</v>
      </c>
      <c r="C15" s="51">
        <f>('8.legal entities NC'!B15*'8.legal entities NC'!C15+'12.legal entities FC'!B15*'12.legal entities FC'!C15)/('8.legal entities NC'!B15+'12.legal entities FC'!B15)</f>
        <v>4.1337969339759164</v>
      </c>
      <c r="D15" s="50"/>
      <c r="E15" s="51"/>
      <c r="F15" s="50">
        <f>'8.legal entities NC'!F15+'12.legal entities FC'!F15</f>
        <v>457585.9</v>
      </c>
      <c r="G15" s="51">
        <f>('8.legal entities NC'!F15*'8.legal entities NC'!G15+'12.legal entities FC'!F15*'12.legal entities FC'!G15)/('8.legal entities NC'!F15+'12.legal entities FC'!F15)</f>
        <v>2.1998989916428804</v>
      </c>
      <c r="H15" s="50">
        <f t="shared" si="0"/>
        <v>81405.300000000017</v>
      </c>
      <c r="I15" s="51">
        <f t="shared" si="1"/>
        <v>15.004396642479048</v>
      </c>
      <c r="J15" s="50">
        <f>'8.legal entities NC'!J15+'12.legal entities FC'!J15</f>
        <v>29868.300000000003</v>
      </c>
      <c r="K15" s="51">
        <f>('8.legal entities NC'!J15*'8.legal entities NC'!K15+'12.legal entities FC'!J15*'12.legal entities FC'!K15)/('8.legal entities NC'!J15+'12.legal entities FC'!J15)</f>
        <v>9.1088880184007781</v>
      </c>
      <c r="L15" s="50">
        <f>'8.legal entities NC'!L15+'12.legal entities FC'!L15</f>
        <v>24719.8</v>
      </c>
      <c r="M15" s="51">
        <f>('8.legal entities NC'!L15*'8.legal entities NC'!M15+'12.legal entities FC'!L15*'12.legal entities FC'!M15)/('8.legal entities NC'!L15+'12.legal entities FC'!L15)</f>
        <v>16.055772295892361</v>
      </c>
      <c r="N15" s="50">
        <f>'8.legal entities NC'!N15+'12.legal entities FC'!N15</f>
        <v>5461.7000000000007</v>
      </c>
      <c r="O15" s="51">
        <f>('8.legal entities NC'!N15*'8.legal entities NC'!O15+'12.legal entities FC'!N15*'12.legal entities FC'!O15)/('8.legal entities NC'!N15+'12.legal entities FC'!N15)</f>
        <v>32.07347712250764</v>
      </c>
      <c r="P15" s="50">
        <f>'8.legal entities NC'!P15+'12.legal entities FC'!P15</f>
        <v>18736.900000000001</v>
      </c>
      <c r="Q15" s="51">
        <f>('8.legal entities NC'!P15*'8.legal entities NC'!Q15+'12.legal entities FC'!P15*'12.legal entities FC'!Q15)/('8.legal entities NC'!P15+'12.legal entities FC'!P15)</f>
        <v>15.977555518789126</v>
      </c>
      <c r="R15" s="50">
        <f>'8.legal entities NC'!R15+'12.legal entities FC'!R15</f>
        <v>2618.6</v>
      </c>
      <c r="S15" s="51">
        <f>('8.legal entities NC'!R15*'8.legal entities NC'!S15+'12.legal entities FC'!R15*'12.legal entities FC'!S15)/('8.legal entities NC'!R15+'12.legal entities FC'!R15)</f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>'8.legal entities NC'!B16+'12.legal entities FC'!B16</f>
        <v>459781.30000000005</v>
      </c>
      <c r="C16" s="51">
        <f>('8.legal entities NC'!B16*'8.legal entities NC'!C16+'12.legal entities FC'!B16*'12.legal entities FC'!C16)/('8.legal entities NC'!B16+'12.legal entities FC'!B16)</f>
        <v>4.0774076696899151</v>
      </c>
      <c r="D16" s="50"/>
      <c r="E16" s="51"/>
      <c r="F16" s="50">
        <f>'8.legal entities NC'!F16+'12.legal entities FC'!F16</f>
        <v>403660.4</v>
      </c>
      <c r="G16" s="51">
        <f>('8.legal entities NC'!F16*'8.legal entities NC'!G16+'12.legal entities FC'!F16*'12.legal entities FC'!G16)/('8.legal entities NC'!F16+'12.legal entities FC'!F16)</f>
        <v>1.7457986961316989</v>
      </c>
      <c r="H16" s="50">
        <f t="shared" si="0"/>
        <v>56120.899999999994</v>
      </c>
      <c r="I16" s="51">
        <f t="shared" si="1"/>
        <v>20.847955022104067</v>
      </c>
      <c r="J16" s="50">
        <f>'8.legal entities NC'!J16+'12.legal entities FC'!J16</f>
        <v>18342.3</v>
      </c>
      <c r="K16" s="51">
        <f>('8.legal entities NC'!J16*'8.legal entities NC'!K16+'12.legal entities FC'!J16*'12.legal entities FC'!K16)/('8.legal entities NC'!J16+'12.legal entities FC'!J16)</f>
        <v>11.317598120192125</v>
      </c>
      <c r="L16" s="50">
        <f>'8.legal entities NC'!L16+'12.legal entities FC'!L16</f>
        <v>18768.8</v>
      </c>
      <c r="M16" s="51">
        <f>('8.legal entities NC'!L16*'8.legal entities NC'!M16+'12.legal entities FC'!L16*'12.legal entities FC'!M16)/('8.legal entities NC'!L16+'12.legal entities FC'!L16)</f>
        <v>26.334536837730706</v>
      </c>
      <c r="N16" s="50">
        <f>'8.legal entities NC'!N16+'12.legal entities FC'!N16</f>
        <v>7607.7</v>
      </c>
      <c r="O16" s="51">
        <f>('8.legal entities NC'!N16*'8.legal entities NC'!O16+'12.legal entities FC'!N16*'12.legal entities FC'!O16)/('8.legal entities NC'!N16+'12.legal entities FC'!N16)</f>
        <v>33.849439909565312</v>
      </c>
      <c r="P16" s="50">
        <f>'8.legal entities NC'!P16+'12.legal entities FC'!P16</f>
        <v>4717.3999999999996</v>
      </c>
      <c r="Q16" s="51">
        <f>('8.legal entities NC'!P16*'8.legal entities NC'!Q16+'12.legal entities FC'!P16*'12.legal entities FC'!Q16)/('8.legal entities NC'!P16+'12.legal entities FC'!P16)</f>
        <v>28.345480561326156</v>
      </c>
      <c r="R16" s="50">
        <f>'8.legal entities NC'!R16+'12.legal entities FC'!R16</f>
        <v>6684.7</v>
      </c>
      <c r="S16" s="51">
        <f>('8.legal entities NC'!R16*'8.legal entities NC'!S16+'12.legal entities FC'!R16*'12.legal entities FC'!S16)/('8.legal entities NC'!R16+'12.legal entities FC'!R16)</f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>'8.legal entities NC'!B17+'12.legal entities FC'!B17</f>
        <v>460778.30000000005</v>
      </c>
      <c r="C17" s="51">
        <f>('8.legal entities NC'!B17*'8.legal entities NC'!C17+'12.legal entities FC'!B17*'12.legal entities FC'!C17)/('8.legal entities NC'!B17+'12.legal entities FC'!B17)</f>
        <v>5.4817342548466366</v>
      </c>
      <c r="D17" s="50"/>
      <c r="E17" s="51"/>
      <c r="F17" s="50">
        <f>'8.legal entities NC'!F17+'12.legal entities FC'!F17</f>
        <v>398749</v>
      </c>
      <c r="G17" s="51">
        <f>('8.legal entities NC'!F17*'8.legal entities NC'!G17+'12.legal entities FC'!F17*'12.legal entities FC'!G17)/('8.legal entities NC'!F17+'12.legal entities FC'!F17)</f>
        <v>2.9449889303797629</v>
      </c>
      <c r="H17" s="50">
        <f t="shared" si="0"/>
        <v>62029.3</v>
      </c>
      <c r="I17" s="51">
        <f t="shared" si="1"/>
        <v>21.78894167756205</v>
      </c>
      <c r="J17" s="50">
        <f>'8.legal entities NC'!J17+'12.legal entities FC'!J17</f>
        <v>17155.099999999999</v>
      </c>
      <c r="K17" s="51">
        <f>('8.legal entities NC'!J17*'8.legal entities NC'!K17+'12.legal entities FC'!J17*'12.legal entities FC'!K17)/('8.legal entities NC'!J17+'12.legal entities FC'!J17)</f>
        <v>15.821930504631277</v>
      </c>
      <c r="L17" s="50">
        <f>'8.legal entities NC'!L17+'12.legal entities FC'!L17</f>
        <v>24765.7</v>
      </c>
      <c r="M17" s="51">
        <f>('8.legal entities NC'!L17*'8.legal entities NC'!M17+'12.legal entities FC'!L17*'12.legal entities FC'!M17)/('8.legal entities NC'!L17+'12.legal entities FC'!L17)</f>
        <v>25.996573890501782</v>
      </c>
      <c r="N17" s="50">
        <f>'8.legal entities NC'!N17+'12.legal entities FC'!N17</f>
        <v>7263.4</v>
      </c>
      <c r="O17" s="51">
        <f>('8.legal entities NC'!N17*'8.legal entities NC'!O17+'12.legal entities FC'!N17*'12.legal entities FC'!O17)/('8.legal entities NC'!N17+'12.legal entities FC'!N17)</f>
        <v>31.466307789740345</v>
      </c>
      <c r="P17" s="50">
        <f>'8.legal entities NC'!P17+'12.legal entities FC'!P17</f>
        <v>6247.5</v>
      </c>
      <c r="Q17" s="51">
        <f>('8.legal entities NC'!P17*'8.legal entities NC'!Q17+'12.legal entities FC'!P17*'12.legal entities FC'!Q17)/('8.legal entities NC'!P17+'12.legal entities FC'!P17)</f>
        <v>21.866248899559825</v>
      </c>
      <c r="R17" s="50">
        <f>'8.legal entities NC'!R17+'12.legal entities FC'!R17</f>
        <v>6597.6</v>
      </c>
      <c r="S17" s="51">
        <f>('8.legal entities NC'!R17*'8.legal entities NC'!S17+'12.legal entities FC'!R17*'12.legal entities FC'!S17)/('8.legal entities NC'!R17+'12.legal entities FC'!R17)</f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>'8.legal entities NC'!B18+'12.legal entities FC'!B18</f>
        <v>608308.9</v>
      </c>
      <c r="C18" s="51">
        <f>('8.legal entities NC'!B18*'8.legal entities NC'!C18+'12.legal entities FC'!B18*'12.legal entities FC'!C18)/('8.legal entities NC'!B18+'12.legal entities FC'!B18)</f>
        <v>3.6425532883046752</v>
      </c>
      <c r="D18" s="50"/>
      <c r="E18" s="51"/>
      <c r="F18" s="50">
        <f>'8.legal entities NC'!F18+'12.legal entities FC'!F18</f>
        <v>552145.1</v>
      </c>
      <c r="G18" s="51">
        <f>('8.legal entities NC'!F18*'8.legal entities NC'!G18+'12.legal entities FC'!F18*'12.legal entities FC'!G18)/('8.legal entities NC'!F18+'12.legal entities FC'!F18)</f>
        <v>1.9542943222714464</v>
      </c>
      <c r="H18" s="50">
        <f t="shared" si="0"/>
        <v>56163.8</v>
      </c>
      <c r="I18" s="51">
        <f t="shared" si="1"/>
        <v>20.239790576848431</v>
      </c>
      <c r="J18" s="50">
        <f>'8.legal entities NC'!J18+'12.legal entities FC'!J18</f>
        <v>17526.7</v>
      </c>
      <c r="K18" s="51">
        <f>('8.legal entities NC'!J18*'8.legal entities NC'!K18+'12.legal entities FC'!J18*'12.legal entities FC'!K18)/('8.legal entities NC'!J18+'12.legal entities FC'!J18)</f>
        <v>15.079130697735453</v>
      </c>
      <c r="L18" s="50">
        <f>'8.legal entities NC'!L18+'12.legal entities FC'!L18</f>
        <v>13584.2</v>
      </c>
      <c r="M18" s="51">
        <f>('8.legal entities NC'!L18*'8.legal entities NC'!M18+'12.legal entities FC'!L18*'12.legal entities FC'!M18)/('8.legal entities NC'!L18+'12.legal entities FC'!L18)</f>
        <v>25.807184081506456</v>
      </c>
      <c r="N18" s="50">
        <f>'8.legal entities NC'!N18+'12.legal entities FC'!N18</f>
        <v>14906.7</v>
      </c>
      <c r="O18" s="51">
        <f>('8.legal entities NC'!N18*'8.legal entities NC'!O18+'12.legal entities FC'!N18*'12.legal entities FC'!O18)/('8.legal entities NC'!N18+'12.legal entities FC'!N18)</f>
        <v>25.756788558165116</v>
      </c>
      <c r="P18" s="50">
        <f>'8.legal entities NC'!P18+'12.legal entities FC'!P18</f>
        <v>3847.2</v>
      </c>
      <c r="Q18" s="51">
        <f>('8.legal entities NC'!P18*'8.legal entities NC'!Q18+'12.legal entities FC'!P18*'12.legal entities FC'!Q18)/('8.legal entities NC'!P18+'12.legal entities FC'!P18)</f>
        <v>19.834341859014348</v>
      </c>
      <c r="R18" s="50">
        <f>'8.legal entities NC'!R18+'12.legal entities FC'!R18</f>
        <v>6299</v>
      </c>
      <c r="S18" s="51">
        <f>('8.legal entities NC'!R18*'8.legal entities NC'!S18+'12.legal entities FC'!R18*'12.legal entities FC'!S18)/('8.legal entities NC'!R18+'12.legal entities FC'!R18)</f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>'8.legal entities NC'!B19+'12.legal entities FC'!B19</f>
        <v>580952.40000000014</v>
      </c>
      <c r="C19" s="51">
        <f>('8.legal entities NC'!B19*'8.legal entities NC'!C19+'12.legal entities FC'!B19*'12.legal entities FC'!C19)/('8.legal entities NC'!B19+'12.legal entities FC'!B19)</f>
        <v>4.5086371310282898</v>
      </c>
      <c r="D19" s="50"/>
      <c r="E19" s="51"/>
      <c r="F19" s="50">
        <f>'8.legal entities NC'!F19+'12.legal entities FC'!F19</f>
        <v>507614.7</v>
      </c>
      <c r="G19" s="51">
        <f>('8.legal entities NC'!F19*'8.legal entities NC'!G19+'12.legal entities FC'!F19*'12.legal entities FC'!G19)/('8.legal entities NC'!F19+'12.legal entities FC'!F19)</f>
        <v>2.0023840444337013</v>
      </c>
      <c r="H19" s="50">
        <f t="shared" si="0"/>
        <v>73337.7</v>
      </c>
      <c r="I19" s="51">
        <f t="shared" si="1"/>
        <v>21.855934751157999</v>
      </c>
      <c r="J19" s="50">
        <f>'8.legal entities NC'!J19+'12.legal entities FC'!J19</f>
        <v>17271.800000000003</v>
      </c>
      <c r="K19" s="51">
        <f>('8.legal entities NC'!J19*'8.legal entities NC'!K19+'12.legal entities FC'!J19*'12.legal entities FC'!K19)/('8.legal entities NC'!J19+'12.legal entities FC'!J19)</f>
        <v>17.094107504718671</v>
      </c>
      <c r="L19" s="50">
        <f>'8.legal entities NC'!L19+'12.legal entities FC'!L19</f>
        <v>39094.199999999997</v>
      </c>
      <c r="M19" s="51">
        <f>('8.legal entities NC'!L19*'8.legal entities NC'!M19+'12.legal entities FC'!L19*'12.legal entities FC'!M19)/('8.legal entities NC'!L19+'12.legal entities FC'!L19)</f>
        <v>25.028763857554321</v>
      </c>
      <c r="N19" s="50">
        <f>'8.legal entities NC'!N19+'12.legal entities FC'!N19</f>
        <v>5403.2999999999993</v>
      </c>
      <c r="O19" s="51">
        <f>('8.legal entities NC'!N19*'8.legal entities NC'!O19+'12.legal entities FC'!N19*'12.legal entities FC'!O19)/('8.legal entities NC'!N19+'12.legal entities FC'!N19)</f>
        <v>33.994660670331101</v>
      </c>
      <c r="P19" s="50">
        <f>'8.legal entities NC'!P19+'12.legal entities FC'!P19</f>
        <v>3855.7</v>
      </c>
      <c r="Q19" s="51">
        <f>('8.legal entities NC'!P19*'8.legal entities NC'!Q19+'12.legal entities FC'!P19*'12.legal entities FC'!Q19)/('8.legal entities NC'!P19+'12.legal entities FC'!P19)</f>
        <v>21.698959981326347</v>
      </c>
      <c r="R19" s="50">
        <f>'8.legal entities NC'!R19+'12.legal entities FC'!R19</f>
        <v>7712.7</v>
      </c>
      <c r="S19" s="51">
        <f>('8.legal entities NC'!R19*'8.legal entities NC'!S19+'12.legal entities FC'!R19*'12.legal entities FC'!S19)/('8.legal entities NC'!R19+'12.legal entities FC'!R19)</f>
        <v>8.01151996058449</v>
      </c>
      <c r="T19" s="50"/>
      <c r="U19" s="51"/>
    </row>
    <row r="20" spans="1:21" ht="14.25" customHeight="1" thickBot="1" x14ac:dyDescent="0.25">
      <c r="A20" s="52" t="s">
        <v>30</v>
      </c>
      <c r="B20" s="53">
        <f>'8.legal entities NC'!B20+'12.legal entities FC'!B20</f>
        <v>611220.80000000005</v>
      </c>
      <c r="C20" s="54">
        <f>('8.legal entities NC'!B20*'8.legal entities NC'!C20+'12.legal entities FC'!B20*'12.legal entities FC'!C20)/('8.legal entities NC'!B20+'12.legal entities FC'!B20)</f>
        <v>4.3181986836835389</v>
      </c>
      <c r="D20" s="53"/>
      <c r="E20" s="54"/>
      <c r="F20" s="53">
        <f>'8.legal entities NC'!F20+'12.legal entities FC'!F20</f>
        <v>552028.19999999995</v>
      </c>
      <c r="G20" s="54">
        <f>('8.legal entities NC'!F20*'8.legal entities NC'!G20+'12.legal entities FC'!F20*'12.legal entities FC'!G20)/('8.legal entities NC'!F20+'12.legal entities FC'!F20)</f>
        <v>2.386821042838029</v>
      </c>
      <c r="H20" s="53">
        <f t="shared" si="0"/>
        <v>59192.599999999991</v>
      </c>
      <c r="I20" s="54">
        <f t="shared" si="1"/>
        <v>22.330161709402869</v>
      </c>
      <c r="J20" s="53">
        <f>'8.legal entities NC'!J20+'12.legal entities FC'!J20</f>
        <v>15989</v>
      </c>
      <c r="K20" s="54">
        <f>('8.legal entities NC'!J20*'8.legal entities NC'!K20+'12.legal entities FC'!J20*'12.legal entities FC'!K20)/('8.legal entities NC'!J20+'12.legal entities FC'!J20)</f>
        <v>12.886346863468633</v>
      </c>
      <c r="L20" s="53">
        <f>'8.legal entities NC'!L20+'12.legal entities FC'!L20</f>
        <v>29378.699999999997</v>
      </c>
      <c r="M20" s="54">
        <f>('8.legal entities NC'!L20*'8.legal entities NC'!M20+'12.legal entities FC'!L20*'12.legal entities FC'!M20)/('8.legal entities NC'!L20+'12.legal entities FC'!L20)</f>
        <v>27.424452409398651</v>
      </c>
      <c r="N20" s="53">
        <f>'8.legal entities NC'!N20+'12.legal entities FC'!N20</f>
        <v>5124</v>
      </c>
      <c r="O20" s="54">
        <f>('8.legal entities NC'!N20*'8.legal entities NC'!O20+'12.legal entities FC'!N20*'12.legal entities FC'!O20)/('8.legal entities NC'!N20+'12.legal entities FC'!N20)</f>
        <v>34.335382513661195</v>
      </c>
      <c r="P20" s="53">
        <f>'8.legal entities NC'!P20+'12.legal entities FC'!P20</f>
        <v>3089.2</v>
      </c>
      <c r="Q20" s="54">
        <f>('8.legal entities NC'!P20*'8.legal entities NC'!Q20+'12.legal entities FC'!P20*'12.legal entities FC'!Q20)/('8.legal entities NC'!P20+'12.legal entities FC'!P20)</f>
        <v>21.474271656092196</v>
      </c>
      <c r="R20" s="53">
        <f>'8.legal entities NC'!R20+'12.legal entities FC'!R20</f>
        <v>5611.7</v>
      </c>
      <c r="S20" s="54">
        <f>('8.legal entities NC'!R20*'8.legal entities NC'!S20+'12.legal entities FC'!R20*'12.legal entities FC'!S20)/('8.legal entities NC'!R20+'12.legal entities FC'!R20)</f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>'8.legal entities NC'!B21+'12.legal entities FC'!B21</f>
        <v>606283.6</v>
      </c>
      <c r="C21" s="51">
        <f>('8.legal entities NC'!B21*'8.legal entities NC'!C21+'12.legal entities FC'!B21*'12.legal entities FC'!C21)/('8.legal entities NC'!B21+'12.legal entities FC'!B21)</f>
        <v>4.2296197406626206</v>
      </c>
      <c r="D21" s="50"/>
      <c r="E21" s="51"/>
      <c r="F21" s="50">
        <f>'8.legal entities NC'!F21+'12.legal entities FC'!F21</f>
        <v>541234.80000000005</v>
      </c>
      <c r="G21" s="51">
        <f>('8.legal entities NC'!F21*'8.legal entities NC'!G21+'12.legal entities FC'!F21*'12.legal entities FC'!G21)/('8.legal entities NC'!F21+'12.legal entities FC'!F21)</f>
        <v>2.0506228590622775</v>
      </c>
      <c r="H21" s="50">
        <f t="shared" si="0"/>
        <v>65048.800000000003</v>
      </c>
      <c r="I21" s="51">
        <f t="shared" si="1"/>
        <v>22.359837998548784</v>
      </c>
      <c r="J21" s="50">
        <f>'8.legal entities NC'!J21+'12.legal entities FC'!J21</f>
        <v>14920</v>
      </c>
      <c r="K21" s="51">
        <f>('8.legal entities NC'!J21*'8.legal entities NC'!K21+'12.legal entities FC'!J21*'12.legal entities FC'!K21)/('8.legal entities NC'!J21+'12.legal entities FC'!J21)</f>
        <v>12.848773458445043</v>
      </c>
      <c r="L21" s="50">
        <f>'8.legal entities NC'!L21+'12.legal entities FC'!L21</f>
        <v>30488.9</v>
      </c>
      <c r="M21" s="51">
        <f>('8.legal entities NC'!L21*'8.legal entities NC'!M21+'12.legal entities FC'!L21*'12.legal entities FC'!M21)/('8.legal entities NC'!L21+'12.legal entities FC'!L21)</f>
        <v>26.125157024359684</v>
      </c>
      <c r="N21" s="50">
        <f>'8.legal entities NC'!N21+'12.legal entities FC'!N21</f>
        <v>10708.9</v>
      </c>
      <c r="O21" s="51">
        <f>('8.legal entities NC'!N21*'8.legal entities NC'!O21+'12.legal entities FC'!N21*'12.legal entities FC'!O21)/('8.legal entities NC'!N21+'12.legal entities FC'!N21)</f>
        <v>31.682855381972008</v>
      </c>
      <c r="P21" s="50">
        <f>'8.legal entities NC'!P21+'12.legal entities FC'!P21</f>
        <v>2571.3000000000002</v>
      </c>
      <c r="Q21" s="51">
        <f>('8.legal entities NC'!P21*'8.legal entities NC'!Q21+'12.legal entities FC'!P21*'12.legal entities FC'!Q21)/('8.legal entities NC'!P21+'12.legal entities FC'!P21)</f>
        <v>24.880877377202189</v>
      </c>
      <c r="R21" s="50">
        <f>'8.legal entities NC'!R21+'12.legal entities FC'!R21</f>
        <v>6359.7</v>
      </c>
      <c r="S21" s="51">
        <f>('8.legal entities NC'!R21*'8.legal entities NC'!S21+'12.legal entities FC'!R21*'12.legal entities FC'!S21)/('8.legal entities NC'!R21+'12.legal entities FC'!R21)</f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>'8.legal entities NC'!B22+'12.legal entities FC'!B22</f>
        <v>578666</v>
      </c>
      <c r="C22" s="51">
        <f>('8.legal entities NC'!B22*'8.legal entities NC'!C22+'12.legal entities FC'!B22*'12.legal entities FC'!C22)/('8.legal entities NC'!B22+'12.legal entities FC'!B22)</f>
        <v>3.7238044450512033</v>
      </c>
      <c r="D22" s="50"/>
      <c r="E22" s="51"/>
      <c r="F22" s="50">
        <f>'8.legal entities NC'!F22+'12.legal entities FC'!F22</f>
        <v>534629.6</v>
      </c>
      <c r="G22" s="51">
        <f>('8.legal entities NC'!F22*'8.legal entities NC'!G22+'12.legal entities FC'!F22*'12.legal entities FC'!G22)/('8.legal entities NC'!F22+'12.legal entities FC'!F22)</f>
        <v>2.1743571212667607</v>
      </c>
      <c r="H22" s="50">
        <f t="shared" si="0"/>
        <v>44036.399999999994</v>
      </c>
      <c r="I22" s="51">
        <f t="shared" si="1"/>
        <v>22.535069737762399</v>
      </c>
      <c r="J22" s="50">
        <f>'8.legal entities NC'!J22+'12.legal entities FC'!J22</f>
        <v>11089.2</v>
      </c>
      <c r="K22" s="51">
        <f>('8.legal entities NC'!J22*'8.legal entities NC'!K22+'12.legal entities FC'!J22*'12.legal entities FC'!K22)/('8.legal entities NC'!J22+'12.legal entities FC'!J22)</f>
        <v>10.657261118926522</v>
      </c>
      <c r="L22" s="50">
        <f>'8.legal entities NC'!L22+'12.legal entities FC'!L22</f>
        <v>11935.8</v>
      </c>
      <c r="M22" s="51">
        <f>('8.legal entities NC'!L22*'8.legal entities NC'!M22+'12.legal entities FC'!L22*'12.legal entities FC'!M22)/('8.legal entities NC'!L22+'12.legal entities FC'!L22)</f>
        <v>32.745200991973725</v>
      </c>
      <c r="N22" s="50">
        <f>'8.legal entities NC'!N22+'12.legal entities FC'!N22</f>
        <v>9213.7000000000007</v>
      </c>
      <c r="O22" s="51">
        <f>('8.legal entities NC'!N22*'8.legal entities NC'!O22+'12.legal entities FC'!N22*'12.legal entities FC'!O22)/('8.legal entities NC'!N22+'12.legal entities FC'!N22)</f>
        <v>31.324134169768929</v>
      </c>
      <c r="P22" s="50">
        <f>'8.legal entities NC'!P22+'12.legal entities FC'!P22</f>
        <v>5003</v>
      </c>
      <c r="Q22" s="51">
        <f>('8.legal entities NC'!P22*'8.legal entities NC'!Q22+'12.legal entities FC'!P22*'12.legal entities FC'!Q22)/('8.legal entities NC'!P22+'12.legal entities FC'!P22)</f>
        <v>24.862342594443334</v>
      </c>
      <c r="R22" s="50">
        <f>'8.legal entities NC'!R22+'12.legal entities FC'!R22</f>
        <v>6794.7</v>
      </c>
      <c r="S22" s="51">
        <f>('8.legal entities NC'!R22*'8.legal entities NC'!S22+'12.legal entities FC'!R22*'12.legal entities FC'!S22)/('8.legal entities NC'!R22+'12.legal entities FC'!R22)</f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>'8.legal entities NC'!B23+'12.legal entities FC'!B23</f>
        <v>627576.4</v>
      </c>
      <c r="C23" s="51">
        <f>('8.legal entities NC'!B23*'8.legal entities NC'!C23+'12.legal entities FC'!B23*'12.legal entities FC'!C23)/('8.legal entities NC'!B23+'12.legal entities FC'!B23)</f>
        <v>1.7265597320103174</v>
      </c>
      <c r="D23" s="50"/>
      <c r="E23" s="51"/>
      <c r="F23" s="50">
        <f>'8.legal entities NC'!F23+'12.legal entities FC'!F23</f>
        <v>573140.69999999995</v>
      </c>
      <c r="G23" s="51">
        <f>('8.legal entities NC'!F23*'8.legal entities NC'!G23+'12.legal entities FC'!F23*'12.legal entities FC'!G23)/('8.legal entities NC'!F23+'12.legal entities FC'!F23)</f>
        <v>0.18512537497337042</v>
      </c>
      <c r="H23" s="50">
        <f t="shared" si="0"/>
        <v>54435.69999999999</v>
      </c>
      <c r="I23" s="51">
        <f t="shared" si="1"/>
        <v>17.955960040929028</v>
      </c>
      <c r="J23" s="50">
        <f>'8.legal entities NC'!J23+'12.legal entities FC'!J23</f>
        <v>22227</v>
      </c>
      <c r="K23" s="51">
        <f>('8.legal entities NC'!J23*'8.legal entities NC'!K23+'12.legal entities FC'!J23*'12.legal entities FC'!K23)/('8.legal entities NC'!J23+'12.legal entities FC'!J23)</f>
        <v>11.113159220767535</v>
      </c>
      <c r="L23" s="50">
        <f>'8.legal entities NC'!L23+'12.legal entities FC'!L23</f>
        <v>11680.2</v>
      </c>
      <c r="M23" s="51">
        <f>('8.legal entities NC'!L23*'8.legal entities NC'!M23+'12.legal entities FC'!L23*'12.legal entities FC'!M23)/('8.legal entities NC'!L23+'12.legal entities FC'!L23)</f>
        <v>18.334970462834541</v>
      </c>
      <c r="N23" s="50">
        <f>'8.legal entities NC'!N23+'12.legal entities FC'!N23</f>
        <v>11474.6</v>
      </c>
      <c r="O23" s="51">
        <f>('8.legal entities NC'!N23*'8.legal entities NC'!O23+'12.legal entities FC'!N23*'12.legal entities FC'!O23)/('8.legal entities NC'!N23+'12.legal entities FC'!N23)</f>
        <v>31.565030763599598</v>
      </c>
      <c r="P23" s="50">
        <f>'8.legal entities NC'!P23+'12.legal entities FC'!P23</f>
        <v>2495.1999999999998</v>
      </c>
      <c r="Q23" s="51">
        <f>('8.legal entities NC'!P23*'8.legal entities NC'!Q23+'12.legal entities FC'!P23*'12.legal entities FC'!Q23)/('8.legal entities NC'!P23+'12.legal entities FC'!P23)</f>
        <v>31.133752805386344</v>
      </c>
      <c r="R23" s="50">
        <f>'8.legal entities NC'!R23+'12.legal entities FC'!R23</f>
        <v>6558.7</v>
      </c>
      <c r="S23" s="51">
        <f>('8.legal entities NC'!R23*'8.legal entities NC'!S23+'12.legal entities FC'!R23*'12.legal entities FC'!S23)/('8.legal entities NC'!R23+'12.legal entities FC'!R23)</f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>'8.legal entities NC'!B24+'12.legal entities FC'!B24</f>
        <v>609278.70000000007</v>
      </c>
      <c r="C24" s="51">
        <f>('8.legal entities NC'!B24*'8.legal entities NC'!C24+'12.legal entities FC'!B24*'12.legal entities FC'!C24)/('8.legal entities NC'!B24+'12.legal entities FC'!B24)</f>
        <v>3.8239481783952067</v>
      </c>
      <c r="D24" s="50"/>
      <c r="E24" s="51"/>
      <c r="F24" s="50">
        <f>'8.legal entities NC'!F24+'12.legal entities FC'!F24</f>
        <v>524772.30000000005</v>
      </c>
      <c r="G24" s="51">
        <f>('8.legal entities NC'!F24*'8.legal entities NC'!G24+'12.legal entities FC'!F24*'12.legal entities FC'!G24)/('8.legal entities NC'!F24+'12.legal entities FC'!F24)</f>
        <v>0.23845985582699392</v>
      </c>
      <c r="H24" s="50">
        <f t="shared" si="0"/>
        <v>84506.400000000009</v>
      </c>
      <c r="I24" s="51">
        <f t="shared" si="1"/>
        <v>26.089302680033697</v>
      </c>
      <c r="J24" s="50">
        <f>'8.legal entities NC'!J24+'12.legal entities FC'!J24</f>
        <v>20756</v>
      </c>
      <c r="K24" s="51">
        <f>('8.legal entities NC'!J24*'8.legal entities NC'!K24+'12.legal entities FC'!J24*'12.legal entities FC'!K24)/('8.legal entities NC'!J24+'12.legal entities FC'!J24)</f>
        <v>11.424964347658507</v>
      </c>
      <c r="L24" s="50">
        <f>'8.legal entities NC'!L24+'12.legal entities FC'!L24</f>
        <v>23851.800000000003</v>
      </c>
      <c r="M24" s="51">
        <f>('8.legal entities NC'!L24*'8.legal entities NC'!M24+'12.legal entities FC'!L24*'12.legal entities FC'!M24)/('8.legal entities NC'!L24+'12.legal entities FC'!L24)</f>
        <v>24.435592869301264</v>
      </c>
      <c r="N24" s="50">
        <f>'8.legal entities NC'!N24+'12.legal entities FC'!N24</f>
        <v>28603.4</v>
      </c>
      <c r="O24" s="51">
        <f>('8.legal entities NC'!N24*'8.legal entities NC'!O24+'12.legal entities FC'!N24*'12.legal entities FC'!O24)/('8.legal entities NC'!N24+'12.legal entities FC'!N24)</f>
        <v>38.888646944069585</v>
      </c>
      <c r="P24" s="50">
        <f>'8.legal entities NC'!P24+'12.legal entities FC'!P24</f>
        <v>1613.7</v>
      </c>
      <c r="Q24" s="51">
        <f>('8.legal entities NC'!P24*'8.legal entities NC'!Q24+'12.legal entities FC'!P24*'12.legal entities FC'!Q24)/('8.legal entities NC'!P24+'12.legal entities FC'!P24)</f>
        <v>32.61361467435087</v>
      </c>
      <c r="R24" s="50">
        <f>'8.legal entities NC'!R24+'12.legal entities FC'!R24</f>
        <v>9681.5</v>
      </c>
      <c r="S24" s="51">
        <f>('8.legal entities NC'!R24*'8.legal entities NC'!S24+'12.legal entities FC'!R24*'12.legal entities FC'!S24)/('8.legal entities NC'!R24+'12.legal entities FC'!R24)</f>
        <v>22.699736611062335</v>
      </c>
      <c r="T24" s="50"/>
      <c r="U24" s="51"/>
    </row>
    <row r="25" spans="1:21" ht="14.25" customHeight="1" x14ac:dyDescent="0.2">
      <c r="A25" s="49" t="s">
        <v>23</v>
      </c>
      <c r="B25" s="50">
        <f>'8.legal entities NC'!B25+'12.legal entities FC'!B25</f>
        <v>694240.20000000007</v>
      </c>
      <c r="C25" s="51">
        <f>('8.legal entities NC'!B25*'8.legal entities NC'!C25+'12.legal entities FC'!B25*'12.legal entities FC'!C25)/('8.legal entities NC'!B25+'12.legal entities FC'!B25)</f>
        <v>4.7290344959713879</v>
      </c>
      <c r="D25" s="50"/>
      <c r="E25" s="51"/>
      <c r="F25" s="50">
        <f>'8.legal entities NC'!F25+'12.legal entities FC'!F25</f>
        <v>603492.4</v>
      </c>
      <c r="G25" s="51">
        <f>('8.legal entities NC'!F25*'8.legal entities NC'!G25+'12.legal entities FC'!F25*'12.legal entities FC'!G25)/('8.legal entities NC'!F25+'12.legal entities FC'!F25)</f>
        <v>0.69445999651362633</v>
      </c>
      <c r="H25" s="50">
        <f t="shared" si="0"/>
        <v>90747.8</v>
      </c>
      <c r="I25" s="51">
        <f t="shared" si="1"/>
        <v>31.559823205522076</v>
      </c>
      <c r="J25" s="50">
        <f>'8.legal entities NC'!J25+'12.legal entities FC'!J25</f>
        <v>12290</v>
      </c>
      <c r="K25" s="51">
        <f>('8.legal entities NC'!J25*'8.legal entities NC'!K25+'12.legal entities FC'!J25*'12.legal entities FC'!K25)/('8.legal entities NC'!J25+'12.legal entities FC'!J25)</f>
        <v>17.098779495524816</v>
      </c>
      <c r="L25" s="50">
        <f>'8.legal entities NC'!L25+'12.legal entities FC'!L25</f>
        <v>4703.8999999999996</v>
      </c>
      <c r="M25" s="51">
        <f>('8.legal entities NC'!L25*'8.legal entities NC'!M25+'12.legal entities FC'!L25*'12.legal entities FC'!M25)/('8.legal entities NC'!L25+'12.legal entities FC'!L25)</f>
        <v>21.719287187227621</v>
      </c>
      <c r="N25" s="50">
        <f>'8.legal entities NC'!N25+'12.legal entities FC'!N25</f>
        <v>63783.6</v>
      </c>
      <c r="O25" s="51">
        <f>('8.legal entities NC'!N25*'8.legal entities NC'!O25+'12.legal entities FC'!N25*'12.legal entities FC'!O25)/('8.legal entities NC'!N25+'12.legal entities FC'!N25)</f>
        <v>36.082391398415901</v>
      </c>
      <c r="P25" s="50">
        <f>'8.legal entities NC'!P25+'12.legal entities FC'!P25</f>
        <v>2977.7</v>
      </c>
      <c r="Q25" s="51">
        <f>('8.legal entities NC'!P25*'8.legal entities NC'!Q25+'12.legal entities FC'!P25*'12.legal entities FC'!Q25)/('8.legal entities NC'!P25+'12.legal entities FC'!P25)</f>
        <v>26.461345766892684</v>
      </c>
      <c r="R25" s="50">
        <f>'8.legal entities NC'!R25+'12.legal entities FC'!R25</f>
        <v>6992.6</v>
      </c>
      <c r="S25" s="51">
        <f>('8.legal entities NC'!R25*'8.legal entities NC'!S25+'12.legal entities FC'!R25*'12.legal entities FC'!S25)/('8.legal entities NC'!R25+'12.legal entities FC'!R25)</f>
        <v>24.513971913165346</v>
      </c>
      <c r="T25" s="50"/>
      <c r="U25" s="51"/>
    </row>
    <row r="26" spans="1:21" ht="14.25" customHeight="1" x14ac:dyDescent="0.2">
      <c r="A26" s="49" t="s">
        <v>24</v>
      </c>
      <c r="B26" s="50">
        <f>'8.legal entities NC'!B26+'12.legal entities FC'!B26</f>
        <v>743990.3</v>
      </c>
      <c r="C26" s="51">
        <f>('8.legal entities NC'!B26*'8.legal entities NC'!C26+'12.legal entities FC'!B26*'12.legal entities FC'!C26)/('8.legal entities NC'!B26+'12.legal entities FC'!B26)</f>
        <v>4.8687457796532421</v>
      </c>
      <c r="D26" s="50"/>
      <c r="E26" s="51"/>
      <c r="F26" s="50">
        <f>'8.legal entities NC'!F26+'12.legal entities FC'!F26</f>
        <v>632685.10000000009</v>
      </c>
      <c r="G26" s="51">
        <f>('8.legal entities NC'!F26*'8.legal entities NC'!G26+'12.legal entities FC'!F26*'12.legal entities FC'!G26)/('8.legal entities NC'!F26+'12.legal entities FC'!F26)</f>
        <v>0.30916221987841969</v>
      </c>
      <c r="H26" s="50">
        <f t="shared" si="0"/>
        <v>111305.2</v>
      </c>
      <c r="I26" s="51">
        <f t="shared" si="1"/>
        <v>30.786497874564258</v>
      </c>
      <c r="J26" s="50">
        <f>'8.legal entities NC'!J26+'12.legal entities FC'!J26</f>
        <v>11831.7</v>
      </c>
      <c r="K26" s="51">
        <f>('8.legal entities NC'!J26*'8.legal entities NC'!K26+'12.legal entities FC'!J26*'12.legal entities FC'!K26)/('8.legal entities NC'!J26+'12.legal entities FC'!J26)</f>
        <v>19.362897977467313</v>
      </c>
      <c r="L26" s="50">
        <f>'8.legal entities NC'!L26+'12.legal entities FC'!L26</f>
        <v>32796.1</v>
      </c>
      <c r="M26" s="51">
        <f>('8.legal entities NC'!L26*'8.legal entities NC'!M26+'12.legal entities FC'!L26*'12.legal entities FC'!M26)/('8.legal entities NC'!L26+'12.legal entities FC'!L26)</f>
        <v>28.392302743313994</v>
      </c>
      <c r="N26" s="50">
        <f>'8.legal entities NC'!N26+'12.legal entities FC'!N26</f>
        <v>51493</v>
      </c>
      <c r="O26" s="51">
        <f>('8.legal entities NC'!N26*'8.legal entities NC'!O26+'12.legal entities FC'!N26*'12.legal entities FC'!O26)/('8.legal entities NC'!N26+'12.legal entities FC'!N26)</f>
        <v>37.875423455615319</v>
      </c>
      <c r="P26" s="50">
        <f>'8.legal entities NC'!P26+'12.legal entities FC'!P26</f>
        <v>6445.7</v>
      </c>
      <c r="Q26" s="51">
        <f>('8.legal entities NC'!P26*'8.legal entities NC'!Q26+'12.legal entities FC'!P26*'12.legal entities FC'!Q26)/('8.legal entities NC'!P26+'12.legal entities FC'!P26)</f>
        <v>21.051107440301269</v>
      </c>
      <c r="R26" s="50">
        <f>'8.legal entities NC'!R26+'12.legal entities FC'!R26</f>
        <v>8738.7000000000007</v>
      </c>
      <c r="S26" s="51">
        <f>('8.legal entities NC'!R26*'8.legal entities NC'!S26+'12.legal entities FC'!R26*'12.legal entities FC'!S26)/('8.legal entities NC'!R26+'12.legal entities FC'!R26)</f>
        <v>20.647945346561841</v>
      </c>
      <c r="T26" s="50"/>
      <c r="U26" s="51"/>
    </row>
    <row r="27" spans="1:21" ht="14.25" customHeight="1" x14ac:dyDescent="0.2">
      <c r="A27" s="49" t="s">
        <v>25</v>
      </c>
      <c r="B27" s="50">
        <f>'8.legal entities NC'!B27+'12.legal entities FC'!B27</f>
        <v>731920.5</v>
      </c>
      <c r="C27" s="51">
        <f>('8.legal entities NC'!B27*'8.legal entities NC'!C27+'12.legal entities FC'!B27*'12.legal entities FC'!C27)/('8.legal entities NC'!B27+'12.legal entities FC'!B27)</f>
        <v>5.1178989942376045</v>
      </c>
      <c r="D27" s="50"/>
      <c r="E27" s="51"/>
      <c r="F27" s="50">
        <f>'8.legal entities NC'!F27+'12.legal entities FC'!F27</f>
        <v>625385.89999999991</v>
      </c>
      <c r="G27" s="51">
        <f>('8.legal entities NC'!F27*'8.legal entities NC'!G27+'12.legal entities FC'!F27*'12.legal entities FC'!G27)/('8.legal entities NC'!F27+'12.legal entities FC'!F27)</f>
        <v>0.45921517578186533</v>
      </c>
      <c r="H27" s="50">
        <f t="shared" si="0"/>
        <v>106534.6</v>
      </c>
      <c r="I27" s="51">
        <f t="shared" si="1"/>
        <v>32.465588595741522</v>
      </c>
      <c r="J27" s="50">
        <f>'8.legal entities NC'!J27+'12.legal entities FC'!J27</f>
        <v>6540.5</v>
      </c>
      <c r="K27" s="51">
        <f>('8.legal entities NC'!J27*'8.legal entities NC'!K27+'12.legal entities FC'!J27*'12.legal entities FC'!K27)/('8.legal entities NC'!J27+'12.legal entities FC'!J27)</f>
        <v>28.857874780215578</v>
      </c>
      <c r="L27" s="50">
        <f>'8.legal entities NC'!L27+'12.legal entities FC'!L27</f>
        <v>39625.300000000003</v>
      </c>
      <c r="M27" s="51">
        <f>('8.legal entities NC'!L27*'8.legal entities NC'!M27+'12.legal entities FC'!L27*'12.legal entities FC'!M27)/('8.legal entities NC'!L27+'12.legal entities FC'!L27)</f>
        <v>28.125350218168698</v>
      </c>
      <c r="N27" s="50">
        <f>'8.legal entities NC'!N27+'12.legal entities FC'!N27</f>
        <v>46668.9</v>
      </c>
      <c r="O27" s="51">
        <f>('8.legal entities NC'!N27*'8.legal entities NC'!O27+'12.legal entities FC'!N27*'12.legal entities FC'!O27)/('8.legal entities NC'!N27+'12.legal entities FC'!N27)</f>
        <v>40.114056513009736</v>
      </c>
      <c r="P27" s="50">
        <f>'8.legal entities NC'!P27+'12.legal entities FC'!P27</f>
        <v>5695.2</v>
      </c>
      <c r="Q27" s="51">
        <f>('8.legal entities NC'!P27*'8.legal entities NC'!Q27+'12.legal entities FC'!P27*'12.legal entities FC'!Q27)/('8.legal entities NC'!P27+'12.legal entities FC'!P27)</f>
        <v>21.172919794192431</v>
      </c>
      <c r="R27" s="50">
        <f>'8.legal entities NC'!R27+'12.legal entities FC'!R27</f>
        <v>8004.7</v>
      </c>
      <c r="S27" s="51">
        <f>('8.legal entities NC'!R27*'8.legal entities NC'!S27+'12.legal entities FC'!R27*'12.legal entities FC'!S27)/('8.legal entities NC'!R27+'12.legal entities FC'!R27)</f>
        <v>20.341202043799264</v>
      </c>
      <c r="T27" s="50"/>
      <c r="U27" s="51"/>
    </row>
    <row r="28" spans="1:21" ht="14.25" customHeight="1" x14ac:dyDescent="0.2">
      <c r="A28" s="49" t="s">
        <v>26</v>
      </c>
      <c r="B28" s="50">
        <f>'8.legal entities NC'!B28+'12.legal entities FC'!B28</f>
        <v>710025.7</v>
      </c>
      <c r="C28" s="51">
        <f>('8.legal entities NC'!B28*'8.legal entities NC'!C28+'12.legal entities FC'!B28*'12.legal entities FC'!C28)/('8.legal entities NC'!B28+'12.legal entities FC'!B28)</f>
        <v>5.124410049857639</v>
      </c>
      <c r="D28" s="50"/>
      <c r="E28" s="51"/>
      <c r="F28" s="50">
        <f>'8.legal entities NC'!F28+'12.legal entities FC'!F28</f>
        <v>608639.5</v>
      </c>
      <c r="G28" s="51">
        <f>('8.legal entities NC'!F28*'8.legal entities NC'!G28+'12.legal entities FC'!F28*'12.legal entities FC'!G28)/('8.legal entities NC'!F28+'12.legal entities FC'!F28)</f>
        <v>0.95172347177598571</v>
      </c>
      <c r="H28" s="50">
        <f t="shared" si="0"/>
        <v>101386.2</v>
      </c>
      <c r="I28" s="51">
        <f t="shared" si="1"/>
        <v>30.17379421200523</v>
      </c>
      <c r="J28" s="50">
        <f>'8.legal entities NC'!J28+'12.legal entities FC'!J28</f>
        <v>22173.9</v>
      </c>
      <c r="K28" s="51">
        <f>('8.legal entities NC'!J28*'8.legal entities NC'!K28+'12.legal entities FC'!J28*'12.legal entities FC'!K28)/('8.legal entities NC'!J28+'12.legal entities FC'!J28)</f>
        <v>20.787758581034456</v>
      </c>
      <c r="L28" s="50">
        <f>'8.legal entities NC'!L28+'12.legal entities FC'!L28</f>
        <v>21205</v>
      </c>
      <c r="M28" s="51">
        <f>('8.legal entities NC'!L28*'8.legal entities NC'!M28+'12.legal entities FC'!L28*'12.legal entities FC'!M28)/('8.legal entities NC'!L28+'12.legal entities FC'!L28)</f>
        <v>30.176229191228479</v>
      </c>
      <c r="N28" s="50">
        <f>'8.legal entities NC'!N28+'12.legal entities FC'!N28</f>
        <v>43488.4</v>
      </c>
      <c r="O28" s="51">
        <f>('8.legal entities NC'!N28*'8.legal entities NC'!O28+'12.legal entities FC'!N28*'12.legal entities FC'!O28)/('8.legal entities NC'!N28+'12.legal entities FC'!N28)</f>
        <v>37.440050818149203</v>
      </c>
      <c r="P28" s="50">
        <f>'8.legal entities NC'!P28+'12.legal entities FC'!P28</f>
        <v>7541.2</v>
      </c>
      <c r="Q28" s="51">
        <f>('8.legal entities NC'!P28*'8.legal entities NC'!Q28+'12.legal entities FC'!P28*'12.legal entities FC'!Q28)/('8.legal entities NC'!P28+'12.legal entities FC'!P28)</f>
        <v>24.436779124967529</v>
      </c>
      <c r="R28" s="50">
        <f>'8.legal entities NC'!R28+'12.legal entities FC'!R28</f>
        <v>6977.7</v>
      </c>
      <c r="S28" s="51">
        <f>('8.legal entities NC'!R28*'8.legal entities NC'!S28+'12.legal entities FC'!R28*'12.legal entities FC'!S28)/('8.legal entities NC'!R28+'12.legal entities FC'!R28)</f>
        <v>20.907056766556313</v>
      </c>
      <c r="T28" s="50"/>
      <c r="U28" s="51"/>
    </row>
    <row r="29" spans="1:21" ht="14.25" customHeight="1" x14ac:dyDescent="0.2">
      <c r="A29" s="49" t="s">
        <v>27</v>
      </c>
      <c r="B29" s="50">
        <f>'8.legal entities NC'!B29+'12.legal entities FC'!B29</f>
        <v>689237.4</v>
      </c>
      <c r="C29" s="51">
        <f>('8.legal entities NC'!B29*'8.legal entities NC'!C29+'12.legal entities FC'!B29*'12.legal entities FC'!C29)/('8.legal entities NC'!B29+'12.legal entities FC'!B29)</f>
        <v>3.2601038713841439</v>
      </c>
      <c r="D29" s="50"/>
      <c r="E29" s="51"/>
      <c r="F29" s="50">
        <f>'8.legal entities NC'!F29+'12.legal entities FC'!F29</f>
        <v>619786.19999999995</v>
      </c>
      <c r="G29" s="51">
        <f>('8.legal entities NC'!F29*'8.legal entities NC'!G29+'12.legal entities FC'!F29*'12.legal entities FC'!G29)/('8.legal entities NC'!F29+'12.legal entities FC'!F29)</f>
        <v>0.62352239207649351</v>
      </c>
      <c r="H29" s="50">
        <f t="shared" si="0"/>
        <v>69451.199999999997</v>
      </c>
      <c r="I29" s="51">
        <f t="shared" si="1"/>
        <v>26.789097122047458</v>
      </c>
      <c r="J29" s="50">
        <f>'8.legal entities NC'!J29+'12.legal entities FC'!J29</f>
        <v>14649.4</v>
      </c>
      <c r="K29" s="51">
        <f>('8.legal entities NC'!J29*'8.legal entities NC'!K29+'12.legal entities FC'!J29*'12.legal entities FC'!K29)/('8.legal entities NC'!J29+'12.legal entities FC'!J29)</f>
        <v>18.841249470968094</v>
      </c>
      <c r="L29" s="50">
        <f>'8.legal entities NC'!L29+'12.legal entities FC'!L29</f>
        <v>12537.6</v>
      </c>
      <c r="M29" s="51">
        <f>('8.legal entities NC'!L29*'8.legal entities NC'!M29+'12.legal entities FC'!L29*'12.legal entities FC'!M29)/('8.legal entities NC'!L29+'12.legal entities FC'!L29)</f>
        <v>31.252161498213372</v>
      </c>
      <c r="N29" s="50">
        <f>'8.legal entities NC'!N29+'12.legal entities FC'!N29</f>
        <v>28229</v>
      </c>
      <c r="O29" s="51">
        <f>('8.legal entities NC'!N29*'8.legal entities NC'!O29+'12.legal entities FC'!N29*'12.legal entities FC'!O29)/('8.legal entities NC'!N29+'12.legal entities FC'!N29)</f>
        <v>31.560903503489325</v>
      </c>
      <c r="P29" s="50">
        <f>'8.legal entities NC'!P29+'12.legal entities FC'!P29</f>
        <v>7065.2</v>
      </c>
      <c r="Q29" s="51">
        <f>('8.legal entities NC'!P29*'8.legal entities NC'!Q29+'12.legal entities FC'!P29*'12.legal entities FC'!Q29)/('8.legal entities NC'!P29+'12.legal entities FC'!P29)</f>
        <v>22.66222428844792</v>
      </c>
      <c r="R29" s="50">
        <f>'8.legal entities NC'!R29+'12.legal entities FC'!R29</f>
        <v>6970</v>
      </c>
      <c r="S29" s="51">
        <f>('8.legal entities NC'!R29*'8.legal entities NC'!S29+'12.legal entities FC'!R29*'12.legal entities FC'!S29)/('8.legal entities NC'!R29+'12.legal entities FC'!R29)</f>
        <v>20.322661406025826</v>
      </c>
      <c r="T29" s="50"/>
      <c r="U29" s="51"/>
    </row>
    <row r="30" spans="1:21" ht="14.25" customHeight="1" x14ac:dyDescent="0.2">
      <c r="A30" s="49" t="s">
        <v>28</v>
      </c>
      <c r="B30" s="50">
        <f>'8.legal entities NC'!B30+'12.legal entities FC'!B30</f>
        <v>700847.5</v>
      </c>
      <c r="C30" s="51">
        <f>('8.legal entities NC'!B30*'8.legal entities NC'!C30+'12.legal entities FC'!B30*'12.legal entities FC'!C30)/('8.legal entities NC'!B30+'12.legal entities FC'!B30)</f>
        <v>3.1203352031502569</v>
      </c>
      <c r="D30" s="50"/>
      <c r="E30" s="51"/>
      <c r="F30" s="50">
        <f>'8.legal entities NC'!F30+'12.legal entities FC'!F30</f>
        <v>630016.9</v>
      </c>
      <c r="G30" s="51">
        <f>('8.legal entities NC'!F30*'8.legal entities NC'!G30+'12.legal entities FC'!F30*'12.legal entities FC'!G30)/('8.legal entities NC'!F30+'12.legal entities FC'!F30)</f>
        <v>0.48841284733790474</v>
      </c>
      <c r="H30" s="50">
        <f t="shared" si="0"/>
        <v>70830.600000000006</v>
      </c>
      <c r="I30" s="51">
        <f t="shared" si="1"/>
        <v>26.530493576079397</v>
      </c>
      <c r="J30" s="50">
        <f>'8.legal entities NC'!J30+'12.legal entities FC'!J30</f>
        <v>8477.2999999999993</v>
      </c>
      <c r="K30" s="51">
        <f>('8.legal entities NC'!J30*'8.legal entities NC'!K30+'12.legal entities FC'!J30*'12.legal entities FC'!K30)/('8.legal entities NC'!J30+'12.legal entities FC'!J30)</f>
        <v>9.7215858822974308</v>
      </c>
      <c r="L30" s="50">
        <f>'8.legal entities NC'!L30+'12.legal entities FC'!L30</f>
        <v>19549.400000000001</v>
      </c>
      <c r="M30" s="51">
        <f>('8.legal entities NC'!L30*'8.legal entities NC'!M30+'12.legal entities FC'!L30*'12.legal entities FC'!M30)/('8.legal entities NC'!L30+'12.legal entities FC'!L30)</f>
        <v>32.733789272305032</v>
      </c>
      <c r="N30" s="50">
        <f>'8.legal entities NC'!N30+'12.legal entities FC'!N30</f>
        <v>25690.400000000001</v>
      </c>
      <c r="O30" s="51">
        <f>('8.legal entities NC'!N30*'8.legal entities NC'!O30+'12.legal entities FC'!N30*'12.legal entities FC'!O30)/('8.legal entities NC'!N30+'12.legal entities FC'!N30)</f>
        <v>29.720203889390586</v>
      </c>
      <c r="P30" s="50">
        <f>'8.legal entities NC'!P30+'12.legal entities FC'!P30</f>
        <v>11996.5</v>
      </c>
      <c r="Q30" s="51">
        <f>('8.legal entities NC'!P30*'8.legal entities NC'!Q30+'12.legal entities FC'!P30*'12.legal entities FC'!Q30)/('8.legal entities NC'!P30+'12.legal entities FC'!P30)</f>
        <v>24.638287191251557</v>
      </c>
      <c r="R30" s="50">
        <f>'8.legal entities NC'!R30+'12.legal entities FC'!R30</f>
        <v>5117</v>
      </c>
      <c r="S30" s="51">
        <f>('8.legal entities NC'!R30*'8.legal entities NC'!S30+'12.legal entities FC'!R30*'12.legal entities FC'!S30)/('8.legal entities NC'!R30+'12.legal entities FC'!R30)</f>
        <v>19.100039085401605</v>
      </c>
      <c r="T30" s="50"/>
      <c r="U30" s="51"/>
    </row>
    <row r="31" spans="1:21" ht="14.25" customHeight="1" x14ac:dyDescent="0.2">
      <c r="A31" s="49" t="s">
        <v>29</v>
      </c>
      <c r="B31" s="50">
        <f>'8.legal entities NC'!B31+'12.legal entities FC'!B31</f>
        <v>675174.5</v>
      </c>
      <c r="C31" s="51">
        <f>('8.legal entities NC'!B31*'8.legal entities NC'!C31+'12.legal entities FC'!B31*'12.legal entities FC'!C31)/('8.legal entities NC'!B31+'12.legal entities FC'!B31)</f>
        <v>2.89374325878173</v>
      </c>
      <c r="D31" s="50"/>
      <c r="E31" s="51"/>
      <c r="F31" s="50">
        <f>'8.legal entities NC'!F31+'12.legal entities FC'!F31</f>
        <v>606442.89999999991</v>
      </c>
      <c r="G31" s="51">
        <f>('8.legal entities NC'!F31*'8.legal entities NC'!G31+'12.legal entities FC'!F31*'12.legal entities FC'!G31)/('8.legal entities NC'!F31+'12.legal entities FC'!F31)</f>
        <v>0.13307389368397257</v>
      </c>
      <c r="H31" s="50">
        <f t="shared" si="0"/>
        <v>68731.600000000006</v>
      </c>
      <c r="I31" s="51">
        <f t="shared" si="1"/>
        <v>27.252092776485998</v>
      </c>
      <c r="J31" s="50">
        <f>'8.legal entities NC'!J31+'12.legal entities FC'!J31</f>
        <v>6224.4000000000005</v>
      </c>
      <c r="K31" s="51">
        <f>('8.legal entities NC'!J31*'8.legal entities NC'!K31+'12.legal entities FC'!J31*'12.legal entities FC'!K31)/('8.legal entities NC'!J31+'12.legal entities FC'!J31)</f>
        <v>4.1256345993188095</v>
      </c>
      <c r="L31" s="50">
        <f>'8.legal entities NC'!L31+'12.legal entities FC'!L31</f>
        <v>17261.3</v>
      </c>
      <c r="M31" s="51">
        <f>('8.legal entities NC'!L31*'8.legal entities NC'!M31+'12.legal entities FC'!L31*'12.legal entities FC'!M31)/('8.legal entities NC'!L31+'12.legal entities FC'!L31)</f>
        <v>31.458848406551073</v>
      </c>
      <c r="N31" s="50">
        <f>'8.legal entities NC'!N31+'12.legal entities FC'!N31</f>
        <v>26772.5</v>
      </c>
      <c r="O31" s="51">
        <f>('8.legal entities NC'!N31*'8.legal entities NC'!O31+'12.legal entities FC'!N31*'12.legal entities FC'!O31)/('8.legal entities NC'!N31+'12.legal entities FC'!N31)</f>
        <v>31.412785059295913</v>
      </c>
      <c r="P31" s="50">
        <f>'8.legal entities NC'!P31+'12.legal entities FC'!P31</f>
        <v>13172.9</v>
      </c>
      <c r="Q31" s="51">
        <f>('8.legal entities NC'!P31*'8.legal entities NC'!Q31+'12.legal entities FC'!P31*'12.legal entities FC'!Q31)/('8.legal entities NC'!P31+'12.legal entities FC'!P31)</f>
        <v>26.832623938261531</v>
      </c>
      <c r="R31" s="50">
        <f>'8.legal entities NC'!R31+'12.legal entities FC'!R31</f>
        <v>5300.5</v>
      </c>
      <c r="S31" s="51">
        <f>('8.legal entities NC'!R31*'8.legal entities NC'!S31+'12.legal entities FC'!R31*'12.legal entities FC'!S31)/('8.legal entities NC'!R31+'12.legal entities FC'!R31)</f>
        <v>20.73718705782473</v>
      </c>
      <c r="T31" s="50"/>
      <c r="U31" s="51"/>
    </row>
    <row r="32" spans="1:21" ht="14.25" customHeight="1" thickBot="1" x14ac:dyDescent="0.25">
      <c r="A32" s="52" t="s">
        <v>30</v>
      </c>
      <c r="B32" s="53">
        <f>'8.legal entities NC'!B32+'12.legal entities FC'!B32</f>
        <v>753253.5</v>
      </c>
      <c r="C32" s="54">
        <f>('8.legal entities NC'!B32*'8.legal entities NC'!C32+'12.legal entities FC'!B32*'12.legal entities FC'!C32)/('8.legal entities NC'!B32+'12.legal entities FC'!B32)</f>
        <v>3.4721697221759951</v>
      </c>
      <c r="D32" s="53"/>
      <c r="E32" s="54"/>
      <c r="F32" s="53">
        <f>'8.legal entities NC'!F32+'12.legal entities FC'!F32</f>
        <v>670600.6</v>
      </c>
      <c r="G32" s="54">
        <f>('8.legal entities NC'!F32*'8.legal entities NC'!G32+'12.legal entities FC'!F32*'12.legal entities FC'!G32)/('8.legal entities NC'!F32+'12.legal entities FC'!F32)</f>
        <v>0.4267276468288278</v>
      </c>
      <c r="H32" s="53">
        <f t="shared" si="0"/>
        <v>82652.899999999994</v>
      </c>
      <c r="I32" s="54">
        <f t="shared" si="1"/>
        <v>28.181227516797307</v>
      </c>
      <c r="J32" s="53">
        <f>'8.legal entities NC'!J32+'12.legal entities FC'!J32</f>
        <v>7873.1</v>
      </c>
      <c r="K32" s="54">
        <f>('8.legal entities NC'!J32*'8.legal entities NC'!K32+'12.legal entities FC'!J32*'12.legal entities FC'!K32)/('8.legal entities NC'!J32+'12.legal entities FC'!J32)</f>
        <v>8.8306809261917163</v>
      </c>
      <c r="L32" s="53">
        <f>'8.legal entities NC'!L32+'12.legal entities FC'!L32</f>
        <v>25572.6</v>
      </c>
      <c r="M32" s="54">
        <f>('8.legal entities NC'!L32*'8.legal entities NC'!M32+'12.legal entities FC'!L32*'12.legal entities FC'!M32)/('8.legal entities NC'!L32+'12.legal entities FC'!L32)</f>
        <v>30.221642695697739</v>
      </c>
      <c r="N32" s="53">
        <f>'8.legal entities NC'!N32+'12.legal entities FC'!N32</f>
        <v>36254.700000000004</v>
      </c>
      <c r="O32" s="54">
        <f>('8.legal entities NC'!N32*'8.legal entities NC'!O32+'12.legal entities FC'!N32*'12.legal entities FC'!O32)/('8.legal entities NC'!N32+'12.legal entities FC'!N32)</f>
        <v>32.802134895613534</v>
      </c>
      <c r="P32" s="53">
        <f>'8.legal entities NC'!P32+'12.legal entities FC'!P32</f>
        <v>7575.5</v>
      </c>
      <c r="Q32" s="54">
        <f>('8.legal entities NC'!P32*'8.legal entities NC'!Q32+'12.legal entities FC'!P32*'12.legal entities FC'!Q32)/('8.legal entities NC'!P32+'12.legal entities FC'!P32)</f>
        <v>24.214270453844076</v>
      </c>
      <c r="R32" s="53">
        <f>'8.legal entities NC'!R32+'12.legal entities FC'!R32</f>
        <v>5377</v>
      </c>
      <c r="S32" s="54">
        <f>('8.legal entities NC'!R32*'8.legal entities NC'!S32+'12.legal entities FC'!R32*'12.legal entities FC'!S32)/('8.legal entities NC'!R32+'12.legal entities FC'!R32)</f>
        <v>21.242811976938814</v>
      </c>
      <c r="T32" s="53"/>
      <c r="U32" s="54"/>
    </row>
    <row r="33" spans="1:21" ht="14.25" customHeight="1" x14ac:dyDescent="0.2">
      <c r="A33" s="49" t="s">
        <v>32</v>
      </c>
      <c r="B33" s="50">
        <f>'8.legal entities NC'!B33+'12.legal entities FC'!B33</f>
        <v>807023</v>
      </c>
      <c r="C33" s="51">
        <f>('8.legal entities NC'!B33*'8.legal entities NC'!C33+'12.legal entities FC'!B33*'12.legal entities FC'!C33)/('8.legal entities NC'!B33+'12.legal entities FC'!B33)</f>
        <v>4.2634353047360563</v>
      </c>
      <c r="D33" s="50"/>
      <c r="E33" s="51"/>
      <c r="F33" s="50">
        <f>'8.legal entities NC'!F33+'12.legal entities FC'!F33</f>
        <v>705689.7</v>
      </c>
      <c r="G33" s="51">
        <f>('8.legal entities NC'!F33*'8.legal entities NC'!G33+'12.legal entities FC'!F33*'12.legal entities FC'!G33)/('8.legal entities NC'!F33+'12.legal entities FC'!F33)</f>
        <v>0.84978076908306854</v>
      </c>
      <c r="H33" s="50">
        <f t="shared" si="0"/>
        <v>101333.3</v>
      </c>
      <c r="I33" s="51">
        <f t="shared" si="1"/>
        <v>28.036280412598884</v>
      </c>
      <c r="J33" s="50">
        <f>'8.legal entities NC'!J33+'12.legal entities FC'!J33</f>
        <v>8197.7000000000007</v>
      </c>
      <c r="K33" s="51">
        <f>('8.legal entities NC'!J33*'8.legal entities NC'!K33+'12.legal entities FC'!J33*'12.legal entities FC'!K33)/('8.legal entities NC'!J33+'12.legal entities FC'!J33)</f>
        <v>9.9727240567476247</v>
      </c>
      <c r="L33" s="50">
        <f>'8.legal entities NC'!L33+'12.legal entities FC'!L33</f>
        <v>28916.5</v>
      </c>
      <c r="M33" s="51">
        <f>('8.legal entities NC'!L33*'8.legal entities NC'!M33+'12.legal entities FC'!L33*'12.legal entities FC'!M33)/('8.legal entities NC'!L33+'12.legal entities FC'!L33)</f>
        <v>29.204521639894178</v>
      </c>
      <c r="N33" s="50">
        <f>'8.legal entities NC'!N33+'12.legal entities FC'!N33</f>
        <v>44140.799999999996</v>
      </c>
      <c r="O33" s="51">
        <f>('8.legal entities NC'!N33*'8.legal entities NC'!O33+'12.legal entities FC'!N33*'12.legal entities FC'!O33)/('8.legal entities NC'!N33+'12.legal entities FC'!N33)</f>
        <v>32.517185461070035</v>
      </c>
      <c r="P33" s="50">
        <f>'8.legal entities NC'!P33+'12.legal entities FC'!P33</f>
        <v>15045.300000000001</v>
      </c>
      <c r="Q33" s="51">
        <f>('8.legal entities NC'!P33*'8.legal entities NC'!Q33+'12.legal entities FC'!P33*'12.legal entities FC'!Q33)/('8.legal entities NC'!P33+'12.legal entities FC'!P33)</f>
        <v>25.352893191495443</v>
      </c>
      <c r="R33" s="50">
        <f>'8.legal entities NC'!R33+'12.legal entities FC'!R33</f>
        <v>5033</v>
      </c>
      <c r="S33" s="51">
        <f>('8.legal entities NC'!R33*'8.legal entities NC'!S33+'12.legal entities FC'!R33*'12.legal entities FC'!S33)/('8.legal entities NC'!R33+'12.legal entities FC'!R33)</f>
        <v>19.468786012318695</v>
      </c>
      <c r="T33" s="50"/>
      <c r="U33" s="51"/>
    </row>
    <row r="34" spans="1:21" ht="14.25" customHeight="1" x14ac:dyDescent="0.2">
      <c r="A34" s="49" t="s">
        <v>20</v>
      </c>
      <c r="B34" s="50">
        <f>'8.legal entities NC'!B34+'12.legal entities FC'!B34</f>
        <v>806010</v>
      </c>
      <c r="C34" s="51">
        <f>('8.legal entities NC'!B34*'8.legal entities NC'!C34+'12.legal entities FC'!B34*'12.legal entities FC'!C34)/('8.legal entities NC'!B34+'12.legal entities FC'!B34)</f>
        <v>4.6646727433031687</v>
      </c>
      <c r="D34" s="50"/>
      <c r="E34" s="51"/>
      <c r="F34" s="50">
        <f>'8.legal entities NC'!F34+'12.legal entities FC'!F34</f>
        <v>696236.4</v>
      </c>
      <c r="G34" s="51">
        <f>('8.legal entities NC'!F34*'8.legal entities NC'!G34+'12.legal entities FC'!F34*'12.legal entities FC'!G34)/('8.legal entities NC'!F34+'12.legal entities FC'!F34)</f>
        <v>0.93357932880268835</v>
      </c>
      <c r="H34" s="50">
        <f t="shared" si="0"/>
        <v>109773.6</v>
      </c>
      <c r="I34" s="51">
        <f t="shared" si="1"/>
        <v>28.329042382046204</v>
      </c>
      <c r="J34" s="50">
        <f>'8.legal entities NC'!J34+'12.legal entities FC'!J34</f>
        <v>8855.2000000000007</v>
      </c>
      <c r="K34" s="51">
        <f>('8.legal entities NC'!J34*'8.legal entities NC'!K34+'12.legal entities FC'!J34*'12.legal entities FC'!K34)/('8.legal entities NC'!J34+'12.legal entities FC'!J34)</f>
        <v>11.404011202457312</v>
      </c>
      <c r="L34" s="50">
        <f>'8.legal entities NC'!L34+'12.legal entities FC'!L34</f>
        <v>36056.300000000003</v>
      </c>
      <c r="M34" s="51">
        <f>('8.legal entities NC'!L34*'8.legal entities NC'!M34+'12.legal entities FC'!L34*'12.legal entities FC'!M34)/('8.legal entities NC'!L34+'12.legal entities FC'!L34)</f>
        <v>28.640424835604318</v>
      </c>
      <c r="N34" s="50">
        <f>'8.legal entities NC'!N34+'12.legal entities FC'!N34</f>
        <v>46646</v>
      </c>
      <c r="O34" s="51">
        <f>('8.legal entities NC'!N34*'8.legal entities NC'!O34+'12.legal entities FC'!N34*'12.legal entities FC'!O34)/('8.legal entities NC'!N34+'12.legal entities FC'!N34)</f>
        <v>33.325976932641602</v>
      </c>
      <c r="P34" s="50">
        <f>'8.legal entities NC'!P34+'12.legal entities FC'!P34</f>
        <v>13182.099999999999</v>
      </c>
      <c r="Q34" s="51">
        <f>('8.legal entities NC'!P34*'8.legal entities NC'!Q34+'12.legal entities FC'!P34*'12.legal entities FC'!Q34)/('8.legal entities NC'!P34+'12.legal entities FC'!P34)</f>
        <v>23.817107807541078</v>
      </c>
      <c r="R34" s="50">
        <f>'8.legal entities NC'!R34+'12.legal entities FC'!R34</f>
        <v>5034</v>
      </c>
      <c r="S34" s="51">
        <f>('8.legal entities NC'!R34*'8.legal entities NC'!S34+'12.legal entities FC'!R34*'12.legal entities FC'!S34)/('8.legal entities NC'!R34+'12.legal entities FC'!R34)</f>
        <v>21.383671036948748</v>
      </c>
      <c r="T34" s="50"/>
      <c r="U34" s="51"/>
    </row>
    <row r="35" spans="1:21" ht="14.25" customHeight="1" x14ac:dyDescent="0.2">
      <c r="A35" s="49" t="s">
        <v>21</v>
      </c>
      <c r="B35" s="50">
        <f>'8.legal entities NC'!B35+'12.legal entities FC'!B35</f>
        <v>843865.5</v>
      </c>
      <c r="C35" s="51">
        <f>('8.legal entities NC'!B35*'8.legal entities NC'!C35+'12.legal entities FC'!B35*'12.legal entities FC'!C35)/('8.legal entities NC'!B35+'12.legal entities FC'!B35)</f>
        <v>4.5273724924173342</v>
      </c>
      <c r="D35" s="50"/>
      <c r="E35" s="51"/>
      <c r="F35" s="50">
        <f>'8.legal entities NC'!F35+'12.legal entities FC'!F35</f>
        <v>714114</v>
      </c>
      <c r="G35" s="51">
        <f>('8.legal entities NC'!F35*'8.legal entities NC'!G35+'12.legal entities FC'!F35*'12.legal entities FC'!G35)/('8.legal entities NC'!F35+'12.legal entities FC'!F35)</f>
        <v>0.70413423907107275</v>
      </c>
      <c r="H35" s="50">
        <f t="shared" si="0"/>
        <v>129751.5</v>
      </c>
      <c r="I35" s="51">
        <f t="shared" si="1"/>
        <v>25.569348593272522</v>
      </c>
      <c r="J35" s="50">
        <f>'8.legal entities NC'!J35+'12.legal entities FC'!J35</f>
        <v>15942.300000000001</v>
      </c>
      <c r="K35" s="51">
        <f>('8.legal entities NC'!J35*'8.legal entities NC'!K35+'12.legal entities FC'!J35*'12.legal entities FC'!K35)/('8.legal entities NC'!J35+'12.legal entities FC'!J35)</f>
        <v>12.73266090840092</v>
      </c>
      <c r="L35" s="50">
        <f>'8.legal entities NC'!L35+'12.legal entities FC'!L35</f>
        <v>35267</v>
      </c>
      <c r="M35" s="51">
        <f>('8.legal entities NC'!L35*'8.legal entities NC'!M35+'12.legal entities FC'!L35*'12.legal entities FC'!M35)/('8.legal entities NC'!L35+'12.legal entities FC'!L35)</f>
        <v>27.850719652933336</v>
      </c>
      <c r="N35" s="50">
        <f>'8.legal entities NC'!N35+'12.legal entities FC'!N35</f>
        <v>46452.1</v>
      </c>
      <c r="O35" s="51">
        <f>('8.legal entities NC'!N35*'8.legal entities NC'!O35+'12.legal entities FC'!N35*'12.legal entities FC'!O35)/('8.legal entities NC'!N35+'12.legal entities FC'!N35)</f>
        <v>31.406940568887098</v>
      </c>
      <c r="P35" s="50">
        <f>'8.legal entities NC'!P35+'12.legal entities FC'!P35</f>
        <v>27516.1</v>
      </c>
      <c r="Q35" s="51">
        <f>('8.legal entities NC'!P35*'8.legal entities NC'!Q35+'12.legal entities FC'!P35*'12.legal entities FC'!Q35)/('8.legal entities NC'!P35+'12.legal entities FC'!P35)</f>
        <v>21.914804787015601</v>
      </c>
      <c r="R35" s="50">
        <f>'8.legal entities NC'!R35+'12.legal entities FC'!R35</f>
        <v>4574</v>
      </c>
      <c r="S35" s="51">
        <f>('8.legal entities NC'!R35*'8.legal entities NC'!S35+'12.legal entities FC'!R35*'12.legal entities FC'!S35)/('8.legal entities NC'!R35+'12.legal entities FC'!R35)</f>
        <v>15.420594665500657</v>
      </c>
      <c r="T35" s="50"/>
      <c r="U35" s="51"/>
    </row>
    <row r="36" spans="1:21" ht="14.25" customHeight="1" x14ac:dyDescent="0.2">
      <c r="A36" s="49" t="s">
        <v>22</v>
      </c>
      <c r="B36" s="50">
        <f>'8.legal entities NC'!B36+'12.legal entities FC'!B36</f>
        <v>860116.50000000012</v>
      </c>
      <c r="C36" s="51">
        <f>('8.legal entities NC'!B36*'8.legal entities NC'!C36+'12.legal entities FC'!B36*'12.legal entities FC'!C36)/('8.legal entities NC'!B36+'12.legal entities FC'!B36)</f>
        <v>5.0485069348163876</v>
      </c>
      <c r="D36" s="50"/>
      <c r="E36" s="51"/>
      <c r="F36" s="50">
        <f>'8.legal entities NC'!F36+'12.legal entities FC'!F36</f>
        <v>721145.60000000009</v>
      </c>
      <c r="G36" s="51">
        <f>('8.legal entities NC'!F36*'8.legal entities NC'!G36+'12.legal entities FC'!F36*'12.legal entities FC'!G36)/('8.legal entities NC'!F36+'12.legal entities FC'!F36)</f>
        <v>1.1337357116232838</v>
      </c>
      <c r="H36" s="50">
        <f t="shared" si="0"/>
        <v>138970.90000000002</v>
      </c>
      <c r="I36" s="51">
        <f t="shared" si="1"/>
        <v>25.362975953958703</v>
      </c>
      <c r="J36" s="50">
        <f>'8.legal entities NC'!J36+'12.legal entities FC'!J36</f>
        <v>16439.099999999999</v>
      </c>
      <c r="K36" s="51">
        <f>('8.legal entities NC'!J36*'8.legal entities NC'!K36+'12.legal entities FC'!J36*'12.legal entities FC'!K36)/('8.legal entities NC'!J36+'12.legal entities FC'!J36)</f>
        <v>12.066798060721087</v>
      </c>
      <c r="L36" s="50">
        <f>'8.legal entities NC'!L36+'12.legal entities FC'!L36</f>
        <v>27155</v>
      </c>
      <c r="M36" s="51">
        <f>('8.legal entities NC'!L36*'8.legal entities NC'!M36+'12.legal entities FC'!L36*'12.legal entities FC'!M36)/('8.legal entities NC'!L36+'12.legal entities FC'!L36)</f>
        <v>25.348773338243419</v>
      </c>
      <c r="N36" s="50">
        <f>'8.legal entities NC'!N36+'12.legal entities FC'!N36</f>
        <v>61343</v>
      </c>
      <c r="O36" s="51">
        <f>('8.legal entities NC'!N36*'8.legal entities NC'!O36+'12.legal entities FC'!N36*'12.legal entities FC'!O36)/('8.legal entities NC'!N36+'12.legal entities FC'!N36)</f>
        <v>31.003861565296777</v>
      </c>
      <c r="P36" s="50">
        <f>'8.legal entities NC'!P36+'12.legal entities FC'!P36</f>
        <v>28854.1</v>
      </c>
      <c r="Q36" s="51">
        <f>('8.legal entities NC'!P36*'8.legal entities NC'!Q36+'12.legal entities FC'!P36*'12.legal entities FC'!Q36)/('8.legal entities NC'!P36+'12.legal entities FC'!P36)</f>
        <v>21.763963700132738</v>
      </c>
      <c r="R36" s="50">
        <f>'8.legal entities NC'!R36+'12.legal entities FC'!R36</f>
        <v>5179.7</v>
      </c>
      <c r="S36" s="51">
        <f>('8.legal entities NC'!R36*'8.legal entities NC'!S36+'12.legal entities FC'!R36*'12.legal entities FC'!S36)/('8.legal entities NC'!R36+'12.legal entities FC'!R36)</f>
        <v>20.880145568276156</v>
      </c>
      <c r="T36" s="50"/>
      <c r="U36" s="51"/>
    </row>
    <row r="37" spans="1:21" ht="14.25" customHeight="1" x14ac:dyDescent="0.2">
      <c r="A37" s="49" t="s">
        <v>23</v>
      </c>
      <c r="B37" s="50">
        <f>'8.legal entities NC'!B37+'12.legal entities FC'!B37</f>
        <v>940557.3</v>
      </c>
      <c r="C37" s="51">
        <f>('8.legal entities NC'!B37*'8.legal entities NC'!C37+'12.legal entities FC'!B37*'12.legal entities FC'!C37)/('8.legal entities NC'!B37+'12.legal entities FC'!B37)</f>
        <v>5.3092179774693147</v>
      </c>
      <c r="D37" s="50"/>
      <c r="E37" s="51"/>
      <c r="F37" s="50">
        <f>'8.legal entities NC'!F37+'12.legal entities FC'!F37</f>
        <v>761174</v>
      </c>
      <c r="G37" s="51">
        <f>('8.legal entities NC'!F37*'8.legal entities NC'!G37+'12.legal entities FC'!F37*'12.legal entities FC'!G37)/('8.legal entities NC'!F37+'12.legal entities FC'!F37)</f>
        <v>0.93777254872079174</v>
      </c>
      <c r="H37" s="50">
        <f t="shared" si="0"/>
        <v>179383.3</v>
      </c>
      <c r="I37" s="51">
        <f t="shared" si="1"/>
        <v>23.858495434078872</v>
      </c>
      <c r="J37" s="50">
        <f>'8.legal entities NC'!J37+'12.legal entities FC'!J37</f>
        <v>4776.1000000000004</v>
      </c>
      <c r="K37" s="51">
        <f>('8.legal entities NC'!J37*'8.legal entities NC'!K37+'12.legal entities FC'!J37*'12.legal entities FC'!K37)/('8.legal entities NC'!J37+'12.legal entities FC'!J37)</f>
        <v>8.0073700299407466</v>
      </c>
      <c r="L37" s="50">
        <f>'8.legal entities NC'!L37+'12.legal entities FC'!L37</f>
        <v>33428.6</v>
      </c>
      <c r="M37" s="51">
        <f>('8.legal entities NC'!L37*'8.legal entities NC'!M37+'12.legal entities FC'!L37*'12.legal entities FC'!M37)/('8.legal entities NC'!L37+'12.legal entities FC'!L37)</f>
        <v>27.513181228050232</v>
      </c>
      <c r="N37" s="50">
        <f>'8.legal entities NC'!N37+'12.legal entities FC'!N37</f>
        <v>102619.2</v>
      </c>
      <c r="O37" s="51">
        <f>('8.legal entities NC'!N37*'8.legal entities NC'!O37+'12.legal entities FC'!N37*'12.legal entities FC'!O37)/('8.legal entities NC'!N37+'12.legal entities FC'!N37)</f>
        <v>23.934154329794037</v>
      </c>
      <c r="P37" s="50">
        <f>'8.legal entities NC'!P37+'12.legal entities FC'!P37</f>
        <v>33259</v>
      </c>
      <c r="Q37" s="51">
        <f>('8.legal entities NC'!P37*'8.legal entities NC'!Q37+'12.legal entities FC'!P37*'12.legal entities FC'!Q37)/('8.legal entities NC'!P37+'12.legal entities FC'!P37)</f>
        <v>23.047012357557353</v>
      </c>
      <c r="R37" s="50">
        <f>'8.legal entities NC'!R37+'12.legal entities FC'!R37</f>
        <v>5300.4</v>
      </c>
      <c r="S37" s="51">
        <f>('8.legal entities NC'!R37*'8.legal entities NC'!S37+'12.legal entities FC'!R37*'12.legal entities FC'!S37)/('8.legal entities NC'!R37+'12.legal entities FC'!R37)</f>
        <v>18.719372122858655</v>
      </c>
      <c r="T37" s="50"/>
      <c r="U37" s="51"/>
    </row>
    <row r="38" spans="1:21" ht="14.25" customHeight="1" x14ac:dyDescent="0.2">
      <c r="A38" s="49" t="s">
        <v>24</v>
      </c>
      <c r="B38" s="50">
        <f>'8.legal entities NC'!B38+'12.legal entities FC'!B38</f>
        <v>877879.7</v>
      </c>
      <c r="C38" s="51">
        <f>('8.legal entities NC'!B38*'8.legal entities NC'!C38+'12.legal entities FC'!B38*'12.legal entities FC'!C38)/('8.legal entities NC'!B38+'12.legal entities FC'!B38)</f>
        <v>5.078460324347402</v>
      </c>
      <c r="D38" s="50"/>
      <c r="E38" s="51"/>
      <c r="F38" s="50">
        <f>'8.legal entities NC'!F38+'12.legal entities FC'!F38</f>
        <v>728590.2</v>
      </c>
      <c r="G38" s="51">
        <f>('8.legal entities NC'!F38*'8.legal entities NC'!G38+'12.legal entities FC'!F38*'12.legal entities FC'!G38)/('8.legal entities NC'!F38+'12.legal entities FC'!F38)</f>
        <v>1.228222457562564</v>
      </c>
      <c r="H38" s="50">
        <f t="shared" si="0"/>
        <v>149289.5</v>
      </c>
      <c r="I38" s="51">
        <f t="shared" si="1"/>
        <v>23.869102515582139</v>
      </c>
      <c r="J38" s="50">
        <f>'8.legal entities NC'!J38+'12.legal entities FC'!J38</f>
        <v>7337.7</v>
      </c>
      <c r="K38" s="51">
        <f>('8.legal entities NC'!J38*'8.legal entities NC'!K38+'12.legal entities FC'!J38*'12.legal entities FC'!K38)/('8.legal entities NC'!J38+'12.legal entities FC'!J38)</f>
        <v>21.080780080951797</v>
      </c>
      <c r="L38" s="50">
        <f>'8.legal entities NC'!L38+'12.legal entities FC'!L38</f>
        <v>17370</v>
      </c>
      <c r="M38" s="51">
        <f>('8.legal entities NC'!L38*'8.legal entities NC'!M38+'12.legal entities FC'!L38*'12.legal entities FC'!M38)/('8.legal entities NC'!L38+'12.legal entities FC'!L38)</f>
        <v>24.57040356937248</v>
      </c>
      <c r="N38" s="50">
        <f>'8.legal entities NC'!N38+'12.legal entities FC'!N38</f>
        <v>90165.5</v>
      </c>
      <c r="O38" s="51">
        <f>('8.legal entities NC'!N38*'8.legal entities NC'!O38+'12.legal entities FC'!N38*'12.legal entities FC'!O38)/('8.legal entities NC'!N38+'12.legal entities FC'!N38)</f>
        <v>24.35131022397702</v>
      </c>
      <c r="P38" s="50">
        <f>'8.legal entities NC'!P38+'12.legal entities FC'!P38</f>
        <v>29264.6</v>
      </c>
      <c r="Q38" s="51">
        <f>('8.legal entities NC'!P38*'8.legal entities NC'!Q38+'12.legal entities FC'!P38*'12.legal entities FC'!Q38)/('8.legal entities NC'!P38+'12.legal entities FC'!P38)</f>
        <v>23.24246933154733</v>
      </c>
      <c r="R38" s="50">
        <f>'8.legal entities NC'!R38+'12.legal entities FC'!R38</f>
        <v>5151.7</v>
      </c>
      <c r="S38" s="51">
        <f>('8.legal entities NC'!R38*'8.legal entities NC'!S38+'12.legal entities FC'!R38*'12.legal entities FC'!S38)/('8.legal entities NC'!R38+'12.legal entities FC'!R38)</f>
        <v>20.595997437738998</v>
      </c>
      <c r="T38" s="50"/>
      <c r="U38" s="51"/>
    </row>
    <row r="39" spans="1:21" ht="14.25" customHeight="1" x14ac:dyDescent="0.2">
      <c r="A39" s="49" t="s">
        <v>25</v>
      </c>
      <c r="B39" s="50">
        <f>'8.legal entities NC'!B39+'12.legal entities FC'!B39</f>
        <v>932262.89999999991</v>
      </c>
      <c r="C39" s="51">
        <f>('8.legal entities NC'!B39*'8.legal entities NC'!C39+'12.legal entities FC'!B39*'12.legal entities FC'!C39)/('8.legal entities NC'!B39+'12.legal entities FC'!B39)</f>
        <v>4.8505660538459709</v>
      </c>
      <c r="D39" s="50"/>
      <c r="E39" s="51"/>
      <c r="F39" s="50">
        <f>'8.legal entities NC'!F39+'12.legal entities FC'!F39</f>
        <v>738049.4</v>
      </c>
      <c r="G39" s="51">
        <f>('8.legal entities NC'!F39*'8.legal entities NC'!G39+'12.legal entities FC'!F39*'12.legal entities FC'!G39)/('8.legal entities NC'!F39+'12.legal entities FC'!F39)</f>
        <v>0.58140001875213232</v>
      </c>
      <c r="H39" s="50">
        <f t="shared" si="0"/>
        <v>194213.5</v>
      </c>
      <c r="I39" s="51">
        <f t="shared" si="1"/>
        <v>21.074234494512481</v>
      </c>
      <c r="J39" s="50">
        <f>'8.legal entities NC'!J39+'12.legal entities FC'!J39</f>
        <v>4903.6000000000004</v>
      </c>
      <c r="K39" s="51">
        <f>('8.legal entities NC'!J39*'8.legal entities NC'!K39+'12.legal entities FC'!J39*'12.legal entities FC'!K39)/('8.legal entities NC'!J39+'12.legal entities FC'!J39)</f>
        <v>22.488663430948687</v>
      </c>
      <c r="L39" s="50">
        <f>'8.legal entities NC'!L39+'12.legal entities FC'!L39</f>
        <v>33568.1</v>
      </c>
      <c r="M39" s="51">
        <f>('8.legal entities NC'!L39*'8.legal entities NC'!M39+'12.legal entities FC'!L39*'12.legal entities FC'!M39)/('8.legal entities NC'!L39+'12.legal entities FC'!L39)</f>
        <v>21.488671983222169</v>
      </c>
      <c r="N39" s="50">
        <f>'8.legal entities NC'!N39+'12.legal entities FC'!N39</f>
        <v>120512.6</v>
      </c>
      <c r="O39" s="51">
        <f>('8.legal entities NC'!N39*'8.legal entities NC'!O39+'12.legal entities FC'!N39*'12.legal entities FC'!O39)/('8.legal entities NC'!N39+'12.legal entities FC'!N39)</f>
        <v>20.72017941692404</v>
      </c>
      <c r="P39" s="50">
        <f>'8.legal entities NC'!P39+'12.legal entities FC'!P39</f>
        <v>30566.5</v>
      </c>
      <c r="Q39" s="51">
        <f>('8.legal entities NC'!P39*'8.legal entities NC'!Q39+'12.legal entities FC'!P39*'12.legal entities FC'!Q39)/('8.legal entities NC'!P39+'12.legal entities FC'!P39)</f>
        <v>22.444534474015668</v>
      </c>
      <c r="R39" s="50">
        <f>'8.legal entities NC'!R39+'12.legal entities FC'!R39</f>
        <v>4662.7</v>
      </c>
      <c r="S39" s="51">
        <f>('8.legal entities NC'!R39*'8.legal entities NC'!S39+'12.legal entities FC'!R39*'12.legal entities FC'!S39)/('8.legal entities NC'!R39+'12.legal entities FC'!R39)</f>
        <v>16.770966178394492</v>
      </c>
      <c r="T39" s="50"/>
      <c r="U39" s="51"/>
    </row>
    <row r="40" spans="1:21" ht="14.25" customHeight="1" x14ac:dyDescent="0.2">
      <c r="A40" s="49" t="s">
        <v>26</v>
      </c>
      <c r="B40" s="50">
        <f>'8.legal entities NC'!B40+'12.legal entities FC'!B40</f>
        <v>927701.4</v>
      </c>
      <c r="C40" s="51">
        <f>('8.legal entities NC'!B40*'8.legal entities NC'!C40+'12.legal entities FC'!B40*'12.legal entities FC'!C40)/('8.legal entities NC'!B40+'12.legal entities FC'!B40)</f>
        <v>4.7898564815661624</v>
      </c>
      <c r="D40" s="50"/>
      <c r="E40" s="51"/>
      <c r="F40" s="50">
        <f>'8.legal entities NC'!F40+'12.legal entities FC'!F40</f>
        <v>729494.9</v>
      </c>
      <c r="G40" s="51">
        <f>('8.legal entities NC'!F40*'8.legal entities NC'!G40+'12.legal entities FC'!F40*'12.legal entities FC'!G40)/('8.legal entities NC'!F40+'12.legal entities FC'!F40)</f>
        <v>0.37042415649513105</v>
      </c>
      <c r="H40" s="50">
        <f t="shared" si="0"/>
        <v>198206.5</v>
      </c>
      <c r="I40" s="51">
        <f t="shared" si="1"/>
        <v>21.055485217427297</v>
      </c>
      <c r="J40" s="50">
        <f>'8.legal entities NC'!J40+'12.legal entities FC'!J40</f>
        <v>17926</v>
      </c>
      <c r="K40" s="51">
        <f>('8.legal entities NC'!J40*'8.legal entities NC'!K40+'12.legal entities FC'!J40*'12.legal entities FC'!K40)/('8.legal entities NC'!J40+'12.legal entities FC'!J40)</f>
        <v>18.283747071293096</v>
      </c>
      <c r="L40" s="50">
        <f>'8.legal entities NC'!L40+'12.legal entities FC'!L40</f>
        <v>27293.200000000001</v>
      </c>
      <c r="M40" s="51">
        <f>('8.legal entities NC'!L40*'8.legal entities NC'!M40+'12.legal entities FC'!L40*'12.legal entities FC'!M40)/('8.legal entities NC'!L40+'12.legal entities FC'!L40)</f>
        <v>24.98823076810341</v>
      </c>
      <c r="N40" s="50">
        <f>'8.legal entities NC'!N40+'12.legal entities FC'!N40</f>
        <v>124936.2</v>
      </c>
      <c r="O40" s="51">
        <f>('8.legal entities NC'!N40*'8.legal entities NC'!O40+'12.legal entities FC'!N40*'12.legal entities FC'!O40)/('8.legal entities NC'!N40+'12.legal entities FC'!N40)</f>
        <v>20.891350465277476</v>
      </c>
      <c r="P40" s="50">
        <f>'8.legal entities NC'!P40+'12.legal entities FC'!P40</f>
        <v>25594.1</v>
      </c>
      <c r="Q40" s="51">
        <f>('8.legal entities NC'!P40*'8.legal entities NC'!Q40+'12.legal entities FC'!P40*'12.legal entities FC'!Q40)/('8.legal entities NC'!P40+'12.legal entities FC'!P40)</f>
        <v>19.970737816450022</v>
      </c>
      <c r="R40" s="50">
        <f>'8.legal entities NC'!R40+'12.legal entities FC'!R40</f>
        <v>2457</v>
      </c>
      <c r="S40" s="51">
        <f>('8.legal entities NC'!R40*'8.legal entities NC'!S40+'12.legal entities FC'!R40*'12.legal entities FC'!S40)/('8.legal entities NC'!R40+'12.legal entities FC'!R40)</f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>'8.legal entities NC'!B41+'12.legal entities FC'!B41</f>
        <v>927888.39999999991</v>
      </c>
      <c r="C41" s="51">
        <f>('8.legal entities NC'!B41*'8.legal entities NC'!C41+'12.legal entities FC'!B41*'12.legal entities FC'!C41)/('8.legal entities NC'!B41+'12.legal entities FC'!B41)</f>
        <v>5.1450062589916259</v>
      </c>
      <c r="D41" s="50"/>
      <c r="E41" s="51"/>
      <c r="F41" s="50">
        <f>'8.legal entities NC'!F41+'12.legal entities FC'!F41</f>
        <v>732135.89999999991</v>
      </c>
      <c r="G41" s="51">
        <f>('8.legal entities NC'!F41*'8.legal entities NC'!G41+'12.legal entities FC'!F41*'12.legal entities FC'!G41)/('8.legal entities NC'!F41+'12.legal entities FC'!F41)</f>
        <v>0.9843175426857228</v>
      </c>
      <c r="H41" s="50">
        <f t="shared" si="0"/>
        <v>195752.5</v>
      </c>
      <c r="I41" s="51">
        <f t="shared" si="1"/>
        <v>20.706440099849171</v>
      </c>
      <c r="J41" s="50">
        <f>'8.legal entities NC'!J41+'12.legal entities FC'!J41</f>
        <v>8453.1</v>
      </c>
      <c r="K41" s="51">
        <f>('8.legal entities NC'!J41*'8.legal entities NC'!K41+'12.legal entities FC'!J41*'12.legal entities FC'!K41)/('8.legal entities NC'!J41+'12.legal entities FC'!J41)</f>
        <v>15.183485348570347</v>
      </c>
      <c r="L41" s="50">
        <f>'8.legal entities NC'!L41+'12.legal entities FC'!L41</f>
        <v>59285.1</v>
      </c>
      <c r="M41" s="51">
        <f>('8.legal entities NC'!L41*'8.legal entities NC'!M41+'12.legal entities FC'!L41*'12.legal entities FC'!M41)/('8.legal entities NC'!L41+'12.legal entities FC'!L41)</f>
        <v>14.189923707643233</v>
      </c>
      <c r="N41" s="50">
        <f>'8.legal entities NC'!N41+'12.legal entities FC'!N41</f>
        <v>112924.7</v>
      </c>
      <c r="O41" s="51">
        <f>('8.legal entities NC'!N41*'8.legal entities NC'!O41+'12.legal entities FC'!N41*'12.legal entities FC'!O41)/('8.legal entities NC'!N41+'12.legal entities FC'!N41)</f>
        <v>24.037672803204263</v>
      </c>
      <c r="P41" s="50">
        <f>'8.legal entities NC'!P41+'12.legal entities FC'!P41</f>
        <v>12660.6</v>
      </c>
      <c r="Q41" s="51">
        <f>('8.legal entities NC'!P41*'8.legal entities NC'!Q41+'12.legal entities FC'!P41*'12.legal entities FC'!Q41)/('8.legal entities NC'!P41+'12.legal entities FC'!P41)</f>
        <v>25.87598215295678</v>
      </c>
      <c r="R41" s="50">
        <f>'8.legal entities NC'!R41+'12.legal entities FC'!R41</f>
        <v>2429</v>
      </c>
      <c r="S41" s="51">
        <f>('8.legal entities NC'!R41*'8.legal entities NC'!S41+'12.legal entities FC'!R41*'12.legal entities FC'!S41)/('8.legal entities NC'!R41+'12.legal entities FC'!R41)</f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>'8.legal entities NC'!B42+'12.legal entities FC'!B42</f>
        <v>882669.79999999993</v>
      </c>
      <c r="C42" s="51">
        <f>('8.legal entities NC'!B42*'8.legal entities NC'!C42+'12.legal entities FC'!B42*'12.legal entities FC'!C42)/('8.legal entities NC'!B42+'12.legal entities FC'!B42)</f>
        <v>6.1449553536328088</v>
      </c>
      <c r="D42" s="50"/>
      <c r="E42" s="51"/>
      <c r="F42" s="50">
        <f>'8.legal entities NC'!F42+'12.legal entities FC'!F42</f>
        <v>671296.39999999991</v>
      </c>
      <c r="G42" s="51">
        <f>('8.legal entities NC'!F42*'8.legal entities NC'!G42+'12.legal entities FC'!F42*'12.legal entities FC'!G42)/('8.legal entities NC'!F42+'12.legal entities FC'!F42)</f>
        <v>1.0449739742385034</v>
      </c>
      <c r="H42" s="50">
        <f t="shared" si="0"/>
        <v>211373.4</v>
      </c>
      <c r="I42" s="51">
        <f t="shared" si="1"/>
        <v>22.341880510981994</v>
      </c>
      <c r="J42" s="50">
        <f>'8.legal entities NC'!J42+'12.legal entities FC'!J42</f>
        <v>17187.400000000001</v>
      </c>
      <c r="K42" s="51">
        <f>('8.legal entities NC'!J42*'8.legal entities NC'!K42+'12.legal entities FC'!J42*'12.legal entities FC'!K42)/('8.legal entities NC'!J42+'12.legal entities FC'!J42)</f>
        <v>12.942911667849703</v>
      </c>
      <c r="L42" s="50">
        <f>'8.legal entities NC'!L42+'12.legal entities FC'!L42</f>
        <v>69868</v>
      </c>
      <c r="M42" s="51">
        <f>('8.legal entities NC'!L42*'8.legal entities NC'!M42+'12.legal entities FC'!L42*'12.legal entities FC'!M42)/('8.legal entities NC'!L42+'12.legal entities FC'!L42)</f>
        <v>21.538660044655636</v>
      </c>
      <c r="N42" s="50">
        <f>'8.legal entities NC'!N42+'12.legal entities FC'!N42</f>
        <v>112204.59999999999</v>
      </c>
      <c r="O42" s="51">
        <f>('8.legal entities NC'!N42*'8.legal entities NC'!O42+'12.legal entities FC'!N42*'12.legal entities FC'!O42)/('8.legal entities NC'!N42+'12.legal entities FC'!N42)</f>
        <v>23.598376759954586</v>
      </c>
      <c r="P42" s="50">
        <f>'8.legal entities NC'!P42+'12.legal entities FC'!P42</f>
        <v>9784.4</v>
      </c>
      <c r="Q42" s="51">
        <f>('8.legal entities NC'!P42*'8.legal entities NC'!Q42+'12.legal entities FC'!P42*'12.legal entities FC'!Q42)/('8.legal entities NC'!P42+'12.legal entities FC'!P42)</f>
        <v>28.551502493765586</v>
      </c>
      <c r="R42" s="50">
        <f>'8.legal entities NC'!R42+'12.legal entities FC'!R42</f>
        <v>2329</v>
      </c>
      <c r="S42" s="51">
        <f>('8.legal entities NC'!R42*'8.legal entities NC'!S42+'12.legal entities FC'!R42*'12.legal entities FC'!S42)/('8.legal entities NC'!R42+'12.legal entities FC'!R42)</f>
        <v>29.177930442249892</v>
      </c>
      <c r="T42" s="50"/>
      <c r="U42" s="51"/>
    </row>
    <row r="43" spans="1:21" ht="14.25" customHeight="1" x14ac:dyDescent="0.2">
      <c r="A43" s="49" t="s">
        <v>29</v>
      </c>
      <c r="B43" s="50">
        <f>'8.legal entities NC'!B43+'12.legal entities FC'!B43</f>
        <v>1017280.0000000001</v>
      </c>
      <c r="C43" s="51">
        <f>('8.legal entities NC'!B43*'8.legal entities NC'!C43+'12.legal entities FC'!B43*'12.legal entities FC'!C43)/('8.legal entities NC'!B43+'12.legal entities FC'!B43)</f>
        <v>6.1717273847908141</v>
      </c>
      <c r="D43" s="50"/>
      <c r="E43" s="51"/>
      <c r="F43" s="50">
        <f>'8.legal entities NC'!F43+'12.legal entities FC'!F43</f>
        <v>783354.3</v>
      </c>
      <c r="G43" s="51">
        <f>('8.legal entities NC'!F43*'8.legal entities NC'!G43+'12.legal entities FC'!F43*'12.legal entities FC'!G43)/('8.legal entities NC'!F43+'12.legal entities FC'!F43)</f>
        <v>1.1382707173497355</v>
      </c>
      <c r="H43" s="50">
        <f t="shared" si="0"/>
        <v>233925.7</v>
      </c>
      <c r="I43" s="51">
        <f t="shared" si="1"/>
        <v>23.02742098452628</v>
      </c>
      <c r="J43" s="50">
        <f>'8.legal entities NC'!J43+'12.legal entities FC'!J43</f>
        <v>9025.6</v>
      </c>
      <c r="K43" s="51">
        <f>('8.legal entities NC'!J43*'8.legal entities NC'!K43+'12.legal entities FC'!J43*'12.legal entities FC'!K43)/('8.legal entities NC'!J43+'12.legal entities FC'!J43)</f>
        <v>19.748703687289488</v>
      </c>
      <c r="L43" s="50">
        <f>'8.legal entities NC'!L43+'12.legal entities FC'!L43</f>
        <v>108730.9</v>
      </c>
      <c r="M43" s="51">
        <f>('8.legal entities NC'!L43*'8.legal entities NC'!M43+'12.legal entities FC'!L43*'12.legal entities FC'!M43)/('8.legal entities NC'!L43+'12.legal entities FC'!L43)</f>
        <v>20.850390367411656</v>
      </c>
      <c r="N43" s="50">
        <f>'8.legal entities NC'!N43+'12.legal entities FC'!N43</f>
        <v>110086.5</v>
      </c>
      <c r="O43" s="51">
        <f>('8.legal entities NC'!N43*'8.legal entities NC'!O43+'12.legal entities FC'!N43*'12.legal entities FC'!O43)/('8.legal entities NC'!N43+'12.legal entities FC'!N43)</f>
        <v>24.90319690425256</v>
      </c>
      <c r="P43" s="50">
        <f>'8.legal entities NC'!P43+'12.legal entities FC'!P43</f>
        <v>3601.7</v>
      </c>
      <c r="Q43" s="51">
        <f>('8.legal entities NC'!P43*'8.legal entities NC'!Q43+'12.legal entities FC'!P43*'12.legal entities FC'!Q43)/('8.legal entities NC'!P43+'12.legal entities FC'!P43)</f>
        <v>34.935496293416996</v>
      </c>
      <c r="R43" s="50">
        <f>'8.legal entities NC'!R43+'12.legal entities FC'!R43</f>
        <v>2481</v>
      </c>
      <c r="S43" s="51">
        <f>('8.legal entities NC'!R43*'8.legal entities NC'!S43+'12.legal entities FC'!R43*'12.legal entities FC'!S43)/('8.legal entities NC'!R43+'12.legal entities FC'!R43)</f>
        <v>29.845626763401853</v>
      </c>
      <c r="T43" s="50"/>
      <c r="U43" s="51"/>
    </row>
    <row r="44" spans="1:21" ht="14.25" customHeight="1" thickBot="1" x14ac:dyDescent="0.25">
      <c r="A44" s="52" t="s">
        <v>30</v>
      </c>
      <c r="B44" s="53">
        <f>'8.legal entities NC'!B44+'12.legal entities FC'!B44</f>
        <v>973404.5</v>
      </c>
      <c r="C44" s="54">
        <f>('8.legal entities NC'!B44*'8.legal entities NC'!C44+'12.legal entities FC'!B44*'12.legal entities FC'!C44)/('8.legal entities NC'!B44+'12.legal entities FC'!B44)</f>
        <v>5.1252148958757822</v>
      </c>
      <c r="D44" s="53"/>
      <c r="E44" s="54"/>
      <c r="F44" s="53">
        <f>'8.legal entities NC'!F44+'12.legal entities FC'!F44</f>
        <v>797196.80000000005</v>
      </c>
      <c r="G44" s="54">
        <f>('8.legal entities NC'!F44*'8.legal entities NC'!G44+'12.legal entities FC'!F44*'12.legal entities FC'!G44)/('8.legal entities NC'!F44+'12.legal entities FC'!F44)</f>
        <v>0.86906964252741592</v>
      </c>
      <c r="H44" s="53">
        <f t="shared" si="0"/>
        <v>176207.7</v>
      </c>
      <c r="I44" s="54">
        <f t="shared" si="1"/>
        <v>24.380817098869784</v>
      </c>
      <c r="J44" s="53">
        <f>'8.legal entities NC'!J44+'12.legal entities FC'!J44</f>
        <v>14667.2</v>
      </c>
      <c r="K44" s="54">
        <f>('8.legal entities NC'!J44*'8.legal entities NC'!K44+'12.legal entities FC'!J44*'12.legal entities FC'!K44)/('8.legal entities NC'!J44+'12.legal entities FC'!J44)</f>
        <v>13.419207483364241</v>
      </c>
      <c r="L44" s="53">
        <f>'8.legal entities NC'!L44+'12.legal entities FC'!L44</f>
        <v>86144.5</v>
      </c>
      <c r="M44" s="54">
        <f>('8.legal entities NC'!L44*'8.legal entities NC'!M44+'12.legal entities FC'!L44*'12.legal entities FC'!M44)/('8.legal entities NC'!L44+'12.legal entities FC'!L44)</f>
        <v>21.965287511100534</v>
      </c>
      <c r="N44" s="53">
        <f>'8.legal entities NC'!N44+'12.legal entities FC'!N44</f>
        <v>65925.8</v>
      </c>
      <c r="O44" s="54">
        <f>('8.legal entities NC'!N44*'8.legal entities NC'!O44+'12.legal entities FC'!N44*'12.legal entities FC'!O44)/('8.legal entities NC'!N44+'12.legal entities FC'!N44)</f>
        <v>28.258961681162759</v>
      </c>
      <c r="P44" s="53">
        <f>'8.legal entities NC'!P44+'12.legal entities FC'!P44</f>
        <v>7528.2000000000007</v>
      </c>
      <c r="Q44" s="54">
        <f>('8.legal entities NC'!P44*'8.legal entities NC'!Q44+'12.legal entities FC'!P44*'12.legal entities FC'!Q44)/('8.legal entities NC'!P44+'12.legal entities FC'!P44)</f>
        <v>36.775449524789131</v>
      </c>
      <c r="R44" s="53">
        <f>'8.legal entities NC'!R44+'12.legal entities FC'!R44</f>
        <v>1942</v>
      </c>
      <c r="S44" s="54">
        <f>('8.legal entities NC'!R44*'8.legal entities NC'!S44+'12.legal entities FC'!R44*'12.legal entities FC'!S44)/('8.legal entities NC'!R44+'12.legal entities FC'!R44)</f>
        <v>34.618537590113284</v>
      </c>
      <c r="T44" s="53"/>
      <c r="U44" s="54"/>
    </row>
    <row r="45" spans="1:21" ht="14.25" customHeight="1" x14ac:dyDescent="0.2">
      <c r="A45" s="49" t="s">
        <v>33</v>
      </c>
      <c r="B45" s="50">
        <f>'8.legal entities NC'!B45+'12.legal entities FC'!B45</f>
        <v>935978.7</v>
      </c>
      <c r="C45" s="51">
        <f>('8.legal entities NC'!B45*'8.legal entities NC'!C45+'12.legal entities FC'!B45*'12.legal entities FC'!C45)/('8.legal entities NC'!B45+'12.legal entities FC'!B45)</f>
        <v>7.0234665991864986</v>
      </c>
      <c r="D45" s="50"/>
      <c r="E45" s="51"/>
      <c r="F45" s="50">
        <f>'8.legal entities NC'!F45+'12.legal entities FC'!F45</f>
        <v>719215.10000000009</v>
      </c>
      <c r="G45" s="51">
        <f>('8.legal entities NC'!F45*'8.legal entities NC'!G45+'12.legal entities FC'!F45*'12.legal entities FC'!G45)/('8.legal entities NC'!F45+'12.legal entities FC'!F45)</f>
        <v>1.5197276628368899</v>
      </c>
      <c r="H45" s="50">
        <f t="shared" si="0"/>
        <v>216763.6</v>
      </c>
      <c r="I45" s="51">
        <f t="shared" si="1"/>
        <v>25.284706721977305</v>
      </c>
      <c r="J45" s="50">
        <f>'8.legal entities NC'!J45+'12.legal entities FC'!J45</f>
        <v>21679.5</v>
      </c>
      <c r="K45" s="51">
        <f>('8.legal entities NC'!J45*'8.legal entities NC'!K45+'12.legal entities FC'!J45*'12.legal entities FC'!K45)/('8.legal entities NC'!J45+'12.legal entities FC'!J45)</f>
        <v>26.05542563250998</v>
      </c>
      <c r="L45" s="50">
        <f>'8.legal entities NC'!L45+'12.legal entities FC'!L45</f>
        <v>104455.1</v>
      </c>
      <c r="M45" s="51">
        <f>('8.legal entities NC'!L45*'8.legal entities NC'!M45+'12.legal entities FC'!L45*'12.legal entities FC'!M45)/('8.legal entities NC'!L45+'12.legal entities FC'!L45)</f>
        <v>23.128841933041084</v>
      </c>
      <c r="N45" s="50">
        <f>'8.legal entities NC'!N45+'12.legal entities FC'!N45</f>
        <v>81142.600000000006</v>
      </c>
      <c r="O45" s="51">
        <f>('8.legal entities NC'!N45*'8.legal entities NC'!O45+'12.legal entities FC'!N45*'12.legal entities FC'!O45)/('8.legal entities NC'!N45+'12.legal entities FC'!N45)</f>
        <v>27.197401118524667</v>
      </c>
      <c r="P45" s="50">
        <f>'8.legal entities NC'!P45+'12.legal entities FC'!P45</f>
        <v>7812.4</v>
      </c>
      <c r="Q45" s="51">
        <f>('8.legal entities NC'!P45*'8.legal entities NC'!Q45+'12.legal entities FC'!P45*'12.legal entities FC'!Q45)/('8.legal entities NC'!P45+'12.legal entities FC'!P45)</f>
        <v>29.663706031437208</v>
      </c>
      <c r="R45" s="50">
        <f>'8.legal entities NC'!R45+'12.legal entities FC'!R45</f>
        <v>1674</v>
      </c>
      <c r="S45" s="51">
        <f>('8.legal entities NC'!R45*'8.legal entities NC'!S45+'12.legal entities FC'!R45*'12.legal entities FC'!S45)/('8.legal entities NC'!R45+'12.legal entities FC'!R45)</f>
        <v>36.677048984468342</v>
      </c>
      <c r="T45" s="50"/>
      <c r="U45" s="51"/>
    </row>
    <row r="46" spans="1:21" ht="14.25" customHeight="1" x14ac:dyDescent="0.2">
      <c r="A46" s="49" t="s">
        <v>20</v>
      </c>
      <c r="B46" s="50">
        <f>'8.legal entities NC'!B46+'12.legal entities FC'!B46</f>
        <v>967319.8</v>
      </c>
      <c r="C46" s="51">
        <f>('8.legal entities NC'!B46*'8.legal entities NC'!C46+'12.legal entities FC'!B46*'12.legal entities FC'!C46)/('8.legal entities NC'!B46+'12.legal entities FC'!B46)</f>
        <v>6.0075284264831543</v>
      </c>
      <c r="D46" s="50"/>
      <c r="E46" s="51"/>
      <c r="F46" s="50">
        <f>'8.legal entities NC'!F46+'12.legal entities FC'!F46</f>
        <v>767034.1</v>
      </c>
      <c r="G46" s="51">
        <f>('8.legal entities NC'!F46*'8.legal entities NC'!G46+'12.legal entities FC'!F46*'12.legal entities FC'!G46)/('8.legal entities NC'!F46+'12.legal entities FC'!F46)</f>
        <v>1.4886855799500962</v>
      </c>
      <c r="H46" s="50">
        <f t="shared" si="0"/>
        <v>200285.7</v>
      </c>
      <c r="I46" s="51">
        <f t="shared" si="1"/>
        <v>23.313339854018533</v>
      </c>
      <c r="J46" s="50">
        <f>'8.legal entities NC'!J46+'12.legal entities FC'!J46</f>
        <v>27679.4</v>
      </c>
      <c r="K46" s="51">
        <f>('8.legal entities NC'!J46*'8.legal entities NC'!K46+'12.legal entities FC'!J46*'12.legal entities FC'!K46)/('8.legal entities NC'!J46+'12.legal entities FC'!J46)</f>
        <v>21.118010795031683</v>
      </c>
      <c r="L46" s="50">
        <f>'8.legal entities NC'!L46+'12.legal entities FC'!L46</f>
        <v>106223.1</v>
      </c>
      <c r="M46" s="51">
        <f>('8.legal entities NC'!L46*'8.legal entities NC'!M46+'12.legal entities FC'!L46*'12.legal entities FC'!M46)/('8.legal entities NC'!L46+'12.legal entities FC'!L46)</f>
        <v>22.119404818725869</v>
      </c>
      <c r="N46" s="50">
        <f>'8.legal entities NC'!N46+'12.legal entities FC'!N46</f>
        <v>56012.1</v>
      </c>
      <c r="O46" s="51">
        <f>('8.legal entities NC'!N46*'8.legal entities NC'!O46+'12.legal entities FC'!N46*'12.legal entities FC'!O46)/('8.legal entities NC'!N46+'12.legal entities FC'!N46)</f>
        <v>24.889840766548659</v>
      </c>
      <c r="P46" s="50">
        <f>'8.legal entities NC'!P46+'12.legal entities FC'!P46</f>
        <v>8731.1</v>
      </c>
      <c r="Q46" s="51">
        <f>('8.legal entities NC'!P46*'8.legal entities NC'!Q46+'12.legal entities FC'!P46*'12.legal entities FC'!Q46)/('8.legal entities NC'!P46+'12.legal entities FC'!P46)</f>
        <v>31.919363424997993</v>
      </c>
      <c r="R46" s="50">
        <f>'8.legal entities NC'!R46+'12.legal entities FC'!R46</f>
        <v>1640</v>
      </c>
      <c r="S46" s="51">
        <f>('8.legal entities NC'!R46*'8.legal entities NC'!S46+'12.legal entities FC'!R46*'12.legal entities FC'!S46)/('8.legal entities NC'!R46+'12.legal entities FC'!R46)</f>
        <v>38.036323170731706</v>
      </c>
      <c r="T46" s="50"/>
      <c r="U46" s="51"/>
    </row>
    <row r="47" spans="1:21" ht="14.25" customHeight="1" x14ac:dyDescent="0.2">
      <c r="A47" s="49" t="s">
        <v>21</v>
      </c>
      <c r="B47" s="50">
        <f>'8.legal entities NC'!B47+'12.legal entities FC'!B47</f>
        <v>1077283.3</v>
      </c>
      <c r="C47" s="51">
        <f>('8.legal entities NC'!B47*'8.legal entities NC'!C47+'12.legal entities FC'!B47*'12.legal entities FC'!C47)/('8.legal entities NC'!B47+'12.legal entities FC'!B47)</f>
        <v>5.5236163569972723</v>
      </c>
      <c r="D47" s="50"/>
      <c r="E47" s="51"/>
      <c r="F47" s="50">
        <f>'8.legal entities NC'!F47+'12.legal entities FC'!F47</f>
        <v>832405.39999999991</v>
      </c>
      <c r="G47" s="51">
        <f>('8.legal entities NC'!F47*'8.legal entities NC'!G47+'12.legal entities FC'!F47*'12.legal entities FC'!G47)/('8.legal entities NC'!F47+'12.legal entities FC'!F47)</f>
        <v>1.3602310941279336</v>
      </c>
      <c r="H47" s="50">
        <f t="shared" si="0"/>
        <v>244877.9</v>
      </c>
      <c r="I47" s="51">
        <f t="shared" si="1"/>
        <v>19.67607509293407</v>
      </c>
      <c r="J47" s="50">
        <f>'8.legal entities NC'!J47+'12.legal entities FC'!J47</f>
        <v>52243.6</v>
      </c>
      <c r="K47" s="51">
        <f>('8.legal entities NC'!J47*'8.legal entities NC'!K47+'12.legal entities FC'!J47*'12.legal entities FC'!K47)/('8.legal entities NC'!J47+'12.legal entities FC'!J47)</f>
        <v>14.137317719299588</v>
      </c>
      <c r="L47" s="50">
        <f>'8.legal entities NC'!L47+'12.legal entities FC'!L47</f>
        <v>136102.79999999999</v>
      </c>
      <c r="M47" s="51">
        <f>('8.legal entities NC'!L47*'8.legal entities NC'!M47+'12.legal entities FC'!L47*'12.legal entities FC'!M47)/('8.legal entities NC'!L47+'12.legal entities FC'!L47)</f>
        <v>20.201311104547447</v>
      </c>
      <c r="N47" s="50">
        <f>'8.legal entities NC'!N47+'12.legal entities FC'!N47</f>
        <v>47060.9</v>
      </c>
      <c r="O47" s="51">
        <f>('8.legal entities NC'!N47*'8.legal entities NC'!O47+'12.legal entities FC'!N47*'12.legal entities FC'!O47)/('8.legal entities NC'!N47+'12.legal entities FC'!N47)</f>
        <v>22.934635971687747</v>
      </c>
      <c r="P47" s="50">
        <f>'8.legal entities NC'!P47+'12.legal entities FC'!P47</f>
        <v>7714.6</v>
      </c>
      <c r="Q47" s="51">
        <f>('8.legal entities NC'!P47*'8.legal entities NC'!Q47+'12.legal entities FC'!P47*'12.legal entities FC'!Q47)/('8.legal entities NC'!P47+'12.legal entities FC'!P47)</f>
        <v>23.859343582298497</v>
      </c>
      <c r="R47" s="50">
        <f>'8.legal entities NC'!R47+'12.legal entities FC'!R47</f>
        <v>1756</v>
      </c>
      <c r="S47" s="51">
        <f>('8.legal entities NC'!R47*'8.legal entities NC'!S47+'12.legal entities FC'!R47*'12.legal entities FC'!S47)/('8.legal entities NC'!R47+'12.legal entities FC'!R47)</f>
        <v>38.044800683371299</v>
      </c>
      <c r="T47" s="50"/>
      <c r="U47" s="51"/>
    </row>
    <row r="48" spans="1:21" ht="14.25" customHeight="1" x14ac:dyDescent="0.2">
      <c r="A48" s="49" t="s">
        <v>22</v>
      </c>
      <c r="B48" s="50">
        <f>'8.legal entities NC'!B48+'12.legal entities FC'!B48</f>
        <v>927726.20000000007</v>
      </c>
      <c r="C48" s="51">
        <f>('8.legal entities NC'!B48*'8.legal entities NC'!C48+'12.legal entities FC'!B48*'12.legal entities FC'!C48)/('8.legal entities NC'!B48+'12.legal entities FC'!B48)</f>
        <v>5.47682484444225</v>
      </c>
      <c r="D48" s="50"/>
      <c r="E48" s="51"/>
      <c r="F48" s="50">
        <f>'8.legal entities NC'!F48+'12.legal entities FC'!F48</f>
        <v>729699.8</v>
      </c>
      <c r="G48" s="51">
        <f>('8.legal entities NC'!F48*'8.legal entities NC'!G48+'12.legal entities FC'!F48*'12.legal entities FC'!G48)/('8.legal entities NC'!F48+'12.legal entities FC'!F48)</f>
        <v>1.6791471109078007</v>
      </c>
      <c r="H48" s="50">
        <f t="shared" si="0"/>
        <v>198026.4</v>
      </c>
      <c r="I48" s="51">
        <f t="shared" si="1"/>
        <v>19.470740214436052</v>
      </c>
      <c r="J48" s="50">
        <f>'8.legal entities NC'!J48+'12.legal entities FC'!J48</f>
        <v>19269.400000000001</v>
      </c>
      <c r="K48" s="51">
        <f>('8.legal entities NC'!J48*'8.legal entities NC'!K48+'12.legal entities FC'!J48*'12.legal entities FC'!K48)/('8.legal entities NC'!J48+'12.legal entities FC'!J48)</f>
        <v>3.845392176196456</v>
      </c>
      <c r="L48" s="50">
        <f>'8.legal entities NC'!L48+'12.legal entities FC'!L48</f>
        <v>78662</v>
      </c>
      <c r="M48" s="51">
        <f>('8.legal entities NC'!L48*'8.legal entities NC'!M48+'12.legal entities FC'!L48*'12.legal entities FC'!M48)/('8.legal entities NC'!L48+'12.legal entities FC'!L48)</f>
        <v>22.248206630901834</v>
      </c>
      <c r="N48" s="50">
        <f>'8.legal entities NC'!N48+'12.legal entities FC'!N48</f>
        <v>58458.400000000001</v>
      </c>
      <c r="O48" s="51">
        <f>('8.legal entities NC'!N48*'8.legal entities NC'!O48+'12.legal entities FC'!N48*'12.legal entities FC'!O48)/('8.legal entities NC'!N48+'12.legal entities FC'!N48)</f>
        <v>22.534747102212854</v>
      </c>
      <c r="P48" s="50">
        <f>'8.legal entities NC'!P48+'12.legal entities FC'!P48</f>
        <v>41087.599999999999</v>
      </c>
      <c r="Q48" s="51">
        <f>('8.legal entities NC'!P48*'8.legal entities NC'!Q48+'12.legal entities FC'!P48*'12.legal entities FC'!Q48)/('8.legal entities NC'!P48+'12.legal entities FC'!P48)</f>
        <v>16.930244161255462</v>
      </c>
      <c r="R48" s="50">
        <f>'8.legal entities NC'!R48+'12.legal entities FC'!R48</f>
        <v>549</v>
      </c>
      <c r="S48" s="51">
        <f>('8.legal entities NC'!R48*'8.legal entities NC'!S48+'12.legal entities FC'!R48*'12.legal entities FC'!S48)/('8.legal entities NC'!R48+'12.legal entities FC'!R48)</f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>'8.legal entities NC'!B49+'12.legal entities FC'!B49</f>
        <v>1251061.5</v>
      </c>
      <c r="C49" s="51">
        <f>('8.legal entities NC'!B49*'8.legal entities NC'!C49+'12.legal entities FC'!B49*'12.legal entities FC'!C49)/('8.legal entities NC'!B49+'12.legal entities FC'!B49)</f>
        <v>4.1757519914088963</v>
      </c>
      <c r="D49" s="50"/>
      <c r="E49" s="51"/>
      <c r="F49" s="50">
        <f>'8.legal entities NC'!F49+'12.legal entities FC'!F49</f>
        <v>1003630.3999999999</v>
      </c>
      <c r="G49" s="51">
        <f>('8.legal entities NC'!F49*'8.legal entities NC'!G49+'12.legal entities FC'!F49*'12.legal entities FC'!G49)/('8.legal entities NC'!F49+'12.legal entities FC'!F49)</f>
        <v>1.0284398400048467</v>
      </c>
      <c r="H49" s="50">
        <f t="shared" si="0"/>
        <v>247431.09999999998</v>
      </c>
      <c r="I49" s="51">
        <f t="shared" si="1"/>
        <v>16.941884274046394</v>
      </c>
      <c r="J49" s="50">
        <f>'8.legal entities NC'!J49+'12.legal entities FC'!J49</f>
        <v>60904.1</v>
      </c>
      <c r="K49" s="51">
        <f>('8.legal entities NC'!J49*'8.legal entities NC'!K49+'12.legal entities FC'!J49*'12.legal entities FC'!K49)/('8.legal entities NC'!J49+'12.legal entities FC'!J49)</f>
        <v>10.802186716493635</v>
      </c>
      <c r="L49" s="50">
        <f>'8.legal entities NC'!L49+'12.legal entities FC'!L49</f>
        <v>59021.5</v>
      </c>
      <c r="M49" s="51">
        <f>('8.legal entities NC'!L49*'8.legal entities NC'!M49+'12.legal entities FC'!L49*'12.legal entities FC'!M49)/('8.legal entities NC'!L49+'12.legal entities FC'!L49)</f>
        <v>23.290541243445183</v>
      </c>
      <c r="N49" s="50">
        <f>'8.legal entities NC'!N49+'12.legal entities FC'!N49</f>
        <v>93175.7</v>
      </c>
      <c r="O49" s="51">
        <f>('8.legal entities NC'!N49*'8.legal entities NC'!O49+'12.legal entities FC'!N49*'12.legal entities FC'!O49)/('8.legal entities NC'!N49+'12.legal entities FC'!N49)</f>
        <v>15.871671476575976</v>
      </c>
      <c r="P49" s="50">
        <f>'8.legal entities NC'!P49+'12.legal entities FC'!P49</f>
        <v>33989.800000000003</v>
      </c>
      <c r="Q49" s="51">
        <f>('8.legal entities NC'!P49*'8.legal entities NC'!Q49+'12.legal entities FC'!P49*'12.legal entities FC'!Q49)/('8.legal entities NC'!P49+'12.legal entities FC'!P49)</f>
        <v>19.6957564328122</v>
      </c>
      <c r="R49" s="50">
        <f>'8.legal entities NC'!R49+'12.legal entities FC'!R49</f>
        <v>340</v>
      </c>
      <c r="S49" s="51">
        <f>('8.legal entities NC'!R49*'8.legal entities NC'!S49+'12.legal entities FC'!R49*'12.legal entities FC'!S49)/('8.legal entities NC'!R49+'12.legal entities FC'!R49)</f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>'8.legal entities NC'!B50+'12.legal entities FC'!B50</f>
        <v>1166416.7</v>
      </c>
      <c r="C50" s="51">
        <f>('8.legal entities NC'!B50*'8.legal entities NC'!C50+'12.legal entities FC'!B50*'12.legal entities FC'!C50)/('8.legal entities NC'!B50+'12.legal entities FC'!B50)</f>
        <v>4.5022778214680912</v>
      </c>
      <c r="D50" s="50"/>
      <c r="E50" s="51"/>
      <c r="F50" s="50">
        <f>'8.legal entities NC'!F50+'12.legal entities FC'!F50</f>
        <v>914219.6</v>
      </c>
      <c r="G50" s="51">
        <f>('8.legal entities NC'!F50*'8.legal entities NC'!G50+'12.legal entities FC'!F50*'12.legal entities FC'!G50)/('8.legal entities NC'!F50+'12.legal entities FC'!F50)</f>
        <v>1.2065416996091531</v>
      </c>
      <c r="H50" s="50">
        <f t="shared" si="0"/>
        <v>252197.1</v>
      </c>
      <c r="I50" s="51">
        <f t="shared" si="1"/>
        <v>16.449388073851757</v>
      </c>
      <c r="J50" s="50">
        <f>'8.legal entities NC'!J50+'12.legal entities FC'!J50</f>
        <v>27532.600000000002</v>
      </c>
      <c r="K50" s="51">
        <f>('8.legal entities NC'!J50*'8.legal entities NC'!K50+'12.legal entities FC'!J50*'12.legal entities FC'!K50)/('8.legal entities NC'!J50+'12.legal entities FC'!J50)</f>
        <v>9.2632704503025494</v>
      </c>
      <c r="L50" s="50">
        <f>'8.legal entities NC'!L50+'12.legal entities FC'!L50</f>
        <v>78350.7</v>
      </c>
      <c r="M50" s="51">
        <f>('8.legal entities NC'!L50*'8.legal entities NC'!M50+'12.legal entities FC'!L50*'12.legal entities FC'!M50)/('8.legal entities NC'!L50+'12.legal entities FC'!L50)</f>
        <v>21.315083719737029</v>
      </c>
      <c r="N50" s="50">
        <f>'8.legal entities NC'!N50+'12.legal entities FC'!N50</f>
        <v>105136.9</v>
      </c>
      <c r="O50" s="51">
        <f>('8.legal entities NC'!N50*'8.legal entities NC'!O50+'12.legal entities FC'!N50*'12.legal entities FC'!O50)/('8.legal entities NC'!N50+'12.legal entities FC'!N50)</f>
        <v>13.784716688431939</v>
      </c>
      <c r="P50" s="50">
        <f>'8.legal entities NC'!P50+'12.legal entities FC'!P50</f>
        <v>40851.9</v>
      </c>
      <c r="Q50" s="51">
        <f>('8.legal entities NC'!P50*'8.legal entities NC'!Q50+'12.legal entities FC'!P50*'12.legal entities FC'!Q50)/('8.legal entities NC'!P50+'12.legal entities FC'!P50)</f>
        <v>18.677514118070395</v>
      </c>
      <c r="R50" s="50">
        <f>'8.legal entities NC'!R50+'12.legal entities FC'!R50</f>
        <v>325</v>
      </c>
      <c r="S50" s="51">
        <f>('8.legal entities NC'!R50*'8.legal entities NC'!S50+'12.legal entities FC'!R50*'12.legal entities FC'!S50)/('8.legal entities NC'!R50+'12.legal entities FC'!R50)</f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>'8.legal entities NC'!B51+'12.legal entities FC'!B51</f>
        <v>1299500.7999999998</v>
      </c>
      <c r="C51" s="51">
        <f>('8.legal entities NC'!B51*'8.legal entities NC'!C51+'12.legal entities FC'!B51*'12.legal entities FC'!C51)/('8.legal entities NC'!B51+'12.legal entities FC'!B51)</f>
        <v>3.955685398519714</v>
      </c>
      <c r="D51" s="50"/>
      <c r="E51" s="51"/>
      <c r="F51" s="50">
        <f>'8.legal entities NC'!F51+'12.legal entities FC'!F51</f>
        <v>1061269.7</v>
      </c>
      <c r="G51" s="51">
        <f>('8.legal entities NC'!F51*'8.legal entities NC'!G51+'12.legal entities FC'!F51*'12.legal entities FC'!G51)/('8.legal entities NC'!F51+'12.legal entities FC'!F51)</f>
        <v>0.83356865554533421</v>
      </c>
      <c r="H51" s="50">
        <f t="shared" si="0"/>
        <v>238231.09999999998</v>
      </c>
      <c r="I51" s="51">
        <f t="shared" si="1"/>
        <v>17.864062177124172</v>
      </c>
      <c r="J51" s="50">
        <f>'8.legal entities NC'!J51+'12.legal entities FC'!J51</f>
        <v>22823.7</v>
      </c>
      <c r="K51" s="51">
        <f>('8.legal entities NC'!J51*'8.legal entities NC'!K51+'12.legal entities FC'!J51*'12.legal entities FC'!K51)/('8.legal entities NC'!J51+'12.legal entities FC'!J51)</f>
        <v>14.706834124177938</v>
      </c>
      <c r="L51" s="50">
        <f>'8.legal entities NC'!L51+'12.legal entities FC'!L51</f>
        <v>77220.299999999988</v>
      </c>
      <c r="M51" s="51">
        <f>('8.legal entities NC'!L51*'8.legal entities NC'!M51+'12.legal entities FC'!L51*'12.legal entities FC'!M51)/('8.legal entities NC'!L51+'12.legal entities FC'!L51)</f>
        <v>24.6384314746252</v>
      </c>
      <c r="N51" s="50">
        <f>'8.legal entities NC'!N51+'12.legal entities FC'!N51</f>
        <v>97853.6</v>
      </c>
      <c r="O51" s="51">
        <f>('8.legal entities NC'!N51*'8.legal entities NC'!O51+'12.legal entities FC'!N51*'12.legal entities FC'!O51)/('8.legal entities NC'!N51+'12.legal entities FC'!N51)</f>
        <v>13.13475164940278</v>
      </c>
      <c r="P51" s="50">
        <f>'8.legal entities NC'!P51+'12.legal entities FC'!P51</f>
        <v>40033.5</v>
      </c>
      <c r="Q51" s="51">
        <f>('8.legal entities NC'!P51*'8.legal entities NC'!Q51+'12.legal entities FC'!P51*'12.legal entities FC'!Q51)/('8.legal entities NC'!P51+'12.legal entities FC'!P51)</f>
        <v>18.028426415993756</v>
      </c>
      <c r="R51" s="50">
        <f>'8.legal entities NC'!R51+'12.legal entities FC'!R51</f>
        <v>300</v>
      </c>
      <c r="S51" s="51">
        <f>('8.legal entities NC'!R51*'8.legal entities NC'!S51+'12.legal entities FC'!R51*'12.legal entities FC'!S51)/('8.legal entities NC'!R51+'12.legal entities FC'!R51)</f>
        <v>35</v>
      </c>
      <c r="T51" s="50"/>
      <c r="U51" s="51"/>
    </row>
    <row r="52" spans="1:21" ht="14.25" customHeight="1" x14ac:dyDescent="0.2">
      <c r="A52" s="49" t="s">
        <v>26</v>
      </c>
      <c r="B52" s="50">
        <f>'8.legal entities NC'!B52+'12.legal entities FC'!B52</f>
        <v>1561486.7</v>
      </c>
      <c r="C52" s="51">
        <f>('8.legal entities NC'!B52*'8.legal entities NC'!C52+'12.legal entities FC'!B52*'12.legal entities FC'!C52)/('8.legal entities NC'!B52+'12.legal entities FC'!B52)</f>
        <v>3.9400560848471451</v>
      </c>
      <c r="D52" s="50"/>
      <c r="E52" s="51"/>
      <c r="F52" s="50">
        <f>'8.legal entities NC'!F52+'12.legal entities FC'!F52</f>
        <v>1117784</v>
      </c>
      <c r="G52" s="51">
        <f>('8.legal entities NC'!F52*'8.legal entities NC'!G52+'12.legal entities FC'!F52*'12.legal entities FC'!G52)/('8.legal entities NC'!F52+'12.legal entities FC'!F52)</f>
        <v>0.65434277015952991</v>
      </c>
      <c r="H52" s="50">
        <f t="shared" si="0"/>
        <v>443702.7</v>
      </c>
      <c r="I52" s="51">
        <f t="shared" si="1"/>
        <v>12.217485480126422</v>
      </c>
      <c r="J52" s="50">
        <f>'8.legal entities NC'!J52+'12.legal entities FC'!J52</f>
        <v>190069.8</v>
      </c>
      <c r="K52" s="51">
        <f>('8.legal entities NC'!J52*'8.legal entities NC'!K52+'12.legal entities FC'!J52*'12.legal entities FC'!K52)/('8.legal entities NC'!J52+'12.legal entities FC'!J52)</f>
        <v>5.3427235678682248</v>
      </c>
      <c r="L52" s="50">
        <f>'8.legal entities NC'!L52+'12.legal entities FC'!L52</f>
        <v>94729.600000000006</v>
      </c>
      <c r="M52" s="51">
        <f>('8.legal entities NC'!L52*'8.legal entities NC'!M52+'12.legal entities FC'!L52*'12.legal entities FC'!M52)/('8.legal entities NC'!L52+'12.legal entities FC'!L52)</f>
        <v>23.373363003749617</v>
      </c>
      <c r="N52" s="50">
        <f>'8.legal entities NC'!N52+'12.legal entities FC'!N52</f>
        <v>149556.20000000001</v>
      </c>
      <c r="O52" s="51">
        <f>('8.legal entities NC'!N52*'8.legal entities NC'!O52+'12.legal entities FC'!N52*'12.legal entities FC'!O52)/('8.legal entities NC'!N52+'12.legal entities FC'!N52)</f>
        <v>12.814520795527033</v>
      </c>
      <c r="P52" s="50">
        <f>'8.legal entities NC'!P52+'12.legal entities FC'!P52</f>
        <v>9047.0999999999985</v>
      </c>
      <c r="Q52" s="51">
        <f>('8.legal entities NC'!P52*'8.legal entities NC'!Q52+'12.legal entities FC'!P52*'12.legal entities FC'!Q52)/('8.legal entities NC'!P52+'12.legal entities FC'!P52)</f>
        <v>29.213839986613326</v>
      </c>
      <c r="R52" s="50">
        <f>'8.legal entities NC'!R52+'12.legal entities FC'!R52</f>
        <v>300</v>
      </c>
      <c r="S52" s="51">
        <f>('8.legal entities NC'!R52*'8.legal entities NC'!S52+'12.legal entities FC'!R52*'12.legal entities FC'!S52)/('8.legal entities NC'!R52+'12.legal entities FC'!R52)</f>
        <v>35</v>
      </c>
      <c r="T52" s="50"/>
      <c r="U52" s="51"/>
    </row>
    <row r="53" spans="1:21" ht="14.25" customHeight="1" x14ac:dyDescent="0.2">
      <c r="A53" s="49" t="s">
        <v>27</v>
      </c>
      <c r="B53" s="50">
        <f>'8.legal entities NC'!B53+'12.legal entities FC'!B53</f>
        <v>1579581</v>
      </c>
      <c r="C53" s="51">
        <f>('8.legal entities NC'!B53*'8.legal entities NC'!C53+'12.legal entities FC'!B53*'12.legal entities FC'!C53)/('8.legal entities NC'!B53+'12.legal entities FC'!B53)</f>
        <v>3.4998801905647872</v>
      </c>
      <c r="D53" s="50"/>
      <c r="E53" s="51"/>
      <c r="F53" s="50">
        <f>'8.legal entities NC'!F53+'12.legal entities FC'!F53</f>
        <v>1171888.2999999998</v>
      </c>
      <c r="G53" s="51">
        <f>('8.legal entities NC'!F53*'8.legal entities NC'!G53+'12.legal entities FC'!F53*'12.legal entities FC'!G53)/('8.legal entities NC'!F53+'12.legal entities FC'!F53)</f>
        <v>0.68259388629445328</v>
      </c>
      <c r="H53" s="50">
        <f t="shared" si="0"/>
        <v>407692.69999999995</v>
      </c>
      <c r="I53" s="51">
        <f t="shared" si="1"/>
        <v>11.598001294338891</v>
      </c>
      <c r="J53" s="50">
        <f>'8.legal entities NC'!J53+'12.legal entities FC'!J53</f>
        <v>170455.3</v>
      </c>
      <c r="K53" s="51">
        <f>('8.legal entities NC'!J53*'8.legal entities NC'!K53+'12.legal entities FC'!J53*'12.legal entities FC'!K53)/('8.legal entities NC'!J53+'12.legal entities FC'!J53)</f>
        <v>5.2760859239929765</v>
      </c>
      <c r="L53" s="50">
        <f>'8.legal entities NC'!L53+'12.legal entities FC'!L53</f>
        <v>78637.100000000006</v>
      </c>
      <c r="M53" s="51">
        <f>('8.legal entities NC'!L53*'8.legal entities NC'!M53+'12.legal entities FC'!L53*'12.legal entities FC'!M53)/('8.legal entities NC'!L53+'12.legal entities FC'!L53)</f>
        <v>23.125002829453269</v>
      </c>
      <c r="N53" s="50">
        <f>'8.legal entities NC'!N53+'12.legal entities FC'!N53</f>
        <v>148565.29999999999</v>
      </c>
      <c r="O53" s="51">
        <f>('8.legal entities NC'!N53*'8.legal entities NC'!O53+'12.legal entities FC'!N53*'12.legal entities FC'!O53)/('8.legal entities NC'!N53+'12.legal entities FC'!N53)</f>
        <v>11.078740816327903</v>
      </c>
      <c r="P53" s="50">
        <f>'8.legal entities NC'!P53+'12.legal entities FC'!P53</f>
        <v>7543</v>
      </c>
      <c r="Q53" s="51">
        <f>('8.legal entities NC'!P53*'8.legal entities NC'!Q53+'12.legal entities FC'!P53*'12.legal entities FC'!Q53)/('8.legal entities NC'!P53+'12.legal entities FC'!P53)</f>
        <v>35.55402893974771</v>
      </c>
      <c r="R53" s="50">
        <f>'8.legal entities NC'!R53+'12.legal entities FC'!R53</f>
        <v>2492</v>
      </c>
      <c r="S53" s="51">
        <f>('8.legal entities NC'!R53*'8.legal entities NC'!S53+'12.legal entities FC'!R53*'12.legal entities FC'!S53)/('8.legal entities NC'!R53+'12.legal entities FC'!R53)</f>
        <v>38.723916532905299</v>
      </c>
      <c r="T53" s="50"/>
      <c r="U53" s="51"/>
    </row>
    <row r="54" spans="1:21" ht="14.25" customHeight="1" x14ac:dyDescent="0.2">
      <c r="A54" s="49" t="s">
        <v>28</v>
      </c>
      <c r="B54" s="50">
        <f>'8.legal entities NC'!B54+'12.legal entities FC'!B54</f>
        <v>1628302.4000000004</v>
      </c>
      <c r="C54" s="51">
        <f>('8.legal entities NC'!B54*'8.legal entities NC'!C54+'12.legal entities FC'!B54*'12.legal entities FC'!C54)/('8.legal entities NC'!B54+'12.legal entities FC'!B54)</f>
        <v>3.7703623188583801</v>
      </c>
      <c r="D54" s="50"/>
      <c r="E54" s="51"/>
      <c r="F54" s="50">
        <f>'8.legal entities NC'!F54+'12.legal entities FC'!F54</f>
        <v>1243427.8999999999</v>
      </c>
      <c r="G54" s="51">
        <f>('8.legal entities NC'!F54*'8.legal entities NC'!G54+'12.legal entities FC'!F54*'12.legal entities FC'!G54)/('8.legal entities NC'!F54+'12.legal entities FC'!F54)</f>
        <v>0.88126413280577021</v>
      </c>
      <c r="H54" s="50">
        <f t="shared" si="0"/>
        <v>384874.50000000006</v>
      </c>
      <c r="I54" s="51">
        <f t="shared" si="1"/>
        <v>13.104275816315882</v>
      </c>
      <c r="J54" s="50">
        <f>'8.legal entities NC'!J54+'12.legal entities FC'!J54</f>
        <v>113303.90000000001</v>
      </c>
      <c r="K54" s="51">
        <f>('8.legal entities NC'!J54*'8.legal entities NC'!K54+'12.legal entities FC'!J54*'12.legal entities FC'!K54)/('8.legal entities NC'!J54+'12.legal entities FC'!J54)</f>
        <v>4.5520727883153178</v>
      </c>
      <c r="L54" s="50">
        <f>'8.legal entities NC'!L54+'12.legal entities FC'!L54</f>
        <v>92272.700000000012</v>
      </c>
      <c r="M54" s="51">
        <f>('8.legal entities NC'!L54*'8.legal entities NC'!M54+'12.legal entities FC'!L54*'12.legal entities FC'!M54)/('8.legal entities NC'!L54+'12.legal entities FC'!L54)</f>
        <v>24.292327914973772</v>
      </c>
      <c r="N54" s="50">
        <f>'8.legal entities NC'!N54+'12.legal entities FC'!N54</f>
        <v>168129</v>
      </c>
      <c r="O54" s="51">
        <f>('8.legal entities NC'!N54*'8.legal entities NC'!O54+'12.legal entities FC'!N54*'12.legal entities FC'!O54)/('8.legal entities NC'!N54+'12.legal entities FC'!N54)</f>
        <v>11.074947647342219</v>
      </c>
      <c r="P54" s="50">
        <f>'8.legal entities NC'!P54+'12.legal entities FC'!P54</f>
        <v>8709.9</v>
      </c>
      <c r="Q54" s="51">
        <f>('8.legal entities NC'!P54*'8.legal entities NC'!Q54+'12.legal entities FC'!P54*'12.legal entities FC'!Q54)/('8.legal entities NC'!P54+'12.legal entities FC'!P54)</f>
        <v>37.60266405660991</v>
      </c>
      <c r="R54" s="50">
        <f>'8.legal entities NC'!R54+'12.legal entities FC'!R54</f>
        <v>2459</v>
      </c>
      <c r="S54" s="51">
        <f>('8.legal entities NC'!R54*'8.legal entities NC'!S54+'12.legal entities FC'!R54*'12.legal entities FC'!S54)/('8.legal entities NC'!R54+'12.legal entities FC'!R54)</f>
        <v>39.316795445302972</v>
      </c>
      <c r="T54" s="50"/>
      <c r="U54" s="51"/>
    </row>
    <row r="55" spans="1:21" ht="14.25" customHeight="1" x14ac:dyDescent="0.2">
      <c r="A55" s="49" t="s">
        <v>29</v>
      </c>
      <c r="B55" s="50">
        <f>'8.legal entities NC'!B55+'12.legal entities FC'!B55</f>
        <v>1550405.5000000002</v>
      </c>
      <c r="C55" s="51">
        <f>('8.legal entities NC'!B55*'8.legal entities NC'!C55+'12.legal entities FC'!B55*'12.legal entities FC'!C55)/('8.legal entities NC'!B55+'12.legal entities FC'!B55)</f>
        <v>3.5425404921486665</v>
      </c>
      <c r="D55" s="50"/>
      <c r="E55" s="51"/>
      <c r="F55" s="50">
        <f>'8.legal entities NC'!F55+'12.legal entities FC'!F55</f>
        <v>1212516.8999999999</v>
      </c>
      <c r="G55" s="51">
        <f>('8.legal entities NC'!F55*'8.legal entities NC'!G55+'12.legal entities FC'!F55*'12.legal entities FC'!G55)/('8.legal entities NC'!F55+'12.legal entities FC'!F55)</f>
        <v>0.68443363387347433</v>
      </c>
      <c r="H55" s="50">
        <f t="shared" si="0"/>
        <v>337888.60000000003</v>
      </c>
      <c r="I55" s="51">
        <f t="shared" si="1"/>
        <v>13.79888790269929</v>
      </c>
      <c r="J55" s="50">
        <f>'8.legal entities NC'!J55+'12.legal entities FC'!J55</f>
        <v>87490</v>
      </c>
      <c r="K55" s="51">
        <f>('8.legal entities NC'!J55*'8.legal entities NC'!K55+'12.legal entities FC'!J55*'12.legal entities FC'!K55)/('8.legal entities NC'!J55+'12.legal entities FC'!J55)</f>
        <v>6.1320310892673451</v>
      </c>
      <c r="L55" s="50">
        <f>'8.legal entities NC'!L55+'12.legal entities FC'!L55</f>
        <v>63100.600000000006</v>
      </c>
      <c r="M55" s="51">
        <f>('8.legal entities NC'!L55*'8.legal entities NC'!M55+'12.legal entities FC'!L55*'12.legal entities FC'!M55)/('8.legal entities NC'!L55+'12.legal entities FC'!L55)</f>
        <v>23.607967008237637</v>
      </c>
      <c r="N55" s="50">
        <f>'8.legal entities NC'!N55+'12.legal entities FC'!N55</f>
        <v>174256.2</v>
      </c>
      <c r="O55" s="51">
        <f>('8.legal entities NC'!N55*'8.legal entities NC'!O55+'12.legal entities FC'!N55*'12.legal entities FC'!O55)/('8.legal entities NC'!N55+'12.legal entities FC'!N55)</f>
        <v>12.154665199860894</v>
      </c>
      <c r="P55" s="50">
        <f>'8.legal entities NC'!P55+'12.legal entities FC'!P55</f>
        <v>10392.799999999999</v>
      </c>
      <c r="Q55" s="51">
        <f>('8.legal entities NC'!P55*'8.legal entities NC'!Q55+'12.legal entities FC'!P55*'12.legal entities FC'!Q55)/('8.legal entities NC'!P55+'12.legal entities FC'!P55)</f>
        <v>39.950163767223465</v>
      </c>
      <c r="R55" s="50">
        <f>'8.legal entities NC'!R55+'12.legal entities FC'!R55</f>
        <v>2649</v>
      </c>
      <c r="S55" s="51">
        <f>('8.legal entities NC'!R55*'8.legal entities NC'!S55+'12.legal entities FC'!R55*'12.legal entities FC'!S55)/('8.legal entities NC'!R55+'12.legal entities FC'!R55)</f>
        <v>38.919894299735752</v>
      </c>
      <c r="T55" s="50"/>
      <c r="U55" s="51"/>
    </row>
    <row r="56" spans="1:21" ht="14.25" customHeight="1" thickBot="1" x14ac:dyDescent="0.25">
      <c r="A56" s="52" t="s">
        <v>30</v>
      </c>
      <c r="B56" s="53">
        <f>'8.legal entities NC'!B56+'12.legal entities FC'!B56</f>
        <v>1615367</v>
      </c>
      <c r="C56" s="54">
        <f>('8.legal entities NC'!B56*'8.legal entities NC'!C56+'12.legal entities FC'!B56*'12.legal entities FC'!C56)/('8.legal entities NC'!B56+'12.legal entities FC'!B56)</f>
        <v>3.4739607268930444</v>
      </c>
      <c r="D56" s="53"/>
      <c r="E56" s="54"/>
      <c r="F56" s="53">
        <f>'8.legal entities NC'!F56+'12.legal entities FC'!F56</f>
        <v>1337379.2999999998</v>
      </c>
      <c r="G56" s="54">
        <f>('8.legal entities NC'!F56*'8.legal entities NC'!G56+'12.legal entities FC'!F56*'12.legal entities FC'!G56)/('8.legal entities NC'!F56+'12.legal entities FC'!F56)</f>
        <v>0.4900935329266724</v>
      </c>
      <c r="H56" s="53">
        <f t="shared" si="0"/>
        <v>277987.7</v>
      </c>
      <c r="I56" s="54">
        <f t="shared" si="1"/>
        <v>17.829136222642358</v>
      </c>
      <c r="J56" s="53">
        <f>'8.legal entities NC'!J56+'12.legal entities FC'!J56</f>
        <v>8399.2000000000007</v>
      </c>
      <c r="K56" s="54">
        <f>('8.legal entities NC'!J56*'8.legal entities NC'!K56+'12.legal entities FC'!J56*'12.legal entities FC'!K56)/('8.legal entities NC'!J56+'12.legal entities FC'!J56)</f>
        <v>17.425155967234971</v>
      </c>
      <c r="L56" s="53">
        <f>'8.legal entities NC'!L56+'12.legal entities FC'!L56</f>
        <v>57861.599999999999</v>
      </c>
      <c r="M56" s="54">
        <f>('8.legal entities NC'!L56*'8.legal entities NC'!M56+'12.legal entities FC'!L56*'12.legal entities FC'!M56)/('8.legal entities NC'!L56+'12.legal entities FC'!L56)</f>
        <v>21.232713353934216</v>
      </c>
      <c r="N56" s="53">
        <f>'8.legal entities NC'!N56+'12.legal entities FC'!N56</f>
        <v>202911</v>
      </c>
      <c r="O56" s="54">
        <f>('8.legal entities NC'!N56*'8.legal entities NC'!O56+'12.legal entities FC'!N56*'12.legal entities FC'!O56)/('8.legal entities NC'!N56+'12.legal entities FC'!N56)</f>
        <v>15.94765690376569</v>
      </c>
      <c r="P56" s="53">
        <f>'8.legal entities NC'!P56+'12.legal entities FC'!P56</f>
        <v>8467.9</v>
      </c>
      <c r="Q56" s="54">
        <f>('8.legal entities NC'!P56*'8.legal entities NC'!Q56+'12.legal entities FC'!P56*'12.legal entities FC'!Q56)/('8.legal entities NC'!P56+'12.legal entities FC'!P56)</f>
        <v>39.35689185264787</v>
      </c>
      <c r="R56" s="53">
        <f>'8.legal entities NC'!R56+'12.legal entities FC'!R56</f>
        <v>348</v>
      </c>
      <c r="S56" s="54">
        <f>('8.legal entities NC'!R56*'8.legal entities NC'!S56+'12.legal entities FC'!R56*'12.legal entities FC'!S56)/('8.legal entities NC'!R56+'12.legal entities FC'!R56)</f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>'8.legal entities NC'!B57+'12.legal entities FC'!B57</f>
        <v>1572678.9000000004</v>
      </c>
      <c r="C57" s="51">
        <f>('8.legal entities NC'!B57*'8.legal entities NC'!C57+'12.legal entities FC'!B57*'12.legal entities FC'!C57)/('8.legal entities NC'!B57+'12.legal entities FC'!B57)</f>
        <v>3.5790207689567142</v>
      </c>
      <c r="D57" s="50"/>
      <c r="E57" s="51"/>
      <c r="F57" s="50">
        <f>'8.legal entities NC'!F57+'12.legal entities FC'!F57</f>
        <v>1286995.3</v>
      </c>
      <c r="G57" s="51">
        <f>('8.legal entities NC'!F57*'8.legal entities NC'!G57+'12.legal entities FC'!F57*'12.legal entities FC'!G57)/('8.legal entities NC'!F57+'12.legal entities FC'!F57)</f>
        <v>0.61743527113113772</v>
      </c>
      <c r="H57" s="50">
        <f t="shared" si="0"/>
        <v>285683.59999999998</v>
      </c>
      <c r="I57" s="51">
        <f t="shared" si="1"/>
        <v>16.920866840098629</v>
      </c>
      <c r="J57" s="50">
        <f>'8.legal entities NC'!J57+'12.legal entities FC'!J57</f>
        <v>12399.699999999999</v>
      </c>
      <c r="K57" s="51">
        <f>('8.legal entities NC'!J57*'8.legal entities NC'!K57+'12.legal entities FC'!J57*'12.legal entities FC'!K57)/('8.legal entities NC'!J57+'12.legal entities FC'!J57)</f>
        <v>15.899973386452899</v>
      </c>
      <c r="L57" s="50">
        <f>'8.legal entities NC'!L57+'12.legal entities FC'!L57</f>
        <v>67366.8</v>
      </c>
      <c r="M57" s="51">
        <f>('8.legal entities NC'!L57*'8.legal entities NC'!M57+'12.legal entities FC'!L57*'12.legal entities FC'!M57)/('8.legal entities NC'!L57+'12.legal entities FC'!L57)</f>
        <v>17.036687270287437</v>
      </c>
      <c r="N57" s="50">
        <f>'8.legal entities NC'!N57+'12.legal entities FC'!N57</f>
        <v>193427.09999999998</v>
      </c>
      <c r="O57" s="51">
        <f>('8.legal entities NC'!N57*'8.legal entities NC'!O57+'12.legal entities FC'!N57*'12.legal entities FC'!O57)/('8.legal entities NC'!N57+'12.legal entities FC'!N57)</f>
        <v>15.535182128047209</v>
      </c>
      <c r="P57" s="50">
        <f>'8.legal entities NC'!P57+'12.legal entities FC'!P57</f>
        <v>9427</v>
      </c>
      <c r="Q57" s="51">
        <f>('8.legal entities NC'!P57*'8.legal entities NC'!Q57+'12.legal entities FC'!P57*'12.legal entities FC'!Q57)/('8.legal entities NC'!P57+'12.legal entities FC'!P57)</f>
        <v>38.80826593826243</v>
      </c>
      <c r="R57" s="50">
        <f>'8.legal entities NC'!R57+'12.legal entities FC'!R57</f>
        <v>3063</v>
      </c>
      <c r="S57" s="51">
        <f>('8.legal entities NC'!R57*'8.legal entities NC'!S57+'12.legal entities FC'!R57*'12.legal entities FC'!S57)/('8.legal entities NC'!R57+'12.legal entities FC'!R57)</f>
        <v>38.648841005550111</v>
      </c>
      <c r="T57" s="50"/>
      <c r="U57" s="51"/>
    </row>
    <row r="58" spans="1:21" ht="14.25" customHeight="1" x14ac:dyDescent="0.2">
      <c r="A58" s="49" t="s">
        <v>20</v>
      </c>
      <c r="B58" s="50">
        <f>'8.legal entities NC'!B58+'12.legal entities FC'!B58</f>
        <v>1484630.1</v>
      </c>
      <c r="C58" s="51">
        <f>('8.legal entities NC'!B58*'8.legal entities NC'!C58+'12.legal entities FC'!B58*'12.legal entities FC'!C58)/('8.legal entities NC'!B58+'12.legal entities FC'!B58)</f>
        <v>3.9459804236759037</v>
      </c>
      <c r="D58" s="50"/>
      <c r="E58" s="51"/>
      <c r="F58" s="50">
        <f>'8.legal entities NC'!F58+'12.legal entities FC'!F58</f>
        <v>1169801.8999999999</v>
      </c>
      <c r="G58" s="51">
        <f>('8.legal entities NC'!F58*'8.legal entities NC'!G58+'12.legal entities FC'!F58*'12.legal entities FC'!G58)/('8.legal entities NC'!F58+'12.legal entities FC'!F58)</f>
        <v>0.64669683131819167</v>
      </c>
      <c r="H58" s="50">
        <f t="shared" si="0"/>
        <v>314828.2</v>
      </c>
      <c r="I58" s="51">
        <f t="shared" si="1"/>
        <v>16.205073525815035</v>
      </c>
      <c r="J58" s="50">
        <f>'8.legal entities NC'!J58+'12.legal entities FC'!J58</f>
        <v>42378.700000000004</v>
      </c>
      <c r="K58" s="51">
        <f>('8.legal entities NC'!J58*'8.legal entities NC'!K58+'12.legal entities FC'!J58*'12.legal entities FC'!K58)/('8.legal entities NC'!J58+'12.legal entities FC'!J58)</f>
        <v>9.2467878910867949</v>
      </c>
      <c r="L58" s="50">
        <f>'8.legal entities NC'!L58+'12.legal entities FC'!L58</f>
        <v>70500.700000000012</v>
      </c>
      <c r="M58" s="51">
        <f>('8.legal entities NC'!L58*'8.legal entities NC'!M58+'12.legal entities FC'!L58*'12.legal entities FC'!M58)/('8.legal entities NC'!L58+'12.legal entities FC'!L58)</f>
        <v>19.696194562607179</v>
      </c>
      <c r="N58" s="50">
        <f>'8.legal entities NC'!N58+'12.legal entities FC'!N58</f>
        <v>191386.99999999997</v>
      </c>
      <c r="O58" s="51">
        <f>('8.legal entities NC'!N58*'8.legal entities NC'!O58+'12.legal entities FC'!N58*'12.legal entities FC'!O58)/('8.legal entities NC'!N58+'12.legal entities FC'!N58)</f>
        <v>15.244105649809025</v>
      </c>
      <c r="P58" s="50">
        <f>'8.legal entities NC'!P58+'12.legal entities FC'!P58</f>
        <v>10054.799999999999</v>
      </c>
      <c r="Q58" s="51">
        <f>('8.legal entities NC'!P58*'8.legal entities NC'!Q58+'12.legal entities FC'!P58*'12.legal entities FC'!Q58)/('8.legal entities NC'!P58+'12.legal entities FC'!P58)</f>
        <v>38.474184170744323</v>
      </c>
      <c r="R58" s="50">
        <f>'8.legal entities NC'!R58+'12.legal entities FC'!R58</f>
        <v>507</v>
      </c>
      <c r="S58" s="51">
        <f>('8.legal entities NC'!R58*'8.legal entities NC'!S58+'12.legal entities FC'!R58*'12.legal entities FC'!S58)/('8.legal entities NC'!R58+'12.legal entities FC'!R58)</f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>'8.legal entities NC'!B59+'12.legal entities FC'!B59</f>
        <v>1529852.3</v>
      </c>
      <c r="C59" s="51">
        <f>('8.legal entities NC'!B59*'8.legal entities NC'!C59+'12.legal entities FC'!B59*'12.legal entities FC'!C59)/('8.legal entities NC'!B59+'12.legal entities FC'!B59)</f>
        <v>3.3872442764572752</v>
      </c>
      <c r="D59" s="50"/>
      <c r="E59" s="51"/>
      <c r="F59" s="50">
        <f>'8.legal entities NC'!F59+'12.legal entities FC'!F59</f>
        <v>1261110.1000000001</v>
      </c>
      <c r="G59" s="51">
        <f>('8.legal entities NC'!F59*'8.legal entities NC'!G59+'12.legal entities FC'!F59*'12.legal entities FC'!G59)/('8.legal entities NC'!F59+'12.legal entities FC'!F59)</f>
        <v>0.85785749792979993</v>
      </c>
      <c r="H59" s="50">
        <f t="shared" si="0"/>
        <v>268742.2</v>
      </c>
      <c r="I59" s="51">
        <f t="shared" si="1"/>
        <v>15.256743049658743</v>
      </c>
      <c r="J59" s="50">
        <f>'8.legal entities NC'!J59+'12.legal entities FC'!J59</f>
        <v>23772.300000000003</v>
      </c>
      <c r="K59" s="51">
        <f>('8.legal entities NC'!J59*'8.legal entities NC'!K59+'12.legal entities FC'!J59*'12.legal entities FC'!K59)/('8.legal entities NC'!J59+'12.legal entities FC'!J59)</f>
        <v>13.630943577188575</v>
      </c>
      <c r="L59" s="50">
        <f>'8.legal entities NC'!L59+'12.legal entities FC'!L59</f>
        <v>73062.899999999994</v>
      </c>
      <c r="M59" s="51">
        <f>('8.legal entities NC'!L59*'8.legal entities NC'!M59+'12.legal entities FC'!L59*'12.legal entities FC'!M59)/('8.legal entities NC'!L59+'12.legal entities FC'!L59)</f>
        <v>17.319394904938072</v>
      </c>
      <c r="N59" s="50">
        <f>'8.legal entities NC'!N59+'12.legal entities FC'!N59</f>
        <v>160578.5</v>
      </c>
      <c r="O59" s="51">
        <f>('8.legal entities NC'!N59*'8.legal entities NC'!O59+'12.legal entities FC'!N59*'12.legal entities FC'!O59)/('8.legal entities NC'!N59+'12.legal entities FC'!N59)</f>
        <v>13.07585129391544</v>
      </c>
      <c r="P59" s="50">
        <f>'8.legal entities NC'!P59+'12.legal entities FC'!P59</f>
        <v>10906.7</v>
      </c>
      <c r="Q59" s="51">
        <f>('8.legal entities NC'!P59*'8.legal entities NC'!Q59+'12.legal entities FC'!P59*'12.legal entities FC'!Q59)/('8.legal entities NC'!P59+'12.legal entities FC'!P59)</f>
        <v>36.434632565303893</v>
      </c>
      <c r="R59" s="50">
        <f>'8.legal entities NC'!R59+'12.legal entities FC'!R59</f>
        <v>421.8</v>
      </c>
      <c r="S59" s="51">
        <f>('8.legal entities NC'!R59*'8.legal entities NC'!S59+'12.legal entities FC'!R59*'12.legal entities FC'!S59)/('8.legal entities NC'!R59+'12.legal entities FC'!R59)</f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>'8.legal entities NC'!B60+'12.legal entities FC'!B60</f>
        <v>1412852.0999999999</v>
      </c>
      <c r="C60" s="51">
        <f>('8.legal entities NC'!B60*'8.legal entities NC'!C60+'12.legal entities FC'!B60*'12.legal entities FC'!C60)/('8.legal entities NC'!B60+'12.legal entities FC'!B60)</f>
        <v>3.7441103906063491</v>
      </c>
      <c r="D60" s="50"/>
      <c r="E60" s="51"/>
      <c r="F60" s="50">
        <f>'8.legal entities NC'!F60+'12.legal entities FC'!F60</f>
        <v>1147023</v>
      </c>
      <c r="G60" s="51">
        <f>('8.legal entities NC'!F60*'8.legal entities NC'!G60+'12.legal entities FC'!F60*'12.legal entities FC'!G60)/('8.legal entities NC'!F60+'12.legal entities FC'!F60)</f>
        <v>0.8924493981376137</v>
      </c>
      <c r="H60" s="50">
        <f t="shared" si="0"/>
        <v>265829.09999999998</v>
      </c>
      <c r="I60" s="51">
        <f t="shared" si="1"/>
        <v>16.048710400780053</v>
      </c>
      <c r="J60" s="50">
        <f>'8.legal entities NC'!J60+'12.legal entities FC'!J60</f>
        <v>41005.000000000007</v>
      </c>
      <c r="K60" s="51">
        <f>('8.legal entities NC'!J60*'8.legal entities NC'!K60+'12.legal entities FC'!J60*'12.legal entities FC'!K60)/('8.legal entities NC'!J60+'12.legal entities FC'!J60)</f>
        <v>12.22179636629679</v>
      </c>
      <c r="L60" s="50">
        <f>'8.legal entities NC'!L60+'12.legal entities FC'!L60</f>
        <v>62099.5</v>
      </c>
      <c r="M60" s="51">
        <f>('8.legal entities NC'!L60*'8.legal entities NC'!M60+'12.legal entities FC'!L60*'12.legal entities FC'!M60)/('8.legal entities NC'!L60+'12.legal entities FC'!L60)</f>
        <v>18.17277949097819</v>
      </c>
      <c r="N60" s="50">
        <f>'8.legal entities NC'!N60+'12.legal entities FC'!N60</f>
        <v>143043.1</v>
      </c>
      <c r="O60" s="51">
        <f>('8.legal entities NC'!N60*'8.legal entities NC'!O60+'12.legal entities FC'!N60*'12.legal entities FC'!O60)/('8.legal entities NC'!N60+'12.legal entities FC'!N60)</f>
        <v>13.211960856553025</v>
      </c>
      <c r="P60" s="50">
        <f>'8.legal entities NC'!P60+'12.legal entities FC'!P60</f>
        <v>18517.699999999997</v>
      </c>
      <c r="Q60" s="51">
        <f>('8.legal entities NC'!P60*'8.legal entities NC'!Q60+'12.legal entities FC'!P60*'12.legal entities FC'!Q60)/('8.legal entities NC'!P60+'12.legal entities FC'!P60)</f>
        <v>38.239075263126637</v>
      </c>
      <c r="R60" s="50">
        <f>'8.legal entities NC'!R60+'12.legal entities FC'!R60</f>
        <v>1163.8</v>
      </c>
      <c r="S60" s="51">
        <f>('8.legal entities NC'!R60*'8.legal entities NC'!S60+'12.legal entities FC'!R60*'12.legal entities FC'!S60)/('8.legal entities NC'!R60+'12.legal entities FC'!R60)</f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>'8.legal entities NC'!B61+'12.legal entities FC'!B61</f>
        <v>1569749.4000000004</v>
      </c>
      <c r="C61" s="51">
        <f>('8.legal entities NC'!B61*'8.legal entities NC'!C61+'12.legal entities FC'!B61*'12.legal entities FC'!C61)/('8.legal entities NC'!B61+'12.legal entities FC'!B61)</f>
        <v>3.0462179326203271</v>
      </c>
      <c r="D61" s="50"/>
      <c r="E61" s="51"/>
      <c r="F61" s="50">
        <f>'8.legal entities NC'!F61+'12.legal entities FC'!F61</f>
        <v>1340180.7000000002</v>
      </c>
      <c r="G61" s="51">
        <f>('8.legal entities NC'!F61*'8.legal entities NC'!G61+'12.legal entities FC'!F61*'12.legal entities FC'!G61)/('8.legal entities NC'!F61+'12.legal entities FC'!F61)</f>
        <v>0.74444743533465296</v>
      </c>
      <c r="H61" s="50">
        <f t="shared" si="0"/>
        <v>229568.7</v>
      </c>
      <c r="I61" s="51">
        <f t="shared" si="1"/>
        <v>16.4835392934664</v>
      </c>
      <c r="J61" s="50">
        <f>'8.legal entities NC'!J61+'12.legal entities FC'!J61</f>
        <v>21958.400000000001</v>
      </c>
      <c r="K61" s="51">
        <f>('8.legal entities NC'!J61*'8.legal entities NC'!K61+'12.legal entities FC'!J61*'12.legal entities FC'!K61)/('8.legal entities NC'!J61+'12.legal entities FC'!J61)</f>
        <v>15.967146968813752</v>
      </c>
      <c r="L61" s="50">
        <f>'8.legal entities NC'!L61+'12.legal entities FC'!L61</f>
        <v>39984.300000000003</v>
      </c>
      <c r="M61" s="51">
        <f>('8.legal entities NC'!L61*'8.legal entities NC'!M61+'12.legal entities FC'!L61*'12.legal entities FC'!M61)/('8.legal entities NC'!L61+'12.legal entities FC'!L61)</f>
        <v>17.831182739225149</v>
      </c>
      <c r="N61" s="50">
        <f>'8.legal entities NC'!N61+'12.legal entities FC'!N61</f>
        <v>147222.1</v>
      </c>
      <c r="O61" s="51">
        <f>('8.legal entities NC'!N61*'8.legal entities NC'!O61+'12.legal entities FC'!N61*'12.legal entities FC'!O61)/('8.legal entities NC'!N61+'12.legal entities FC'!N61)</f>
        <v>13.664978668284176</v>
      </c>
      <c r="P61" s="50">
        <f>'8.legal entities NC'!P61+'12.legal entities FC'!P61</f>
        <v>19751.899999999998</v>
      </c>
      <c r="Q61" s="51">
        <f>('8.legal entities NC'!P61*'8.legal entities NC'!Q61+'12.legal entities FC'!P61*'12.legal entities FC'!Q61)/('8.legal entities NC'!P61+'12.legal entities FC'!P61)</f>
        <v>34.736013801203946</v>
      </c>
      <c r="R61" s="50">
        <f>'8.legal entities NC'!R61+'12.legal entities FC'!R61</f>
        <v>652</v>
      </c>
      <c r="S61" s="51">
        <f>('8.legal entities NC'!R61*'8.legal entities NC'!S61+'12.legal entities FC'!R61*'12.legal entities FC'!S61)/('8.legal entities NC'!R61+'12.legal entities FC'!R61)</f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>'8.legal entities NC'!B62+'12.legal entities FC'!B62</f>
        <v>1524536.2999999998</v>
      </c>
      <c r="C62" s="51">
        <f>('8.legal entities NC'!B62*'8.legal entities NC'!C62+'12.legal entities FC'!B62*'12.legal entities FC'!C62)/('8.legal entities NC'!B62+'12.legal entities FC'!B62)</f>
        <v>3.6135752523570619</v>
      </c>
      <c r="D62" s="50"/>
      <c r="E62" s="51"/>
      <c r="F62" s="50">
        <f>'8.legal entities NC'!F62+'12.legal entities FC'!F62</f>
        <v>1303087.5</v>
      </c>
      <c r="G62" s="51">
        <f>('8.legal entities NC'!F62*'8.legal entities NC'!G62+'12.legal entities FC'!F62*'12.legal entities FC'!G62)/('8.legal entities NC'!F62+'12.legal entities FC'!F62)</f>
        <v>1.4045598726102428</v>
      </c>
      <c r="H62" s="50">
        <f t="shared" si="0"/>
        <v>221448.8</v>
      </c>
      <c r="I62" s="51">
        <f t="shared" si="1"/>
        <v>16.612247309536109</v>
      </c>
      <c r="J62" s="50">
        <f>'8.legal entities NC'!J62+'12.legal entities FC'!J62</f>
        <v>21246.9</v>
      </c>
      <c r="K62" s="51">
        <f>('8.legal entities NC'!J62*'8.legal entities NC'!K62+'12.legal entities FC'!J62*'12.legal entities FC'!K62)/('8.legal entities NC'!J62+'12.legal entities FC'!J62)</f>
        <v>15.408671382648762</v>
      </c>
      <c r="L62" s="50">
        <f>'8.legal entities NC'!L62+'12.legal entities FC'!L62</f>
        <v>61051.4</v>
      </c>
      <c r="M62" s="51">
        <f>('8.legal entities NC'!L62*'8.legal entities NC'!M62+'12.legal entities FC'!L62*'12.legal entities FC'!M62)/('8.legal entities NC'!L62+'12.legal entities FC'!L62)</f>
        <v>15.4462949252597</v>
      </c>
      <c r="N62" s="50">
        <f>'8.legal entities NC'!N62+'12.legal entities FC'!N62</f>
        <v>120306.20000000001</v>
      </c>
      <c r="O62" s="51">
        <f>('8.legal entities NC'!N62*'8.legal entities NC'!O62+'12.legal entities FC'!N62*'12.legal entities FC'!O62)/('8.legal entities NC'!N62+'12.legal entities FC'!N62)</f>
        <v>14.416195690662656</v>
      </c>
      <c r="P62" s="50">
        <f>'8.legal entities NC'!P62+'12.legal entities FC'!P62</f>
        <v>17850.300000000003</v>
      </c>
      <c r="Q62" s="51">
        <f>('8.legal entities NC'!P62*'8.legal entities NC'!Q62+'12.legal entities FC'!P62*'12.legal entities FC'!Q62)/('8.legal entities NC'!P62+'12.legal entities FC'!P62)</f>
        <v>36.121515044565065</v>
      </c>
      <c r="R62" s="50">
        <f>'8.legal entities NC'!R62+'12.legal entities FC'!R62</f>
        <v>994</v>
      </c>
      <c r="S62" s="51">
        <f>('8.legal entities NC'!R62*'8.legal entities NC'!S62+'12.legal entities FC'!R62*'12.legal entities FC'!S62)/('8.legal entities NC'!R62+'12.legal entities FC'!R62)</f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>'8.legal entities NC'!B63+'12.legal entities FC'!B63</f>
        <v>1705623.1</v>
      </c>
      <c r="C63" s="51">
        <f>('8.legal entities NC'!B63*'8.legal entities NC'!C63+'12.legal entities FC'!B63*'12.legal entities FC'!C63)/('8.legal entities NC'!B63+'12.legal entities FC'!B63)</f>
        <v>2.8229501804941544</v>
      </c>
      <c r="D63" s="50"/>
      <c r="E63" s="51"/>
      <c r="F63" s="50">
        <f>'8.legal entities NC'!F63+'12.legal entities FC'!F63</f>
        <v>1458505.2000000002</v>
      </c>
      <c r="G63" s="51">
        <f>('8.legal entities NC'!F63*'8.legal entities NC'!G63+'12.legal entities FC'!F63*'12.legal entities FC'!G63)/('8.legal entities NC'!F63+'12.legal entities FC'!F63)</f>
        <v>0.89144588925702817</v>
      </c>
      <c r="H63" s="50">
        <f t="shared" si="0"/>
        <v>247117.9</v>
      </c>
      <c r="I63" s="51">
        <f t="shared" si="1"/>
        <v>14.222808517715633</v>
      </c>
      <c r="J63" s="50">
        <f>'8.legal entities NC'!J63+'12.legal entities FC'!J63</f>
        <v>25540.7</v>
      </c>
      <c r="K63" s="51">
        <f>('8.legal entities NC'!J63*'8.legal entities NC'!K63+'12.legal entities FC'!J63*'12.legal entities FC'!K63)/('8.legal entities NC'!J63+'12.legal entities FC'!J63)</f>
        <v>6.7414589263410942</v>
      </c>
      <c r="L63" s="50">
        <f>'8.legal entities NC'!L63+'12.legal entities FC'!L63</f>
        <v>64263.299999999996</v>
      </c>
      <c r="M63" s="51">
        <f>('8.legal entities NC'!L63*'8.legal entities NC'!M63+'12.legal entities FC'!L63*'12.legal entities FC'!M63)/('8.legal entities NC'!L63+'12.legal entities FC'!L63)</f>
        <v>14.517883613197581</v>
      </c>
      <c r="N63" s="50">
        <f>'8.legal entities NC'!N63+'12.legal entities FC'!N63</f>
        <v>135235.29999999999</v>
      </c>
      <c r="O63" s="51">
        <f>('8.legal entities NC'!N63*'8.legal entities NC'!O63+'12.legal entities FC'!N63*'12.legal entities FC'!O63)/('8.legal entities NC'!N63+'12.legal entities FC'!N63)</f>
        <v>12.599181219696337</v>
      </c>
      <c r="P63" s="50">
        <f>'8.legal entities NC'!P63+'12.legal entities FC'!P63</f>
        <v>21417</v>
      </c>
      <c r="Q63" s="51">
        <f>('8.legal entities NC'!P63*'8.legal entities NC'!Q63+'12.legal entities FC'!P63*'12.legal entities FC'!Q63)/('8.legal entities NC'!P63+'12.legal entities FC'!P63)</f>
        <v>32.254048232712329</v>
      </c>
      <c r="R63" s="50">
        <f>'8.legal entities NC'!R63+'12.legal entities FC'!R63</f>
        <v>661.6</v>
      </c>
      <c r="S63" s="51">
        <f>('8.legal entities NC'!R63*'8.legal entities NC'!S63+'12.legal entities FC'!R63*'12.legal entities FC'!S63)/('8.legal entities NC'!R63+'12.legal entities FC'!R63)</f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>'8.legal entities NC'!B64+'12.legal entities FC'!B64</f>
        <v>1831934</v>
      </c>
      <c r="C64" s="51">
        <f>('8.legal entities NC'!B64*'8.legal entities NC'!C64+'12.legal entities FC'!B64*'12.legal entities FC'!C64)/('8.legal entities NC'!B64+'12.legal entities FC'!B64)</f>
        <v>2.4534905133045184</v>
      </c>
      <c r="D64" s="50"/>
      <c r="E64" s="51"/>
      <c r="F64" s="50">
        <f>'8.legal entities NC'!F64+'12.legal entities FC'!F64</f>
        <v>1580422.9</v>
      </c>
      <c r="G64" s="51">
        <f>('8.legal entities NC'!F64*'8.legal entities NC'!G64+'12.legal entities FC'!F64*'12.legal entities FC'!G64)/('8.legal entities NC'!F64+'12.legal entities FC'!F64)</f>
        <v>0.75123025046017744</v>
      </c>
      <c r="H64" s="50">
        <f t="shared" si="0"/>
        <v>251511.1</v>
      </c>
      <c r="I64" s="51">
        <f t="shared" si="1"/>
        <v>13.150000930376432</v>
      </c>
      <c r="J64" s="50">
        <f>'8.legal entities NC'!J64+'12.legal entities FC'!J64</f>
        <v>35479</v>
      </c>
      <c r="K64" s="51">
        <f>('8.legal entities NC'!J64*'8.legal entities NC'!K64+'12.legal entities FC'!J64*'12.legal entities FC'!K64)/('8.legal entities NC'!J64+'12.legal entities FC'!J64)</f>
        <v>10.942233152005411</v>
      </c>
      <c r="L64" s="50">
        <f>'8.legal entities NC'!L64+'12.legal entities FC'!L64</f>
        <v>58673.1</v>
      </c>
      <c r="M64" s="51">
        <f>('8.legal entities NC'!L64*'8.legal entities NC'!M64+'12.legal entities FC'!L64*'12.legal entities FC'!M64)/('8.legal entities NC'!L64+'12.legal entities FC'!L64)</f>
        <v>13.120453052591392</v>
      </c>
      <c r="N64" s="50">
        <f>'8.legal entities NC'!N64+'12.legal entities FC'!N64</f>
        <v>120071.6</v>
      </c>
      <c r="O64" s="51">
        <f>('8.legal entities NC'!N64*'8.legal entities NC'!O64+'12.legal entities FC'!N64*'12.legal entities FC'!O64)/('8.legal entities NC'!N64+'12.legal entities FC'!N64)</f>
        <v>10.656856692173669</v>
      </c>
      <c r="P64" s="50">
        <f>'8.legal entities NC'!P64+'12.legal entities FC'!P64</f>
        <v>36625.4</v>
      </c>
      <c r="Q64" s="51">
        <f>('8.legal entities NC'!P64*'8.legal entities NC'!Q64+'12.legal entities FC'!P64*'12.legal entities FC'!Q64)/('8.legal entities NC'!P64+'12.legal entities FC'!P64)</f>
        <v>23.33954635307737</v>
      </c>
      <c r="R64" s="50">
        <f>'8.legal entities NC'!R64+'12.legal entities FC'!R64</f>
        <v>662</v>
      </c>
      <c r="S64" s="51">
        <f>('8.legal entities NC'!R64*'8.legal entities NC'!S64+'12.legal entities FC'!R64*'12.legal entities FC'!S64)/('8.legal entities NC'!R64+'12.legal entities FC'!R64)</f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>'8.legal entities NC'!B65+'12.legal entities FC'!B65</f>
        <v>1710322.2000000002</v>
      </c>
      <c r="C65" s="51">
        <f>('8.legal entities NC'!B65*'8.legal entities NC'!C65+'12.legal entities FC'!B65*'12.legal entities FC'!C65)/('8.legal entities NC'!B65+'12.legal entities FC'!B65)</f>
        <v>2.5225416637870919</v>
      </c>
      <c r="D65" s="50"/>
      <c r="E65" s="51"/>
      <c r="F65" s="50">
        <f>'8.legal entities NC'!F65+'12.legal entities FC'!F65</f>
        <v>1423038.4</v>
      </c>
      <c r="G65" s="51">
        <f>('8.legal entities NC'!F65*'8.legal entities NC'!G65+'12.legal entities FC'!F65*'12.legal entities FC'!G65)/('8.legal entities NC'!F65+'12.legal entities FC'!F65)</f>
        <v>0.69123208832593708</v>
      </c>
      <c r="H65" s="50">
        <f t="shared" si="0"/>
        <v>287283.80000000005</v>
      </c>
      <c r="I65" s="51">
        <f t="shared" si="1"/>
        <v>11.593794021800045</v>
      </c>
      <c r="J65" s="50">
        <f>'8.legal entities NC'!J65+'12.legal entities FC'!J65</f>
        <v>29615.300000000003</v>
      </c>
      <c r="K65" s="51">
        <f>('8.legal entities NC'!J65*'8.legal entities NC'!K65+'12.legal entities FC'!J65*'12.legal entities FC'!K65)/('8.legal entities NC'!J65+'12.legal entities FC'!J65)</f>
        <v>9.3629785955232609</v>
      </c>
      <c r="L65" s="50">
        <f>'8.legal entities NC'!L65+'12.legal entities FC'!L65</f>
        <v>59873</v>
      </c>
      <c r="M65" s="51">
        <f>('8.legal entities NC'!L65*'8.legal entities NC'!M65+'12.legal entities FC'!L65*'12.legal entities FC'!M65)/('8.legal entities NC'!L65+'12.legal entities FC'!L65)</f>
        <v>12.140808077096521</v>
      </c>
      <c r="N65" s="50">
        <f>'8.legal entities NC'!N65+'12.legal entities FC'!N65</f>
        <v>68216.399999999994</v>
      </c>
      <c r="O65" s="51">
        <f>('8.legal entities NC'!N65*'8.legal entities NC'!O65+'12.legal entities FC'!N65*'12.legal entities FC'!O65)/('8.legal entities NC'!N65+'12.legal entities FC'!N65)</f>
        <v>14.818752015644336</v>
      </c>
      <c r="P65" s="50">
        <f>'8.legal entities NC'!P65+'12.legal entities FC'!P65</f>
        <v>36559.199999999997</v>
      </c>
      <c r="Q65" s="51">
        <f>('8.legal entities NC'!P65*'8.legal entities NC'!Q65+'12.legal entities FC'!P65*'12.legal entities FC'!Q65)/('8.legal entities NC'!P65+'12.legal entities FC'!P65)</f>
        <v>22.850151699161909</v>
      </c>
      <c r="R65" s="50">
        <f>'8.legal entities NC'!R65+'12.legal entities FC'!R65</f>
        <v>93019.900000000009</v>
      </c>
      <c r="S65" s="51">
        <f>('8.legal entities NC'!R65*'8.legal entities NC'!S65+'12.legal entities FC'!R65*'12.legal entities FC'!S65)/('8.legal entities NC'!R65+'12.legal entities FC'!R65)</f>
        <v>5.1628737506705553</v>
      </c>
      <c r="T65" s="50"/>
      <c r="U65" s="51"/>
    </row>
    <row r="66" spans="1:21" ht="14.25" customHeight="1" x14ac:dyDescent="0.2">
      <c r="A66" s="49" t="s">
        <v>28</v>
      </c>
      <c r="B66" s="50">
        <f>'8.legal entities NC'!B66+'12.legal entities FC'!B66</f>
        <v>1777114.7</v>
      </c>
      <c r="C66" s="51">
        <f>('8.legal entities NC'!B66*'8.legal entities NC'!C66+'12.legal entities FC'!B66*'12.legal entities FC'!C66)/('8.legal entities NC'!B66+'12.legal entities FC'!B66)</f>
        <v>2.3460097949783432</v>
      </c>
      <c r="D66" s="50"/>
      <c r="E66" s="51"/>
      <c r="F66" s="50">
        <f>'8.legal entities NC'!F66+'12.legal entities FC'!F66</f>
        <v>1477221.2</v>
      </c>
      <c r="G66" s="51">
        <f>('8.legal entities NC'!F66*'8.legal entities NC'!G66+'12.legal entities FC'!F66*'12.legal entities FC'!G66)/('8.legal entities NC'!F66+'12.legal entities FC'!F66)</f>
        <v>0.61671837298300358</v>
      </c>
      <c r="H66" s="50">
        <f t="shared" si="0"/>
        <v>299893.5</v>
      </c>
      <c r="I66" s="51">
        <f t="shared" si="1"/>
        <v>10.864186913020792</v>
      </c>
      <c r="J66" s="50">
        <f>'8.legal entities NC'!J66+'12.legal entities FC'!J66</f>
        <v>6462.5</v>
      </c>
      <c r="K66" s="51">
        <f>('8.legal entities NC'!J66*'8.legal entities NC'!K66+'12.legal entities FC'!J66*'12.legal entities FC'!K66)/('8.legal entities NC'!J66+'12.legal entities FC'!J66)</f>
        <v>14.565570599613153</v>
      </c>
      <c r="L66" s="50">
        <f>'8.legal entities NC'!L66+'12.legal entities FC'!L66</f>
        <v>48978.400000000001</v>
      </c>
      <c r="M66" s="51">
        <f>('8.legal entities NC'!L66*'8.legal entities NC'!M66+'12.legal entities FC'!L66*'12.legal entities FC'!M66)/('8.legal entities NC'!L66+'12.legal entities FC'!L66)</f>
        <v>13.429873454420724</v>
      </c>
      <c r="N66" s="50">
        <f>'8.legal entities NC'!N66+'12.legal entities FC'!N66</f>
        <v>76463.899999999994</v>
      </c>
      <c r="O66" s="51">
        <f>('8.legal entities NC'!N66*'8.legal entities NC'!O66+'12.legal entities FC'!N66*'12.legal entities FC'!O66)/('8.legal entities NC'!N66+'12.legal entities FC'!N66)</f>
        <v>16.053846717209037</v>
      </c>
      <c r="P66" s="50">
        <f>'8.legal entities NC'!P66+'12.legal entities FC'!P66</f>
        <v>31892.5</v>
      </c>
      <c r="Q66" s="51">
        <f>('8.legal entities NC'!P66*'8.legal entities NC'!Q66+'12.legal entities FC'!P66*'12.legal entities FC'!Q66)/('8.legal entities NC'!P66+'12.legal entities FC'!P66)</f>
        <v>20.57792126675551</v>
      </c>
      <c r="R66" s="50">
        <f>'8.legal entities NC'!R66+'12.legal entities FC'!R66</f>
        <v>136096.20000000001</v>
      </c>
      <c r="S66" s="51">
        <f>('8.legal entities NC'!R66*'8.legal entities NC'!S66+'12.legal entities FC'!R66*'12.legal entities FC'!S66)/('8.legal entities NC'!R66+'12.legal entities FC'!R66)</f>
        <v>4.5730464186362285</v>
      </c>
      <c r="T66" s="50"/>
      <c r="U66" s="51"/>
    </row>
    <row r="67" spans="1:21" ht="14.25" customHeight="1" x14ac:dyDescent="0.2">
      <c r="A67" s="49" t="s">
        <v>29</v>
      </c>
      <c r="B67" s="50">
        <f>'8.legal entities NC'!B67+'12.legal entities FC'!B67</f>
        <v>1878713.2000000002</v>
      </c>
      <c r="C67" s="51">
        <f>('8.legal entities NC'!B67*'8.legal entities NC'!C67+'12.legal entities FC'!B67*'12.legal entities FC'!C67)/('8.legal entities NC'!B67+'12.legal entities FC'!B67)</f>
        <v>2.2527337493556758</v>
      </c>
      <c r="D67" s="50"/>
      <c r="E67" s="51"/>
      <c r="F67" s="50">
        <f>'8.legal entities NC'!F67+'12.legal entities FC'!F67</f>
        <v>1535455.9000000001</v>
      </c>
      <c r="G67" s="51">
        <f>('8.legal entities NC'!F67*'8.legal entities NC'!G67+'12.legal entities FC'!F67*'12.legal entities FC'!G67)/('8.legal entities NC'!F67+'12.legal entities FC'!F67)</f>
        <v>0.39587495088592251</v>
      </c>
      <c r="H67" s="50">
        <f t="shared" si="0"/>
        <v>343257.3</v>
      </c>
      <c r="I67" s="51">
        <f t="shared" si="1"/>
        <v>10.558820167844937</v>
      </c>
      <c r="J67" s="50">
        <f>'8.legal entities NC'!J67+'12.legal entities FC'!J67</f>
        <v>21103.1</v>
      </c>
      <c r="K67" s="51">
        <f>('8.legal entities NC'!J67*'8.legal entities NC'!K67+'12.legal entities FC'!J67*'12.legal entities FC'!K67)/('8.legal entities NC'!J67+'12.legal entities FC'!J67)</f>
        <v>12.855602257488236</v>
      </c>
      <c r="L67" s="50">
        <f>'8.legal entities NC'!L67+'12.legal entities FC'!L67</f>
        <v>59819.199999999997</v>
      </c>
      <c r="M67" s="51">
        <f>('8.legal entities NC'!L67*'8.legal entities NC'!M67+'12.legal entities FC'!L67*'12.legal entities FC'!M67)/('8.legal entities NC'!L67+'12.legal entities FC'!L67)</f>
        <v>14.513013647792013</v>
      </c>
      <c r="N67" s="50">
        <f>'8.legal entities NC'!N67+'12.legal entities FC'!N67</f>
        <v>69904.3</v>
      </c>
      <c r="O67" s="51">
        <f>('8.legal entities NC'!N67*'8.legal entities NC'!O67+'12.legal entities FC'!N67*'12.legal entities FC'!O67)/('8.legal entities NC'!N67+'12.legal entities FC'!N67)</f>
        <v>14.87516315877564</v>
      </c>
      <c r="P67" s="50">
        <f>'8.legal entities NC'!P67+'12.legal entities FC'!P67</f>
        <v>13700.5</v>
      </c>
      <c r="Q67" s="51">
        <f>('8.legal entities NC'!P67*'8.legal entities NC'!Q67+'12.legal entities FC'!P67*'12.legal entities FC'!Q67)/('8.legal entities NC'!P67+'12.legal entities FC'!P67)</f>
        <v>19.029619940878071</v>
      </c>
      <c r="R67" s="50">
        <f>'8.legal entities NC'!R67+'12.legal entities FC'!R67</f>
        <v>178730.2</v>
      </c>
      <c r="S67" s="51">
        <f>('8.legal entities NC'!R67*'8.legal entities NC'!S67+'12.legal entities FC'!R67*'12.legal entities FC'!S67)/('8.legal entities NC'!R67+'12.legal entities FC'!R67)</f>
        <v>6.6266864805164429</v>
      </c>
      <c r="T67" s="50"/>
      <c r="U67" s="51"/>
    </row>
    <row r="68" spans="1:21" ht="14.25" customHeight="1" thickBot="1" x14ac:dyDescent="0.25">
      <c r="A68" s="52" t="s">
        <v>30</v>
      </c>
      <c r="B68" s="53">
        <f>'8.legal entities NC'!B68+'12.legal entities FC'!B68</f>
        <v>1732268.1</v>
      </c>
      <c r="C68" s="54">
        <f>('8.legal entities NC'!B68*'8.legal entities NC'!C68+'12.legal entities FC'!B68*'12.legal entities FC'!C68)/('8.legal entities NC'!B68+'12.legal entities FC'!B68)</f>
        <v>2.5093406274698475</v>
      </c>
      <c r="D68" s="53"/>
      <c r="E68" s="54"/>
      <c r="F68" s="53">
        <f>'8.legal entities NC'!F68+'12.legal entities FC'!F68</f>
        <v>1414750.1</v>
      </c>
      <c r="G68" s="54">
        <f>('8.legal entities NC'!F68*'8.legal entities NC'!G68+'12.legal entities FC'!F68*'12.legal entities FC'!G68)/('8.legal entities NC'!F68+'12.legal entities FC'!F68)</f>
        <v>0.51255574040956065</v>
      </c>
      <c r="H68" s="53">
        <f t="shared" si="0"/>
        <v>317518</v>
      </c>
      <c r="I68" s="54">
        <f t="shared" si="1"/>
        <v>11.406321644757147</v>
      </c>
      <c r="J68" s="53">
        <f>'8.legal entities NC'!J68+'12.legal entities FC'!J68</f>
        <v>31859.4</v>
      </c>
      <c r="K68" s="54">
        <f>('8.legal entities NC'!J68*'8.legal entities NC'!K68+'12.legal entities FC'!J68*'12.legal entities FC'!K68)/('8.legal entities NC'!J68+'12.legal entities FC'!J68)</f>
        <v>12.611194812206129</v>
      </c>
      <c r="L68" s="53">
        <f>'8.legal entities NC'!L68+'12.legal entities FC'!L68</f>
        <v>59156.700000000004</v>
      </c>
      <c r="M68" s="54">
        <f>('8.legal entities NC'!L68*'8.legal entities NC'!M68+'12.legal entities FC'!L68*'12.legal entities FC'!M68)/('8.legal entities NC'!L68+'12.legal entities FC'!L68)</f>
        <v>13.465434008320274</v>
      </c>
      <c r="N68" s="53">
        <f>'8.legal entities NC'!N68+'12.legal entities FC'!N68</f>
        <v>92157.3</v>
      </c>
      <c r="O68" s="54">
        <f>('8.legal entities NC'!N68*'8.legal entities NC'!O68+'12.legal entities FC'!N68*'12.legal entities FC'!O68)/('8.legal entities NC'!N68+'12.legal entities FC'!N68)</f>
        <v>15.55825834741252</v>
      </c>
      <c r="P68" s="53">
        <f>'8.legal entities NC'!P68+'12.legal entities FC'!P68</f>
        <v>25168.400000000001</v>
      </c>
      <c r="Q68" s="54">
        <f>('8.legal entities NC'!P68*'8.legal entities NC'!Q68+'12.legal entities FC'!P68*'12.legal entities FC'!Q68)/('8.legal entities NC'!P68+'12.legal entities FC'!P68)</f>
        <v>11.968302871855181</v>
      </c>
      <c r="R68" s="53">
        <f>'8.legal entities NC'!R68+'12.legal entities FC'!R68</f>
        <v>109176.2</v>
      </c>
      <c r="S68" s="54">
        <f>('8.legal entities NC'!R68*'8.legal entities NC'!S68+'12.legal entities FC'!R68*'12.legal entities FC'!S68)/('8.legal entities NC'!R68+'12.legal entities FC'!R68)</f>
        <v>6.3047310677601889</v>
      </c>
      <c r="T68" s="53"/>
      <c r="U68" s="54"/>
    </row>
    <row r="69" spans="1:21" ht="14.25" customHeight="1" x14ac:dyDescent="0.2">
      <c r="A69" s="49" t="s">
        <v>35</v>
      </c>
      <c r="B69" s="50">
        <f>'8.legal entities NC'!B69+'12.legal entities FC'!B69</f>
        <v>1710360.2000000002</v>
      </c>
      <c r="C69" s="51">
        <f>('8.legal entities NC'!B69*'8.legal entities NC'!C69+'12.legal entities FC'!B69*'12.legal entities FC'!C69)/('8.legal entities NC'!B69+'12.legal entities FC'!B69)</f>
        <v>2.5375339738377916</v>
      </c>
      <c r="D69" s="50"/>
      <c r="E69" s="51"/>
      <c r="F69" s="50">
        <f>'8.legal entities NC'!F69+'12.legal entities FC'!F69</f>
        <v>1362494.1</v>
      </c>
      <c r="G69" s="51">
        <f>('8.legal entities NC'!F69*'8.legal entities NC'!G69+'12.legal entities FC'!F69*'12.legal entities FC'!G69)/('8.legal entities NC'!F69+'12.legal entities FC'!F69)</f>
        <v>0.4921907632480757</v>
      </c>
      <c r="H69" s="50">
        <f t="shared" si="0"/>
        <v>347866.1</v>
      </c>
      <c r="I69" s="51">
        <f t="shared" si="1"/>
        <v>10.548570567813305</v>
      </c>
      <c r="J69" s="50">
        <f>'8.legal entities NC'!J69+'12.legal entities FC'!J69</f>
        <v>34207.4</v>
      </c>
      <c r="K69" s="51">
        <f>('8.legal entities NC'!J69*'8.legal entities NC'!K69+'12.legal entities FC'!J69*'12.legal entities FC'!K69)/('8.legal entities NC'!J69+'12.legal entities FC'!J69)</f>
        <v>13.082473382952227</v>
      </c>
      <c r="L69" s="50">
        <f>'8.legal entities NC'!L69+'12.legal entities FC'!L69</f>
        <v>59911.399999999994</v>
      </c>
      <c r="M69" s="51">
        <f>('8.legal entities NC'!L69*'8.legal entities NC'!M69+'12.legal entities FC'!L69*'12.legal entities FC'!M69)/('8.legal entities NC'!L69+'12.legal entities FC'!L69)</f>
        <v>12.345773759251161</v>
      </c>
      <c r="N69" s="50">
        <f>'8.legal entities NC'!N69+'12.legal entities FC'!N69</f>
        <v>89050.200000000012</v>
      </c>
      <c r="O69" s="51">
        <f>('8.legal entities NC'!N69*'8.legal entities NC'!O69+'12.legal entities FC'!N69*'12.legal entities FC'!O69)/('8.legal entities NC'!N69+'12.legal entities FC'!N69)</f>
        <v>14.506670978841147</v>
      </c>
      <c r="P69" s="50">
        <f>'8.legal entities NC'!P69+'12.legal entities FC'!P69</f>
        <v>49590.2</v>
      </c>
      <c r="Q69" s="51">
        <f>('8.legal entities NC'!P69*'8.legal entities NC'!Q69+'12.legal entities FC'!P69*'12.legal entities FC'!Q69)/('8.legal entities NC'!P69+'12.legal entities FC'!P69)</f>
        <v>9.4571310863840043</v>
      </c>
      <c r="R69" s="50">
        <f>'8.legal entities NC'!R69+'12.legal entities FC'!R69</f>
        <v>115106.9</v>
      </c>
      <c r="S69" s="51">
        <f>('8.legal entities NC'!R69*'8.legal entities NC'!S69+'12.legal entities FC'!R69*'12.legal entities FC'!S69)/('8.legal entities NC'!R69+'12.legal entities FC'!R69)</f>
        <v>6.2682353533975812</v>
      </c>
      <c r="T69" s="50"/>
      <c r="U69" s="51"/>
    </row>
    <row r="70" spans="1:21" ht="14.25" customHeight="1" x14ac:dyDescent="0.2">
      <c r="A70" s="49" t="s">
        <v>20</v>
      </c>
      <c r="B70" s="50">
        <f>'8.legal entities NC'!B70+'12.legal entities FC'!B70</f>
        <v>1722262.3</v>
      </c>
      <c r="C70" s="51">
        <f>('8.legal entities NC'!B70*'8.legal entities NC'!C70+'12.legal entities FC'!B70*'12.legal entities FC'!C70)/('8.legal entities NC'!B70+'12.legal entities FC'!B70)</f>
        <v>2.4700629747280654</v>
      </c>
      <c r="D70" s="50"/>
      <c r="E70" s="51"/>
      <c r="F70" s="50">
        <f>'8.legal entities NC'!F70+'12.legal entities FC'!F70</f>
        <v>1331107.2000000002</v>
      </c>
      <c r="G70" s="51">
        <f>('8.legal entities NC'!F70*'8.legal entities NC'!G70+'12.legal entities FC'!F70*'12.legal entities FC'!G70)/('8.legal entities NC'!F70+'12.legal entities FC'!F70)</f>
        <v>0.75435523449952036</v>
      </c>
      <c r="H70" s="50">
        <f t="shared" si="0"/>
        <v>391155.10000000003</v>
      </c>
      <c r="I70" s="51">
        <f t="shared" si="1"/>
        <v>8.3086444635388865</v>
      </c>
      <c r="J70" s="50">
        <f>'8.legal entities NC'!J70+'12.legal entities FC'!J70</f>
        <v>25546.9</v>
      </c>
      <c r="K70" s="51">
        <f>('8.legal entities NC'!J70*'8.legal entities NC'!K70+'12.legal entities FC'!J70*'12.legal entities FC'!K70)/('8.legal entities NC'!J70+'12.legal entities FC'!J70)</f>
        <v>2.7125005382257732</v>
      </c>
      <c r="L70" s="50">
        <f>'8.legal entities NC'!L70+'12.legal entities FC'!L70</f>
        <v>61607</v>
      </c>
      <c r="M70" s="51">
        <f>('8.legal entities NC'!L70*'8.legal entities NC'!M70+'12.legal entities FC'!L70*'12.legal entities FC'!M70)/('8.legal entities NC'!L70+'12.legal entities FC'!L70)</f>
        <v>14.550350771827876</v>
      </c>
      <c r="N70" s="50">
        <f>'8.legal entities NC'!N70+'12.legal entities FC'!N70</f>
        <v>129423.8</v>
      </c>
      <c r="O70" s="51">
        <f>('8.legal entities NC'!N70*'8.legal entities NC'!O70+'12.legal entities FC'!N70*'12.legal entities FC'!O70)/('8.legal entities NC'!N70+'12.legal entities FC'!N70)</f>
        <v>9.7102822201171666</v>
      </c>
      <c r="P70" s="50">
        <f>'8.legal entities NC'!P70+'12.legal entities FC'!P70</f>
        <v>49883.9</v>
      </c>
      <c r="Q70" s="51">
        <f>('8.legal entities NC'!P70*'8.legal entities NC'!Q70+'12.legal entities FC'!P70*'12.legal entities FC'!Q70)/('8.legal entities NC'!P70+'12.legal entities FC'!P70)</f>
        <v>8.2146647715996544</v>
      </c>
      <c r="R70" s="50">
        <f>'8.legal entities NC'!R70+'12.legal entities FC'!R70</f>
        <v>124693.5</v>
      </c>
      <c r="S70" s="51">
        <f>('8.legal entities NC'!R70*'8.legal entities NC'!S70+'12.legal entities FC'!R70*'12.legal entities FC'!S70)/('8.legal entities NC'!R70+'12.legal entities FC'!R70)</f>
        <v>4.9541321400072977</v>
      </c>
      <c r="T70" s="50"/>
      <c r="U70" s="51"/>
    </row>
    <row r="71" spans="1:21" ht="14.25" customHeight="1" x14ac:dyDescent="0.2">
      <c r="A71" s="49" t="s">
        <v>21</v>
      </c>
      <c r="B71" s="50">
        <f>'8.legal entities NC'!B71+'12.legal entities FC'!B71</f>
        <v>1699057.9</v>
      </c>
      <c r="C71" s="51">
        <f>('8.legal entities NC'!B71*'8.legal entities NC'!C71+'12.legal entities FC'!B71*'12.legal entities FC'!C71)/('8.legal entities NC'!B71+'12.legal entities FC'!B71)</f>
        <v>2.9340548694661903</v>
      </c>
      <c r="D71" s="50"/>
      <c r="E71" s="51"/>
      <c r="F71" s="50">
        <f>'8.legal entities NC'!F71+'12.legal entities FC'!F71</f>
        <v>1361754.9</v>
      </c>
      <c r="G71" s="51">
        <f>('8.legal entities NC'!F71*'8.legal entities NC'!G71+'12.legal entities FC'!F71*'12.legal entities FC'!G71)/('8.legal entities NC'!F71+'12.legal entities FC'!F71)</f>
        <v>1.0065802237979828</v>
      </c>
      <c r="H71" s="50">
        <f t="shared" si="0"/>
        <v>337303</v>
      </c>
      <c r="I71" s="51">
        <f t="shared" si="1"/>
        <v>10.715628242262891</v>
      </c>
      <c r="J71" s="50">
        <f>'8.legal entities NC'!J71+'12.legal entities FC'!J71</f>
        <v>2427.9</v>
      </c>
      <c r="K71" s="51">
        <f>('8.legal entities NC'!J71*'8.legal entities NC'!K71+'12.legal entities FC'!J71*'12.legal entities FC'!K71)/('8.legal entities NC'!J71+'12.legal entities FC'!J71)</f>
        <v>8.8203797520490959</v>
      </c>
      <c r="L71" s="50">
        <f>'8.legal entities NC'!L71+'12.legal entities FC'!L71</f>
        <v>65665.700000000012</v>
      </c>
      <c r="M71" s="51">
        <f>('8.legal entities NC'!L71*'8.legal entities NC'!M71+'12.legal entities FC'!L71*'12.legal entities FC'!M71)/('8.legal entities NC'!L71+'12.legal entities FC'!L71)</f>
        <v>14.880301679567872</v>
      </c>
      <c r="N71" s="50">
        <f>'8.legal entities NC'!N71+'12.legal entities FC'!N71</f>
        <v>77703.400000000009</v>
      </c>
      <c r="O71" s="51">
        <f>('8.legal entities NC'!N71*'8.legal entities NC'!O71+'12.legal entities FC'!N71*'12.legal entities FC'!O71)/('8.legal entities NC'!N71+'12.legal entities FC'!N71)</f>
        <v>17.0527069857947</v>
      </c>
      <c r="P71" s="50">
        <f>'8.legal entities NC'!P71+'12.legal entities FC'!P71</f>
        <v>52330.299999999996</v>
      </c>
      <c r="Q71" s="51">
        <f>('8.legal entities NC'!P71*'8.legal entities NC'!Q71+'12.legal entities FC'!P71*'12.legal entities FC'!Q71)/('8.legal entities NC'!P71+'12.legal entities FC'!P71)</f>
        <v>9.4658432112944126</v>
      </c>
      <c r="R71" s="50">
        <f>'8.legal entities NC'!R71+'12.legal entities FC'!R71</f>
        <v>139175.70000000001</v>
      </c>
      <c r="S71" s="51">
        <f>('8.legal entities NC'!R71*'8.legal entities NC'!S71+'12.legal entities FC'!R71*'12.legal entities FC'!S71)/('8.legal entities NC'!R71+'12.legal entities FC'!R71)</f>
        <v>5.7155767853152515</v>
      </c>
      <c r="T71" s="50"/>
      <c r="U71" s="51"/>
    </row>
    <row r="72" spans="1:21" ht="14.25" customHeight="1" x14ac:dyDescent="0.2">
      <c r="A72" s="49" t="s">
        <v>22</v>
      </c>
      <c r="B72" s="50">
        <f>'8.legal entities NC'!B72+'12.legal entities FC'!B72</f>
        <v>1599354.7999999998</v>
      </c>
      <c r="C72" s="51">
        <f>('8.legal entities NC'!B72*'8.legal entities NC'!C72+'12.legal entities FC'!B72*'12.legal entities FC'!C72)/('8.legal entities NC'!B72+'12.legal entities FC'!B72)</f>
        <v>2.353010689685616</v>
      </c>
      <c r="D72" s="50"/>
      <c r="E72" s="51"/>
      <c r="F72" s="50">
        <f>'8.legal entities NC'!F72+'12.legal entities FC'!F72</f>
        <v>1272792.8999999999</v>
      </c>
      <c r="G72" s="51">
        <f>('8.legal entities NC'!F72*'8.legal entities NC'!G72+'12.legal entities FC'!F72*'12.legal entities FC'!G72)/('8.legal entities NC'!F72+'12.legal entities FC'!F72)</f>
        <v>0.36771539030426714</v>
      </c>
      <c r="H72" s="50">
        <f t="shared" si="0"/>
        <v>326561.90000000002</v>
      </c>
      <c r="I72" s="51">
        <f t="shared" si="1"/>
        <v>10.090807908087257</v>
      </c>
      <c r="J72" s="50">
        <f>'8.legal entities NC'!J72+'12.legal entities FC'!J72</f>
        <v>2523.4</v>
      </c>
      <c r="K72" s="51">
        <f>('8.legal entities NC'!J72*'8.legal entities NC'!K72+'12.legal entities FC'!J72*'12.legal entities FC'!K72)/('8.legal entities NC'!J72+'12.legal entities FC'!J72)</f>
        <v>7.5789014821272875</v>
      </c>
      <c r="L72" s="50">
        <f>'8.legal entities NC'!L72+'12.legal entities FC'!L72</f>
        <v>44404.2</v>
      </c>
      <c r="M72" s="51">
        <f>('8.legal entities NC'!L72*'8.legal entities NC'!M72+'12.legal entities FC'!L72*'12.legal entities FC'!M72)/('8.legal entities NC'!L72+'12.legal entities FC'!L72)</f>
        <v>12.01895343233298</v>
      </c>
      <c r="N72" s="50">
        <f>'8.legal entities NC'!N72+'12.legal entities FC'!N72</f>
        <v>72128.700000000012</v>
      </c>
      <c r="O72" s="51">
        <f>('8.legal entities NC'!N72*'8.legal entities NC'!O72+'12.legal entities FC'!N72*'12.legal entities FC'!O72)/('8.legal entities NC'!N72+'12.legal entities FC'!N72)</f>
        <v>15.536817106089531</v>
      </c>
      <c r="P72" s="50">
        <f>'8.legal entities NC'!P72+'12.legal entities FC'!P72</f>
        <v>59634.299999999996</v>
      </c>
      <c r="Q72" s="51">
        <f>('8.legal entities NC'!P72*'8.legal entities NC'!Q72+'12.legal entities FC'!P72*'12.legal entities FC'!Q72)/('8.legal entities NC'!P72+'12.legal entities FC'!P72)</f>
        <v>10.069407555718774</v>
      </c>
      <c r="R72" s="50">
        <f>'8.legal entities NC'!R72+'12.legal entities FC'!R72</f>
        <v>147871.29999999999</v>
      </c>
      <c r="S72" s="51">
        <f>('8.legal entities NC'!R72*'8.legal entities NC'!S72+'12.legal entities FC'!R72*'12.legal entities FC'!S72)/('8.legal entities NC'!R72+'12.legal entities FC'!R72)</f>
        <v>6.9068460208302769</v>
      </c>
      <c r="T72" s="50"/>
      <c r="U72" s="51"/>
    </row>
    <row r="73" spans="1:21" ht="14.25" customHeight="1" x14ac:dyDescent="0.2">
      <c r="A73" s="49" t="s">
        <v>23</v>
      </c>
      <c r="B73" s="50">
        <f>'8.legal entities NC'!B73+'12.legal entities FC'!B73</f>
        <v>1514323.9000000004</v>
      </c>
      <c r="C73" s="51">
        <f>('8.legal entities NC'!B73*'8.legal entities NC'!C73+'12.legal entities FC'!B73*'12.legal entities FC'!C73)/('8.legal entities NC'!B73+'12.legal entities FC'!B73)</f>
        <v>2.5924023579103515</v>
      </c>
      <c r="D73" s="50"/>
      <c r="E73" s="51"/>
      <c r="F73" s="50">
        <f>'8.legal entities NC'!F73+'12.legal entities FC'!F73</f>
        <v>1196234.1000000001</v>
      </c>
      <c r="G73" s="51">
        <f>('8.legal entities NC'!F73*'8.legal entities NC'!G73+'12.legal entities FC'!F73*'12.legal entities FC'!G73)/('8.legal entities NC'!F73+'12.legal entities FC'!F73)</f>
        <v>0.54034141143443415</v>
      </c>
      <c r="H73" s="50">
        <f t="shared" ref="H73:H136" si="2">J73+L73+N73+P73+R73+T73</f>
        <v>318089.79999999993</v>
      </c>
      <c r="I73" s="51">
        <f t="shared" ref="I73:I136" si="3">(J73*K73+L73*M73+N73*O73+P73*Q73+R73*S73+T73*U73)/(J73+L73+N73+P73+R73+T73)</f>
        <v>10.309547891821746</v>
      </c>
      <c r="J73" s="50">
        <f>'8.legal entities NC'!J73+'12.legal entities FC'!J73</f>
        <v>8900.7999999999993</v>
      </c>
      <c r="K73" s="51">
        <f>('8.legal entities NC'!J73*'8.legal entities NC'!K73+'12.legal entities FC'!J73*'12.legal entities FC'!K73)/('8.legal entities NC'!J73+'12.legal entities FC'!J73)</f>
        <v>5.8218373629336684</v>
      </c>
      <c r="L73" s="50">
        <f>'8.legal entities NC'!L73+'12.legal entities FC'!L73</f>
        <v>48197.4</v>
      </c>
      <c r="M73" s="51">
        <f>('8.legal entities NC'!L73*'8.legal entities NC'!M73+'12.legal entities FC'!L73*'12.legal entities FC'!M73)/('8.legal entities NC'!L73+'12.legal entities FC'!L73)</f>
        <v>10.815612045463032</v>
      </c>
      <c r="N73" s="50">
        <f>'8.legal entities NC'!N73+'12.legal entities FC'!N73</f>
        <v>70498.799999999988</v>
      </c>
      <c r="O73" s="51">
        <f>('8.legal entities NC'!N73*'8.legal entities NC'!O73+'12.legal entities FC'!N73*'12.legal entities FC'!O73)/('8.legal entities NC'!N73+'12.legal entities FC'!N73)</f>
        <v>15.184472232151471</v>
      </c>
      <c r="P73" s="50">
        <f>'8.legal entities NC'!P73+'12.legal entities FC'!P73</f>
        <v>50281.399999999994</v>
      </c>
      <c r="Q73" s="51">
        <f>('8.legal entities NC'!P73*'8.legal entities NC'!Q73+'12.legal entities FC'!P73*'12.legal entities FC'!Q73)/('8.legal entities NC'!P73+'12.legal entities FC'!P73)</f>
        <v>10.275179410278954</v>
      </c>
      <c r="R73" s="50">
        <f>'8.legal entities NC'!R73+'12.legal entities FC'!R73</f>
        <v>140211.4</v>
      </c>
      <c r="S73" s="51">
        <f>('8.legal entities NC'!R73*'8.legal entities NC'!S73+'12.legal entities FC'!R73*'12.legal entities FC'!S73)/('8.legal entities NC'!R73+'12.legal entities FC'!R73)</f>
        <v>7.9816702493520513</v>
      </c>
      <c r="T73" s="50"/>
      <c r="U73" s="51"/>
    </row>
    <row r="74" spans="1:21" ht="14.25" customHeight="1" x14ac:dyDescent="0.2">
      <c r="A74" s="49" t="s">
        <v>24</v>
      </c>
      <c r="B74" s="50">
        <f>'8.legal entities NC'!B74+'12.legal entities FC'!B74</f>
        <v>1382718.2999999998</v>
      </c>
      <c r="C74" s="51">
        <f>('8.legal entities NC'!B74*'8.legal entities NC'!C74+'12.legal entities FC'!B74*'12.legal entities FC'!C74)/('8.legal entities NC'!B74+'12.legal entities FC'!B74)</f>
        <v>2.7698628983213718</v>
      </c>
      <c r="D74" s="50"/>
      <c r="E74" s="51"/>
      <c r="F74" s="50">
        <f>'8.legal entities NC'!F74+'12.legal entities FC'!F74</f>
        <v>1067627.6000000001</v>
      </c>
      <c r="G74" s="51">
        <f>('8.legal entities NC'!F74*'8.legal entities NC'!G74+'12.legal entities FC'!F74*'12.legal entities FC'!G74)/('8.legal entities NC'!F74+'12.legal entities FC'!F74)</f>
        <v>0.68911017006304431</v>
      </c>
      <c r="H74" s="50">
        <f t="shared" si="2"/>
        <v>315090.69999999995</v>
      </c>
      <c r="I74" s="51">
        <f t="shared" si="3"/>
        <v>9.8201155445082975</v>
      </c>
      <c r="J74" s="50">
        <f>'8.legal entities NC'!J74+'12.legal entities FC'!J74</f>
        <v>15093.500000000002</v>
      </c>
      <c r="K74" s="51">
        <f>('8.legal entities NC'!J74*'8.legal entities NC'!K74+'12.legal entities FC'!J74*'12.legal entities FC'!K74)/('8.legal entities NC'!J74+'12.legal entities FC'!J74)</f>
        <v>4.5910690032133035</v>
      </c>
      <c r="L74" s="50">
        <f>'8.legal entities NC'!L74+'12.legal entities FC'!L74</f>
        <v>34649.899999999994</v>
      </c>
      <c r="M74" s="51">
        <f>('8.legal entities NC'!L74*'8.legal entities NC'!M74+'12.legal entities FC'!L74*'12.legal entities FC'!M74)/('8.legal entities NC'!L74+'12.legal entities FC'!L74)</f>
        <v>11.306733064164689</v>
      </c>
      <c r="N74" s="50">
        <f>'8.legal entities NC'!N74+'12.legal entities FC'!N74</f>
        <v>52627.4</v>
      </c>
      <c r="O74" s="51">
        <f>('8.legal entities NC'!N74*'8.legal entities NC'!O74+'12.legal entities FC'!N74*'12.legal entities FC'!O74)/('8.legal entities NC'!N74+'12.legal entities FC'!N74)</f>
        <v>16.596004837784118</v>
      </c>
      <c r="P74" s="50">
        <f>'8.legal entities NC'!P74+'12.legal entities FC'!P74</f>
        <v>51764.5</v>
      </c>
      <c r="Q74" s="51">
        <f>('8.legal entities NC'!P74*'8.legal entities NC'!Q74+'12.legal entities FC'!P74*'12.legal entities FC'!Q74)/('8.legal entities NC'!P74+'12.legal entities FC'!P74)</f>
        <v>10.245632566720436</v>
      </c>
      <c r="R74" s="50">
        <f>'8.legal entities NC'!R74+'12.legal entities FC'!R74</f>
        <v>160955.4</v>
      </c>
      <c r="S74" s="51">
        <f>('8.legal entities NC'!R74*'8.legal entities NC'!S74+'12.legal entities FC'!R74*'12.legal entities FC'!S74)/('8.legal entities NC'!R74+'12.legal entities FC'!R74)</f>
        <v>7.6380784925513536</v>
      </c>
      <c r="T74" s="50"/>
      <c r="U74" s="51"/>
    </row>
    <row r="75" spans="1:21" ht="14.25" customHeight="1" x14ac:dyDescent="0.2">
      <c r="A75" s="49" t="s">
        <v>25</v>
      </c>
      <c r="B75" s="50">
        <f>'8.legal entities NC'!B75+'12.legal entities FC'!B75</f>
        <v>1441574.2</v>
      </c>
      <c r="C75" s="51">
        <f>('8.legal entities NC'!B75*'8.legal entities NC'!C75+'12.legal entities FC'!B75*'12.legal entities FC'!C75)/('8.legal entities NC'!B75+'12.legal entities FC'!B75)</f>
        <v>2.3806031989196255</v>
      </c>
      <c r="D75" s="50"/>
      <c r="E75" s="51"/>
      <c r="F75" s="50">
        <f>'8.legal entities NC'!F75+'12.legal entities FC'!F75</f>
        <v>1171790.2000000002</v>
      </c>
      <c r="G75" s="51">
        <f>('8.legal entities NC'!F75*'8.legal entities NC'!G75+'12.legal entities FC'!F75*'12.legal entities FC'!G75)/('8.legal entities NC'!F75+'12.legal entities FC'!F75)</f>
        <v>0.61075050038820933</v>
      </c>
      <c r="H75" s="50">
        <f t="shared" si="2"/>
        <v>269784</v>
      </c>
      <c r="I75" s="51">
        <f t="shared" si="3"/>
        <v>10.067849468463661</v>
      </c>
      <c r="J75" s="50">
        <f>'8.legal entities NC'!J75+'12.legal entities FC'!J75</f>
        <v>6587.4</v>
      </c>
      <c r="K75" s="51">
        <f>('8.legal entities NC'!J75*'8.legal entities NC'!K75+'12.legal entities FC'!J75*'12.legal entities FC'!K75)/('8.legal entities NC'!J75+'12.legal entities FC'!J75)</f>
        <v>5.6670643956644504</v>
      </c>
      <c r="L75" s="50">
        <f>'8.legal entities NC'!L75+'12.legal entities FC'!L75</f>
        <v>32631.4</v>
      </c>
      <c r="M75" s="51">
        <f>('8.legal entities NC'!L75*'8.legal entities NC'!M75+'12.legal entities FC'!L75*'12.legal entities FC'!M75)/('8.legal entities NC'!L75+'12.legal entities FC'!L75)</f>
        <v>11.555973387595994</v>
      </c>
      <c r="N75" s="50">
        <f>'8.legal entities NC'!N75+'12.legal entities FC'!N75</f>
        <v>46615.8</v>
      </c>
      <c r="O75" s="51">
        <f>('8.legal entities NC'!N75*'8.legal entities NC'!O75+'12.legal entities FC'!N75*'12.legal entities FC'!O75)/('8.legal entities NC'!N75+'12.legal entities FC'!N75)</f>
        <v>15.580257680872149</v>
      </c>
      <c r="P75" s="50">
        <f>'8.legal entities NC'!P75+'12.legal entities FC'!P75</f>
        <v>29875.599999999999</v>
      </c>
      <c r="Q75" s="51">
        <f>('8.legal entities NC'!P75*'8.legal entities NC'!Q75+'12.legal entities FC'!P75*'12.legal entities FC'!Q75)/('8.legal entities NC'!P75+'12.legal entities FC'!P75)</f>
        <v>13.010263994698017</v>
      </c>
      <c r="R75" s="50">
        <f>'8.legal entities NC'!R75+'12.legal entities FC'!R75</f>
        <v>154073.80000000002</v>
      </c>
      <c r="S75" s="51">
        <f>('8.legal entities NC'!R75*'8.legal entities NC'!S75+'12.legal entities FC'!R75*'12.legal entities FC'!S75)/('8.legal entities NC'!R75+'12.legal entities FC'!R75)</f>
        <v>7.7024794092181796</v>
      </c>
      <c r="T75" s="50"/>
      <c r="U75" s="51"/>
    </row>
    <row r="76" spans="1:21" ht="14.25" customHeight="1" x14ac:dyDescent="0.2">
      <c r="A76" s="49" t="s">
        <v>26</v>
      </c>
      <c r="B76" s="50">
        <f>'8.legal entities NC'!B76+'12.legal entities FC'!B76</f>
        <v>1526001.2</v>
      </c>
      <c r="C76" s="51">
        <f>('8.legal entities NC'!B76*'8.legal entities NC'!C76+'12.legal entities FC'!B76*'12.legal entities FC'!C76)/('8.legal entities NC'!B76+'12.legal entities FC'!B76)</f>
        <v>2.0323626685221483</v>
      </c>
      <c r="D76" s="50"/>
      <c r="E76" s="51"/>
      <c r="F76" s="50">
        <f>'8.legal entities NC'!F76+'12.legal entities FC'!F76</f>
        <v>1279000.1000000001</v>
      </c>
      <c r="G76" s="51">
        <f>('8.legal entities NC'!F76*'8.legal entities NC'!G76+'12.legal entities FC'!F76*'12.legal entities FC'!G76)/('8.legal entities NC'!F76+'12.legal entities FC'!F76)</f>
        <v>0.51785221205221166</v>
      </c>
      <c r="H76" s="50">
        <f t="shared" si="2"/>
        <v>247001.1</v>
      </c>
      <c r="I76" s="51">
        <f t="shared" si="3"/>
        <v>9.8746719751450485</v>
      </c>
      <c r="J76" s="50">
        <f>'8.legal entities NC'!J76+'12.legal entities FC'!J76</f>
        <v>8374.7000000000007</v>
      </c>
      <c r="K76" s="51">
        <f>('8.legal entities NC'!J76*'8.legal entities NC'!K76+'12.legal entities FC'!J76*'12.legal entities FC'!K76)/('8.legal entities NC'!J76+'12.legal entities FC'!J76)</f>
        <v>7.9951998280535408</v>
      </c>
      <c r="L76" s="50">
        <f>'8.legal entities NC'!L76+'12.legal entities FC'!L76</f>
        <v>28641.600000000002</v>
      </c>
      <c r="M76" s="51">
        <f>('8.legal entities NC'!L76*'8.legal entities NC'!M76+'12.legal entities FC'!L76*'12.legal entities FC'!M76)/('8.legal entities NC'!L76+'12.legal entities FC'!L76)</f>
        <v>9.8745997430311157</v>
      </c>
      <c r="N76" s="50">
        <f>'8.legal entities NC'!N76+'12.legal entities FC'!N76</f>
        <v>30155</v>
      </c>
      <c r="O76" s="51">
        <f>('8.legal entities NC'!N76*'8.legal entities NC'!O76+'12.legal entities FC'!N76*'12.legal entities FC'!O76)/('8.legal entities NC'!N76+'12.legal entities FC'!N76)</f>
        <v>15.520470436080252</v>
      </c>
      <c r="P76" s="50">
        <f>'8.legal entities NC'!P76+'12.legal entities FC'!P76</f>
        <v>24320.400000000001</v>
      </c>
      <c r="Q76" s="51">
        <f>('8.legal entities NC'!P76*'8.legal entities NC'!Q76+'12.legal entities FC'!P76*'12.legal entities FC'!Q76)/('8.legal entities NC'!P76+'12.legal entities FC'!P76)</f>
        <v>13.41371708524531</v>
      </c>
      <c r="R76" s="50">
        <f>'8.legal entities NC'!R76+'12.legal entities FC'!R76</f>
        <v>155509.4</v>
      </c>
      <c r="S76" s="51">
        <f>('8.legal entities NC'!R76*'8.legal entities NC'!S76+'12.legal entities FC'!R76*'12.legal entities FC'!S76)/('8.legal entities NC'!R76+'12.legal entities FC'!R76)</f>
        <v>8.3276403419986185</v>
      </c>
      <c r="T76" s="50"/>
      <c r="U76" s="51"/>
    </row>
    <row r="77" spans="1:21" ht="14.25" customHeight="1" x14ac:dyDescent="0.2">
      <c r="A77" s="49" t="s">
        <v>27</v>
      </c>
      <c r="B77" s="50">
        <f>'8.legal entities NC'!B77+'12.legal entities FC'!B77</f>
        <v>1402251.5</v>
      </c>
      <c r="C77" s="51">
        <f>('8.legal entities NC'!B77*'8.legal entities NC'!C77+'12.legal entities FC'!B77*'12.legal entities FC'!C77)/('8.legal entities NC'!B77+'12.legal entities FC'!B77)</f>
        <v>1.8929279904496448</v>
      </c>
      <c r="D77" s="50"/>
      <c r="E77" s="51"/>
      <c r="F77" s="50">
        <f>'8.legal entities NC'!F77+'12.legal entities FC'!F77</f>
        <v>1223182.8</v>
      </c>
      <c r="G77" s="51">
        <f>('8.legal entities NC'!F77*'8.legal entities NC'!G77+'12.legal entities FC'!F77*'12.legal entities FC'!G77)/('8.legal entities NC'!F77+'12.legal entities FC'!F77)</f>
        <v>0.42722850664675799</v>
      </c>
      <c r="H77" s="50">
        <f t="shared" si="2"/>
        <v>179068.7</v>
      </c>
      <c r="I77" s="51">
        <f t="shared" si="3"/>
        <v>11.904830676717928</v>
      </c>
      <c r="J77" s="50">
        <f>'8.legal entities NC'!J77+'12.legal entities FC'!J77</f>
        <v>4372.8999999999996</v>
      </c>
      <c r="K77" s="51">
        <f>('8.legal entities NC'!J77*'8.legal entities NC'!K77+'12.legal entities FC'!J77*'12.legal entities FC'!K77)/('8.legal entities NC'!J77+'12.legal entities FC'!J77)</f>
        <v>6.37861602140456</v>
      </c>
      <c r="L77" s="50">
        <f>'8.legal entities NC'!L77+'12.legal entities FC'!L77</f>
        <v>32588.5</v>
      </c>
      <c r="M77" s="51">
        <f>('8.legal entities NC'!L77*'8.legal entities NC'!M77+'12.legal entities FC'!L77*'12.legal entities FC'!M77)/('8.legal entities NC'!L77+'12.legal entities FC'!L77)</f>
        <v>9.6199581447443112</v>
      </c>
      <c r="N77" s="50">
        <f>'8.legal entities NC'!N77+'12.legal entities FC'!N77</f>
        <v>29106.800000000003</v>
      </c>
      <c r="O77" s="51">
        <f>('8.legal entities NC'!N77*'8.legal entities NC'!O77+'12.legal entities FC'!N77*'12.legal entities FC'!O77)/('8.legal entities NC'!N77+'12.legal entities FC'!N77)</f>
        <v>14.219161501779652</v>
      </c>
      <c r="P77" s="50">
        <f>'8.legal entities NC'!P77+'12.legal entities FC'!P77</f>
        <v>24442.6</v>
      </c>
      <c r="Q77" s="51">
        <f>('8.legal entities NC'!P77*'8.legal entities NC'!Q77+'12.legal entities FC'!P77*'12.legal entities FC'!Q77)/('8.legal entities NC'!P77+'12.legal entities FC'!P77)</f>
        <v>13.080211597784198</v>
      </c>
      <c r="R77" s="50">
        <f>'8.legal entities NC'!R77+'12.legal entities FC'!R77</f>
        <v>88557.900000000009</v>
      </c>
      <c r="S77" s="51">
        <f>('8.legal entities NC'!R77*'8.legal entities NC'!S77+'12.legal entities FC'!R77*'12.legal entities FC'!S77)/('8.legal entities NC'!R77+'12.legal entities FC'!R77)</f>
        <v>11.933444977805477</v>
      </c>
      <c r="T77" s="50"/>
      <c r="U77" s="51"/>
    </row>
    <row r="78" spans="1:21" ht="14.25" customHeight="1" x14ac:dyDescent="0.2">
      <c r="A78" s="49" t="s">
        <v>28</v>
      </c>
      <c r="B78" s="50">
        <f>'8.legal entities NC'!B78+'12.legal entities FC'!B78</f>
        <v>1560990.4000000001</v>
      </c>
      <c r="C78" s="51">
        <f>('8.legal entities NC'!B78*'8.legal entities NC'!C78+'12.legal entities FC'!B78*'12.legal entities FC'!C78)/('8.legal entities NC'!B78+'12.legal entities FC'!B78)</f>
        <v>2.1598435224201249</v>
      </c>
      <c r="D78" s="50"/>
      <c r="E78" s="51"/>
      <c r="F78" s="50">
        <f>'8.legal entities NC'!F78+'12.legal entities FC'!F78</f>
        <v>1386370.1</v>
      </c>
      <c r="G78" s="51">
        <f>('8.legal entities NC'!F78*'8.legal entities NC'!G78+'12.legal entities FC'!F78*'12.legal entities FC'!G78)/('8.legal entities NC'!F78+'12.legal entities FC'!F78)</f>
        <v>0.95086323197535783</v>
      </c>
      <c r="H78" s="50">
        <f t="shared" si="2"/>
        <v>174620.30000000002</v>
      </c>
      <c r="I78" s="51">
        <f t="shared" si="3"/>
        <v>11.758350260536718</v>
      </c>
      <c r="J78" s="50">
        <f>'8.legal entities NC'!J78+'12.legal entities FC'!J78</f>
        <v>3150.9</v>
      </c>
      <c r="K78" s="51">
        <f>('8.legal entities NC'!J78*'8.legal entities NC'!K78+'12.legal entities FC'!J78*'12.legal entities FC'!K78)/('8.legal entities NC'!J78+'12.legal entities FC'!J78)</f>
        <v>5.9411596686660948</v>
      </c>
      <c r="L78" s="50">
        <f>'8.legal entities NC'!L78+'12.legal entities FC'!L78</f>
        <v>33422.5</v>
      </c>
      <c r="M78" s="51">
        <f>('8.legal entities NC'!L78*'8.legal entities NC'!M78+'12.legal entities FC'!L78*'12.legal entities FC'!M78)/('8.legal entities NC'!L78+'12.legal entities FC'!L78)</f>
        <v>9.2532274066871114</v>
      </c>
      <c r="N78" s="50">
        <f>'8.legal entities NC'!N78+'12.legal entities FC'!N78</f>
        <v>25270.300000000003</v>
      </c>
      <c r="O78" s="51">
        <f>('8.legal entities NC'!N78*'8.legal entities NC'!O78+'12.legal entities FC'!N78*'12.legal entities FC'!O78)/('8.legal entities NC'!N78+'12.legal entities FC'!N78)</f>
        <v>13.693907591124757</v>
      </c>
      <c r="P78" s="50">
        <f>'8.legal entities NC'!P78+'12.legal entities FC'!P78</f>
        <v>24693.599999999999</v>
      </c>
      <c r="Q78" s="51">
        <f>('8.legal entities NC'!P78*'8.legal entities NC'!Q78+'12.legal entities FC'!P78*'12.legal entities FC'!Q78)/('8.legal entities NC'!P78+'12.legal entities FC'!P78)</f>
        <v>12.782494937959633</v>
      </c>
      <c r="R78" s="50">
        <f>'8.legal entities NC'!R78+'12.legal entities FC'!R78</f>
        <v>88083.000000000015</v>
      </c>
      <c r="S78" s="51">
        <f>('8.legal entities NC'!R78*'8.legal entities NC'!S78+'12.legal entities FC'!R78*'12.legal entities FC'!S78)/('8.legal entities NC'!R78+'12.legal entities FC'!R78)</f>
        <v>12.074585186698906</v>
      </c>
      <c r="T78" s="50"/>
      <c r="U78" s="51"/>
    </row>
    <row r="79" spans="1:21" ht="14.25" customHeight="1" x14ac:dyDescent="0.2">
      <c r="A79" s="49" t="s">
        <v>29</v>
      </c>
      <c r="B79" s="50">
        <f>'8.legal entities NC'!B79+'12.legal entities FC'!B79</f>
        <v>1603514</v>
      </c>
      <c r="C79" s="51">
        <f>('8.legal entities NC'!B79*'8.legal entities NC'!C79+'12.legal entities FC'!B79*'12.legal entities FC'!C79)/('8.legal entities NC'!B79+'12.legal entities FC'!B79)</f>
        <v>2.150887533878719</v>
      </c>
      <c r="D79" s="50"/>
      <c r="E79" s="51"/>
      <c r="F79" s="50">
        <f>'8.legal entities NC'!F79+'12.legal entities FC'!F79</f>
        <v>1419376.3000000003</v>
      </c>
      <c r="G79" s="51">
        <f>('8.legal entities NC'!F79*'8.legal entities NC'!G79+'12.legal entities FC'!F79*'12.legal entities FC'!G79)/('8.legal entities NC'!F79+'12.legal entities FC'!F79)</f>
        <v>0.97091046468790521</v>
      </c>
      <c r="H79" s="50">
        <f t="shared" si="2"/>
        <v>184137.7</v>
      </c>
      <c r="I79" s="51">
        <f t="shared" si="3"/>
        <v>11.246425745515449</v>
      </c>
      <c r="J79" s="50">
        <f>'8.legal entities NC'!J79+'12.legal entities FC'!J79</f>
        <v>1467.3</v>
      </c>
      <c r="K79" s="51">
        <f>('8.legal entities NC'!J79*'8.legal entities NC'!K79+'12.legal entities FC'!J79*'12.legal entities FC'!K79)/('8.legal entities NC'!J79+'12.legal entities FC'!J79)</f>
        <v>5.4903564369931166</v>
      </c>
      <c r="L79" s="50">
        <f>'8.legal entities NC'!L79+'12.legal entities FC'!L79</f>
        <v>32792.699999999997</v>
      </c>
      <c r="M79" s="51">
        <f>('8.legal entities NC'!L79*'8.legal entities NC'!M79+'12.legal entities FC'!L79*'12.legal entities FC'!M79)/('8.legal entities NC'!L79+'12.legal entities FC'!L79)</f>
        <v>8.6529350434700412</v>
      </c>
      <c r="N79" s="50">
        <f>'8.legal entities NC'!N79+'12.legal entities FC'!N79</f>
        <v>39324.699999999997</v>
      </c>
      <c r="O79" s="51">
        <f>('8.legal entities NC'!N79*'8.legal entities NC'!O79+'12.legal entities FC'!N79*'12.legal entities FC'!O79)/('8.legal entities NC'!N79+'12.legal entities FC'!N79)</f>
        <v>12.422137638685102</v>
      </c>
      <c r="P79" s="50">
        <f>'8.legal entities NC'!P79+'12.legal entities FC'!P79</f>
        <v>21164.3</v>
      </c>
      <c r="Q79" s="51">
        <f>('8.legal entities NC'!P79*'8.legal entities NC'!Q79+'12.legal entities FC'!P79*'12.legal entities FC'!Q79)/('8.legal entities NC'!P79+'12.legal entities FC'!P79)</f>
        <v>12.729421714868909</v>
      </c>
      <c r="R79" s="50">
        <f>'8.legal entities NC'!R79+'12.legal entities FC'!R79</f>
        <v>89388.7</v>
      </c>
      <c r="S79" s="51">
        <f>('8.legal entities NC'!R79*'8.legal entities NC'!S79+'12.legal entities FC'!R79*'12.legal entities FC'!S79)/('8.legal entities NC'!R79+'12.legal entities FC'!R79)</f>
        <v>11.423991298676457</v>
      </c>
      <c r="T79" s="50"/>
      <c r="U79" s="51"/>
    </row>
    <row r="80" spans="1:21" ht="14.25" customHeight="1" thickBot="1" x14ac:dyDescent="0.25">
      <c r="A80" s="52" t="s">
        <v>30</v>
      </c>
      <c r="B80" s="53">
        <f>'8.legal entities NC'!B80+'12.legal entities FC'!B80</f>
        <v>1678774.9</v>
      </c>
      <c r="C80" s="54">
        <f>('8.legal entities NC'!B80*'8.legal entities NC'!C80+'12.legal entities FC'!B80*'12.legal entities FC'!C80)/('8.legal entities NC'!B80+'12.legal entities FC'!B80)</f>
        <v>1.8982716164031281</v>
      </c>
      <c r="D80" s="53"/>
      <c r="E80" s="54"/>
      <c r="F80" s="53">
        <f>'8.legal entities NC'!F80+'12.legal entities FC'!F80</f>
        <v>1451012.5</v>
      </c>
      <c r="G80" s="54">
        <f>('8.legal entities NC'!F80*'8.legal entities NC'!G80+'12.legal entities FC'!F80*'12.legal entities FC'!G80)/('8.legal entities NC'!F80+'12.legal entities FC'!F80)</f>
        <v>0.40953081658497087</v>
      </c>
      <c r="H80" s="53">
        <f t="shared" si="2"/>
        <v>227762.4</v>
      </c>
      <c r="I80" s="54">
        <f t="shared" si="3"/>
        <v>11.382635628180946</v>
      </c>
      <c r="J80" s="53">
        <f>'8.legal entities NC'!J80+'12.legal entities FC'!J80</f>
        <v>11653.7</v>
      </c>
      <c r="K80" s="54">
        <f>('8.legal entities NC'!J80*'8.legal entities NC'!K80+'12.legal entities FC'!J80*'12.legal entities FC'!K80)/('8.legal entities NC'!J80+'12.legal entities FC'!J80)</f>
        <v>1.3151994645477401</v>
      </c>
      <c r="L80" s="53">
        <f>'8.legal entities NC'!L80+'12.legal entities FC'!L80</f>
        <v>36267.300000000003</v>
      </c>
      <c r="M80" s="54">
        <f>('8.legal entities NC'!L80*'8.legal entities NC'!M80+'12.legal entities FC'!L80*'12.legal entities FC'!M80)/('8.legal entities NC'!L80+'12.legal entities FC'!L80)</f>
        <v>9.745682474295025</v>
      </c>
      <c r="N80" s="53">
        <f>'8.legal entities NC'!N80+'12.legal entities FC'!N80</f>
        <v>49869.4</v>
      </c>
      <c r="O80" s="54">
        <f>('8.legal entities NC'!N80*'8.legal entities NC'!O80+'12.legal entities FC'!N80*'12.legal entities FC'!O80)/('8.legal entities NC'!N80+'12.legal entities FC'!N80)</f>
        <v>13.560247285910798</v>
      </c>
      <c r="P80" s="53">
        <f>'8.legal entities NC'!P80+'12.legal entities FC'!P80</f>
        <v>20955.300000000003</v>
      </c>
      <c r="Q80" s="54">
        <f>('8.legal entities NC'!P80*'8.legal entities NC'!Q80+'12.legal entities FC'!P80*'12.legal entities FC'!Q80)/('8.legal entities NC'!P80+'12.legal entities FC'!P80)</f>
        <v>14.476456266433791</v>
      </c>
      <c r="R80" s="53">
        <f>'8.legal entities NC'!R80+'12.legal entities FC'!R80</f>
        <v>109016.7</v>
      </c>
      <c r="S80" s="54">
        <f>('8.legal entities NC'!R80*'8.legal entities NC'!S80+'12.legal entities FC'!R80*'12.legal entities FC'!S80)/('8.legal entities NC'!R80+'12.legal entities FC'!R80)</f>
        <v>11.412563387077391</v>
      </c>
      <c r="T80" s="53"/>
      <c r="U80" s="54"/>
    </row>
    <row r="81" spans="1:21" ht="14.25" customHeight="1" x14ac:dyDescent="0.2">
      <c r="A81" s="49" t="s">
        <v>36</v>
      </c>
      <c r="B81" s="50">
        <f>'8.legal entities NC'!B81+'12.legal entities FC'!B81</f>
        <v>1872013.5</v>
      </c>
      <c r="C81" s="51">
        <f>('8.legal entities NC'!B81*'8.legal entities NC'!C81+'12.legal entities FC'!B81*'12.legal entities FC'!C81)/('8.legal entities NC'!B81+'12.legal entities FC'!B81)</f>
        <v>2.0433906967017066</v>
      </c>
      <c r="D81" s="50"/>
      <c r="E81" s="51"/>
      <c r="F81" s="50">
        <f>'8.legal entities NC'!F81+'12.legal entities FC'!F81</f>
        <v>1572886.2000000002</v>
      </c>
      <c r="G81" s="51">
        <f>('8.legal entities NC'!F81*'8.legal entities NC'!G81+'12.legal entities FC'!F81*'12.legal entities FC'!G81)/('8.legal entities NC'!F81+'12.legal entities FC'!F81)</f>
        <v>0.60614611470302182</v>
      </c>
      <c r="H81" s="50">
        <f t="shared" si="2"/>
        <v>299127.3</v>
      </c>
      <c r="I81" s="51">
        <f t="shared" si="3"/>
        <v>9.6007823792746443</v>
      </c>
      <c r="J81" s="50">
        <f>'8.legal entities NC'!J81+'12.legal entities FC'!J81</f>
        <v>42602.5</v>
      </c>
      <c r="K81" s="51">
        <f>('8.legal entities NC'!J81*'8.legal entities NC'!K81+'12.legal entities FC'!J81*'12.legal entities FC'!K81)/('8.legal entities NC'!J81+'12.legal entities FC'!J81)</f>
        <v>1.3873467519511766</v>
      </c>
      <c r="L81" s="50">
        <f>'8.legal entities NC'!L81+'12.legal entities FC'!L81</f>
        <v>61720.6</v>
      </c>
      <c r="M81" s="51">
        <f>('8.legal entities NC'!L81*'8.legal entities NC'!M81+'12.legal entities FC'!L81*'12.legal entities FC'!M81)/('8.legal entities NC'!L81+'12.legal entities FC'!L81)</f>
        <v>9.3414034374260773</v>
      </c>
      <c r="N81" s="50">
        <f>'8.legal entities NC'!N81+'12.legal entities FC'!N81</f>
        <v>50562.7</v>
      </c>
      <c r="O81" s="51">
        <f>('8.legal entities NC'!N81*'8.legal entities NC'!O81+'12.legal entities FC'!N81*'12.legal entities FC'!O81)/('8.legal entities NC'!N81+'12.legal entities FC'!N81)</f>
        <v>13.246340484190918</v>
      </c>
      <c r="P81" s="50">
        <f>'8.legal entities NC'!P81+'12.legal entities FC'!P81</f>
        <v>27441.200000000001</v>
      </c>
      <c r="Q81" s="51">
        <f>('8.legal entities NC'!P81*'8.legal entities NC'!Q81+'12.legal entities FC'!P81*'12.legal entities FC'!Q81)/('8.legal entities NC'!P81+'12.legal entities FC'!P81)</f>
        <v>12.035603180618924</v>
      </c>
      <c r="R81" s="50">
        <f>'8.legal entities NC'!R81+'12.legal entities FC'!R81</f>
        <v>116800.3</v>
      </c>
      <c r="S81" s="51">
        <f>('8.legal entities NC'!R81*'8.legal entities NC'!S81+'12.legal entities FC'!R81*'12.legal entities FC'!S81)/('8.legal entities NC'!R81+'12.legal entities FC'!R81)</f>
        <v>10.583470350675467</v>
      </c>
      <c r="T81" s="50"/>
      <c r="U81" s="51"/>
    </row>
    <row r="82" spans="1:21" ht="14.25" customHeight="1" x14ac:dyDescent="0.2">
      <c r="A82" s="49" t="s">
        <v>20</v>
      </c>
      <c r="B82" s="50">
        <f>'8.legal entities NC'!B82+'12.legal entities FC'!B82</f>
        <v>1872358</v>
      </c>
      <c r="C82" s="51">
        <f>('8.legal entities NC'!B82*'8.legal entities NC'!C82+'12.legal entities FC'!B82*'12.legal entities FC'!C82)/('8.legal entities NC'!B82+'12.legal entities FC'!B82)</f>
        <v>2.0336851910799107</v>
      </c>
      <c r="D82" s="50"/>
      <c r="E82" s="51"/>
      <c r="F82" s="50">
        <f>'8.legal entities NC'!F82+'12.legal entities FC'!F82</f>
        <v>1630169.5999999999</v>
      </c>
      <c r="G82" s="51">
        <f>('8.legal entities NC'!F82*'8.legal entities NC'!G82+'12.legal entities FC'!F82*'12.legal entities FC'!G82)/('8.legal entities NC'!F82+'12.legal entities FC'!F82)</f>
        <v>0.64425867161306416</v>
      </c>
      <c r="H82" s="50">
        <f t="shared" si="2"/>
        <v>242188.40000000002</v>
      </c>
      <c r="I82" s="51">
        <f t="shared" si="3"/>
        <v>11.385912108094359</v>
      </c>
      <c r="J82" s="50">
        <f>'8.legal entities NC'!J82+'12.legal entities FC'!J82</f>
        <v>13099.599999999999</v>
      </c>
      <c r="K82" s="51">
        <f>('8.legal entities NC'!J82*'8.legal entities NC'!K82+'12.legal entities FC'!J82*'12.legal entities FC'!K82)/('8.legal entities NC'!J82+'12.legal entities FC'!J82)</f>
        <v>2.0277687868331857</v>
      </c>
      <c r="L82" s="50">
        <f>'8.legal entities NC'!L82+'12.legal entities FC'!L82</f>
        <v>47054</v>
      </c>
      <c r="M82" s="51">
        <f>('8.legal entities NC'!L82*'8.legal entities NC'!M82+'12.legal entities FC'!L82*'12.legal entities FC'!M82)/('8.legal entities NC'!L82+'12.legal entities FC'!L82)</f>
        <v>10.103335423130872</v>
      </c>
      <c r="N82" s="50">
        <f>'8.legal entities NC'!N82+'12.legal entities FC'!N82</f>
        <v>47447.3</v>
      </c>
      <c r="O82" s="51">
        <f>('8.legal entities NC'!N82*'8.legal entities NC'!O82+'12.legal entities FC'!N82*'12.legal entities FC'!O82)/('8.legal entities NC'!N82+'12.legal entities FC'!N82)</f>
        <v>13.338544933009885</v>
      </c>
      <c r="P82" s="50">
        <f>'8.legal entities NC'!P82+'12.legal entities FC'!P82</f>
        <v>30069.300000000003</v>
      </c>
      <c r="Q82" s="51">
        <f>('8.legal entities NC'!P82*'8.legal entities NC'!Q82+'12.legal entities FC'!P82*'12.legal entities FC'!Q82)/('8.legal entities NC'!P82+'12.legal entities FC'!P82)</f>
        <v>12.823682626466196</v>
      </c>
      <c r="R82" s="50">
        <f>'8.legal entities NC'!R82+'12.legal entities FC'!R82</f>
        <v>104518.2</v>
      </c>
      <c r="S82" s="51">
        <f>('8.legal entities NC'!R82*'8.legal entities NC'!S82+'12.legal entities FC'!R82*'12.legal entities FC'!S82)/('8.legal entities NC'!R82+'12.legal entities FC'!R82)</f>
        <v>11.836153205853144</v>
      </c>
      <c r="T82" s="50"/>
      <c r="U82" s="51"/>
    </row>
    <row r="83" spans="1:21" ht="14.25" customHeight="1" x14ac:dyDescent="0.2">
      <c r="A83" s="49" t="s">
        <v>21</v>
      </c>
      <c r="B83" s="50">
        <f>'8.legal entities NC'!B83+'12.legal entities FC'!B83</f>
        <v>2032273.0999999996</v>
      </c>
      <c r="C83" s="51">
        <f>('8.legal entities NC'!B83*'8.legal entities NC'!C83+'12.legal entities FC'!B83*'12.legal entities FC'!C83)/('8.legal entities NC'!B83+'12.legal entities FC'!B83)</f>
        <v>2.2315958140665249</v>
      </c>
      <c r="D83" s="50"/>
      <c r="E83" s="51"/>
      <c r="F83" s="50">
        <f>'8.legal entities NC'!F83+'12.legal entities FC'!F83</f>
        <v>1718605.7999999998</v>
      </c>
      <c r="G83" s="51">
        <f>('8.legal entities NC'!F83*'8.legal entities NC'!G83+'12.legal entities FC'!F83*'12.legal entities FC'!G83)/('8.legal entities NC'!F83+'12.legal entities FC'!F83)</f>
        <v>0.77623884662788878</v>
      </c>
      <c r="H83" s="50">
        <f t="shared" si="2"/>
        <v>313667.3</v>
      </c>
      <c r="I83" s="51">
        <f t="shared" si="3"/>
        <v>10.205601792089899</v>
      </c>
      <c r="J83" s="50">
        <f>'8.legal entities NC'!J83+'12.legal entities FC'!J83</f>
        <v>14070.099999999999</v>
      </c>
      <c r="K83" s="51">
        <f>('8.legal entities NC'!J83*'8.legal entities NC'!K83+'12.legal entities FC'!J83*'12.legal entities FC'!K83)/('8.legal entities NC'!J83+'12.legal entities FC'!J83)</f>
        <v>1.1909535113467566</v>
      </c>
      <c r="L83" s="50">
        <f>'8.legal entities NC'!L83+'12.legal entities FC'!L83</f>
        <v>74033.7</v>
      </c>
      <c r="M83" s="51">
        <f>('8.legal entities NC'!L83*'8.legal entities NC'!M83+'12.legal entities FC'!L83*'12.legal entities FC'!M83)/('8.legal entities NC'!L83+'12.legal entities FC'!L83)</f>
        <v>7.7721933389794104</v>
      </c>
      <c r="N83" s="50">
        <f>'8.legal entities NC'!N83+'12.legal entities FC'!N83</f>
        <v>86814.8</v>
      </c>
      <c r="O83" s="51">
        <f>('8.legal entities NC'!N83*'8.legal entities NC'!O83+'12.legal entities FC'!N83*'12.legal entities FC'!O83)/('8.legal entities NC'!N83+'12.legal entities FC'!N83)</f>
        <v>11.170135172804637</v>
      </c>
      <c r="P83" s="50">
        <f>'8.legal entities NC'!P83+'12.legal entities FC'!P83</f>
        <v>38661.600000000006</v>
      </c>
      <c r="Q83" s="51">
        <f>('8.legal entities NC'!P83*'8.legal entities NC'!Q83+'12.legal entities FC'!P83*'12.legal entities FC'!Q83)/('8.legal entities NC'!P83+'12.legal entities FC'!P83)</f>
        <v>11.681144313737658</v>
      </c>
      <c r="R83" s="50">
        <f>'8.legal entities NC'!R83+'12.legal entities FC'!R83</f>
        <v>100087.1</v>
      </c>
      <c r="S83" s="51">
        <f>('8.legal entities NC'!R83*'8.legal entities NC'!S83+'12.legal entities FC'!R83*'12.legal entities FC'!S83)/('8.legal entities NC'!R83+'12.legal entities FC'!R83)</f>
        <v>11.866241643528488</v>
      </c>
      <c r="T83" s="50"/>
      <c r="U83" s="51"/>
    </row>
    <row r="84" spans="1:21" ht="14.25" customHeight="1" x14ac:dyDescent="0.2">
      <c r="A84" s="49" t="s">
        <v>22</v>
      </c>
      <c r="B84" s="50">
        <f>'8.legal entities NC'!B84+'12.legal entities FC'!B84</f>
        <v>1852816.2000000002</v>
      </c>
      <c r="C84" s="51">
        <f>('8.legal entities NC'!B84*'8.legal entities NC'!C84+'12.legal entities FC'!B84*'12.legal entities FC'!C84)/('8.legal entities NC'!B84+'12.legal entities FC'!B84)</f>
        <v>1.9362798274324242</v>
      </c>
      <c r="D84" s="50"/>
      <c r="E84" s="51"/>
      <c r="F84" s="50">
        <f>'8.legal entities NC'!F84+'12.legal entities FC'!F84</f>
        <v>1545577</v>
      </c>
      <c r="G84" s="51">
        <f>('8.legal entities NC'!F84*'8.legal entities NC'!G84+'12.legal entities FC'!F84*'12.legal entities FC'!G84)/('8.legal entities NC'!F84+'12.legal entities FC'!F84)</f>
        <v>0.46435387301959075</v>
      </c>
      <c r="H84" s="50">
        <f t="shared" si="2"/>
        <v>307239.2</v>
      </c>
      <c r="I84" s="51">
        <f t="shared" si="3"/>
        <v>9.3408522284916771</v>
      </c>
      <c r="J84" s="50">
        <f>'8.legal entities NC'!J84+'12.legal entities FC'!J84</f>
        <v>860.80000000000007</v>
      </c>
      <c r="K84" s="51">
        <f>('8.legal entities NC'!J84*'8.legal entities NC'!K84+'12.legal entities FC'!J84*'12.legal entities FC'!K84)/('8.legal entities NC'!J84+'12.legal entities FC'!J84)</f>
        <v>0</v>
      </c>
      <c r="L84" s="50">
        <f>'8.legal entities NC'!L84+'12.legal entities FC'!L84</f>
        <v>76310.400000000009</v>
      </c>
      <c r="M84" s="51">
        <f>('8.legal entities NC'!L84*'8.legal entities NC'!M84+'12.legal entities FC'!L84*'12.legal entities FC'!M84)/('8.legal entities NC'!L84+'12.legal entities FC'!L84)</f>
        <v>5.3142948143372326</v>
      </c>
      <c r="N84" s="50">
        <f>'8.legal entities NC'!N84+'12.legal entities FC'!N84</f>
        <v>97406.399999999994</v>
      </c>
      <c r="O84" s="51">
        <f>('8.legal entities NC'!N84*'8.legal entities NC'!O84+'12.legal entities FC'!N84*'12.legal entities FC'!O84)/('8.legal entities NC'!N84+'12.legal entities FC'!N84)</f>
        <v>10.046140972256442</v>
      </c>
      <c r="P84" s="50">
        <f>'8.legal entities NC'!P84+'12.legal entities FC'!P84</f>
        <v>33691.1</v>
      </c>
      <c r="Q84" s="51">
        <f>('8.legal entities NC'!P84*'8.legal entities NC'!Q84+'12.legal entities FC'!P84*'12.legal entities FC'!Q84)/('8.legal entities NC'!P84+'12.legal entities FC'!P84)</f>
        <v>9.7324420099076612</v>
      </c>
      <c r="R84" s="50">
        <f>'8.legal entities NC'!R84+'12.legal entities FC'!R84</f>
        <v>98970.499999999985</v>
      </c>
      <c r="S84" s="51">
        <f>('8.legal entities NC'!R84*'8.legal entities NC'!S84+'12.legal entities FC'!R84*'12.legal entities FC'!S84)/('8.legal entities NC'!R84+'12.legal entities FC'!R84)</f>
        <v>11.69929322373839</v>
      </c>
      <c r="T84" s="50"/>
      <c r="U84" s="51"/>
    </row>
    <row r="85" spans="1:21" ht="14.25" customHeight="1" x14ac:dyDescent="0.2">
      <c r="A85" s="49" t="s">
        <v>23</v>
      </c>
      <c r="B85" s="50">
        <f>'8.legal entities NC'!B85+'12.legal entities FC'!B85</f>
        <v>2090753.4999999995</v>
      </c>
      <c r="C85" s="51">
        <f>('8.legal entities NC'!B85*'8.legal entities NC'!C85+'12.legal entities FC'!B85*'12.legal entities FC'!C85)/('8.legal entities NC'!B85+'12.legal entities FC'!B85)</f>
        <v>1.7043400147363141</v>
      </c>
      <c r="D85" s="50"/>
      <c r="E85" s="51"/>
      <c r="F85" s="50">
        <f>'8.legal entities NC'!F85+'12.legal entities FC'!F85</f>
        <v>1765630.0999999996</v>
      </c>
      <c r="G85" s="51">
        <f>('8.legal entities NC'!F85*'8.legal entities NC'!G85+'12.legal entities FC'!F85*'12.legal entities FC'!G85)/('8.legal entities NC'!F85+'12.legal entities FC'!F85)</f>
        <v>0.41770239361007733</v>
      </c>
      <c r="H85" s="50">
        <f t="shared" si="2"/>
        <v>325123.40000000002</v>
      </c>
      <c r="I85" s="51">
        <f t="shared" si="3"/>
        <v>8.6916134981363999</v>
      </c>
      <c r="J85" s="50">
        <f>'8.legal entities NC'!J85+'12.legal entities FC'!J85</f>
        <v>16903.900000000001</v>
      </c>
      <c r="K85" s="51">
        <f>('8.legal entities NC'!J85*'8.legal entities NC'!K85+'12.legal entities FC'!J85*'12.legal entities FC'!K85)/('8.legal entities NC'!J85+'12.legal entities FC'!J85)</f>
        <v>0.49706872378563521</v>
      </c>
      <c r="L85" s="50">
        <f>'8.legal entities NC'!L85+'12.legal entities FC'!L85</f>
        <v>77086.2</v>
      </c>
      <c r="M85" s="51">
        <f>('8.legal entities NC'!L85*'8.legal entities NC'!M85+'12.legal entities FC'!L85*'12.legal entities FC'!M85)/('8.legal entities NC'!L85+'12.legal entities FC'!L85)</f>
        <v>5.1117193609232254</v>
      </c>
      <c r="N85" s="50">
        <f>'8.legal entities NC'!N85+'12.legal entities FC'!N85</f>
        <v>85147.700000000012</v>
      </c>
      <c r="O85" s="51">
        <f>('8.legal entities NC'!N85*'8.legal entities NC'!O85+'12.legal entities FC'!N85*'12.legal entities FC'!O85)/('8.legal entities NC'!N85+'12.legal entities FC'!N85)</f>
        <v>9.9012048005994284</v>
      </c>
      <c r="P85" s="50">
        <f>'8.legal entities NC'!P85+'12.legal entities FC'!P85</f>
        <v>53000.2</v>
      </c>
      <c r="Q85" s="51">
        <f>('8.legal entities NC'!P85*'8.legal entities NC'!Q85+'12.legal entities FC'!P85*'12.legal entities FC'!Q85)/('8.legal entities NC'!P85+'12.legal entities FC'!P85)</f>
        <v>8.9460894298512077</v>
      </c>
      <c r="R85" s="50">
        <f>'8.legal entities NC'!R85+'12.legal entities FC'!R85</f>
        <v>92985.4</v>
      </c>
      <c r="S85" s="51">
        <f>('8.legal entities NC'!R85*'8.legal entities NC'!S85+'12.legal entities FC'!R85*'12.legal entities FC'!S85)/('8.legal entities NC'!R85+'12.legal entities FC'!R85)</f>
        <v>11.896407027339777</v>
      </c>
      <c r="T85" s="50"/>
      <c r="U85" s="51"/>
    </row>
    <row r="86" spans="1:21" ht="14.25" customHeight="1" x14ac:dyDescent="0.2">
      <c r="A86" s="49" t="s">
        <v>24</v>
      </c>
      <c r="B86" s="50">
        <f>'8.legal entities NC'!B86+'12.legal entities FC'!B86</f>
        <v>1814804.7</v>
      </c>
      <c r="C86" s="51">
        <f>('8.legal entities NC'!B86*'8.legal entities NC'!C86+'12.legal entities FC'!B86*'12.legal entities FC'!C86)/('8.legal entities NC'!B86+'12.legal entities FC'!B86)</f>
        <v>1.7352337295577864</v>
      </c>
      <c r="D86" s="50"/>
      <c r="E86" s="51"/>
      <c r="F86" s="50">
        <f>'8.legal entities NC'!F86+'12.legal entities FC'!F86</f>
        <v>1605270.5</v>
      </c>
      <c r="G86" s="51">
        <f>('8.legal entities NC'!F86*'8.legal entities NC'!G86+'12.legal entities FC'!F86*'12.legal entities FC'!G86)/('8.legal entities NC'!F86+'12.legal entities FC'!F86)</f>
        <v>0.61667523573129879</v>
      </c>
      <c r="H86" s="50">
        <f t="shared" si="2"/>
        <v>209534.2</v>
      </c>
      <c r="I86" s="51">
        <f t="shared" si="3"/>
        <v>10.304665128652028</v>
      </c>
      <c r="J86" s="50">
        <f>'8.legal entities NC'!J86+'12.legal entities FC'!J86</f>
        <v>1836.4</v>
      </c>
      <c r="K86" s="51">
        <f>('8.legal entities NC'!J86*'8.legal entities NC'!K86+'12.legal entities FC'!J86*'12.legal entities FC'!K86)/('8.legal entities NC'!J86+'12.legal entities FC'!J86)</f>
        <v>1.6336310172075799</v>
      </c>
      <c r="L86" s="50">
        <f>'8.legal entities NC'!L86+'12.legal entities FC'!L86</f>
        <v>30473.3</v>
      </c>
      <c r="M86" s="51">
        <f>('8.legal entities NC'!L86*'8.legal entities NC'!M86+'12.legal entities FC'!L86*'12.legal entities FC'!M86)/('8.legal entities NC'!L86+'12.legal entities FC'!L86)</f>
        <v>6.9856046112498484</v>
      </c>
      <c r="N86" s="50">
        <f>'8.legal entities NC'!N86+'12.legal entities FC'!N86</f>
        <v>64570.100000000006</v>
      </c>
      <c r="O86" s="51">
        <f>('8.legal entities NC'!N86*'8.legal entities NC'!O86+'12.legal entities FC'!N86*'12.legal entities FC'!O86)/('8.legal entities NC'!N86+'12.legal entities FC'!N86)</f>
        <v>10.731529748289068</v>
      </c>
      <c r="P86" s="50">
        <f>'8.legal entities NC'!P86+'12.legal entities FC'!P86</f>
        <v>33575.699999999997</v>
      </c>
      <c r="Q86" s="51">
        <f>('8.legal entities NC'!P86*'8.legal entities NC'!Q86+'12.legal entities FC'!P86*'12.legal entities FC'!Q86)/('8.legal entities NC'!P86+'12.legal entities FC'!P86)</f>
        <v>8.8918467224808406</v>
      </c>
      <c r="R86" s="50">
        <f>'8.legal entities NC'!R86+'12.legal entities FC'!R86</f>
        <v>79078.700000000012</v>
      </c>
      <c r="S86" s="51">
        <f>('8.legal entities NC'!R86*'8.legal entities NC'!S86+'12.legal entities FC'!R86*'12.legal entities FC'!S86)/('8.legal entities NC'!R86+'12.legal entities FC'!R86)</f>
        <v>12.036356338685383</v>
      </c>
      <c r="T86" s="50"/>
      <c r="U86" s="51"/>
    </row>
    <row r="87" spans="1:21" ht="14.25" customHeight="1" x14ac:dyDescent="0.2">
      <c r="A87" s="49" t="s">
        <v>25</v>
      </c>
      <c r="B87" s="50">
        <f>'8.legal entities NC'!B87+'12.legal entities FC'!B87</f>
        <v>1877928.3000000003</v>
      </c>
      <c r="C87" s="51">
        <f>('8.legal entities NC'!B87*'8.legal entities NC'!C87+'12.legal entities FC'!B87*'12.legal entities FC'!C87)/('8.legal entities NC'!B87+'12.legal entities FC'!B87)</f>
        <v>1.6088785812536077</v>
      </c>
      <c r="D87" s="50"/>
      <c r="E87" s="51"/>
      <c r="F87" s="50">
        <f>'8.legal entities NC'!F87+'12.legal entities FC'!F87</f>
        <v>1669854.2000000002</v>
      </c>
      <c r="G87" s="51">
        <f>('8.legal entities NC'!F87*'8.legal entities NC'!G87+'12.legal entities FC'!F87*'12.legal entities FC'!G87)/('8.legal entities NC'!F87+'12.legal entities FC'!F87)</f>
        <v>0.55108073327599494</v>
      </c>
      <c r="H87" s="50">
        <f t="shared" si="2"/>
        <v>208074.09999999998</v>
      </c>
      <c r="I87" s="51">
        <f t="shared" si="3"/>
        <v>10.09800903620393</v>
      </c>
      <c r="J87" s="50">
        <f>'8.legal entities NC'!J87+'12.legal entities FC'!J87</f>
        <v>3799.7</v>
      </c>
      <c r="K87" s="51">
        <f>('8.legal entities NC'!J87*'8.legal entities NC'!K87+'12.legal entities FC'!J87*'12.legal entities FC'!K87)/('8.legal entities NC'!J87+'12.legal entities FC'!J87)</f>
        <v>2.01858041424323</v>
      </c>
      <c r="L87" s="50">
        <f>'8.legal entities NC'!L87+'12.legal entities FC'!L87</f>
        <v>24621.9</v>
      </c>
      <c r="M87" s="51">
        <f>('8.legal entities NC'!L87*'8.legal entities NC'!M87+'12.legal entities FC'!L87*'12.legal entities FC'!M87)/('8.legal entities NC'!L87+'12.legal entities FC'!L87)</f>
        <v>6.9517264305354169</v>
      </c>
      <c r="N87" s="50">
        <f>'8.legal entities NC'!N87+'12.legal entities FC'!N87</f>
        <v>73893.899999999994</v>
      </c>
      <c r="O87" s="51">
        <f>('8.legal entities NC'!N87*'8.legal entities NC'!O87+'12.legal entities FC'!N87*'12.legal entities FC'!O87)/('8.legal entities NC'!N87+'12.legal entities FC'!N87)</f>
        <v>10.507820767343448</v>
      </c>
      <c r="P87" s="50">
        <f>'8.legal entities NC'!P87+'12.legal entities FC'!P87</f>
        <v>30788.399999999998</v>
      </c>
      <c r="Q87" s="51">
        <f>('8.legal entities NC'!P87*'8.legal entities NC'!Q87+'12.legal entities FC'!P87*'12.legal entities FC'!Q87)/('8.legal entities NC'!P87+'12.legal entities FC'!P87)</f>
        <v>8.7084409712748965</v>
      </c>
      <c r="R87" s="50">
        <f>'8.legal entities NC'!R87+'12.legal entities FC'!R87</f>
        <v>74970.2</v>
      </c>
      <c r="S87" s="51">
        <f>('8.legal entities NC'!R87*'8.legal entities NC'!S87+'12.legal entities FC'!R87*'12.legal entities FC'!S87)/('8.legal entities NC'!R87+'12.legal entities FC'!R87)</f>
        <v>11.707539902521271</v>
      </c>
      <c r="T87" s="50"/>
      <c r="U87" s="51"/>
    </row>
    <row r="88" spans="1:21" ht="14.25" customHeight="1" x14ac:dyDescent="0.2">
      <c r="A88" s="49" t="s">
        <v>26</v>
      </c>
      <c r="B88" s="50">
        <f>'8.legal entities NC'!B88+'12.legal entities FC'!B88</f>
        <v>2050556.5</v>
      </c>
      <c r="C88" s="51">
        <f>('8.legal entities NC'!B88*'8.legal entities NC'!C88+'12.legal entities FC'!B88*'12.legal entities FC'!C88)/('8.legal entities NC'!B88+'12.legal entities FC'!B88)</f>
        <v>1.6179442702505391</v>
      </c>
      <c r="D88" s="50"/>
      <c r="E88" s="51"/>
      <c r="F88" s="50">
        <f>'8.legal entities NC'!F88+'12.legal entities FC'!F88</f>
        <v>1836018.4</v>
      </c>
      <c r="G88" s="51">
        <f>('8.legal entities NC'!F88*'8.legal entities NC'!G88+'12.legal entities FC'!F88*'12.legal entities FC'!G88)/('8.legal entities NC'!F88+'12.legal entities FC'!F88)</f>
        <v>0.7014643916422626</v>
      </c>
      <c r="H88" s="50">
        <f t="shared" si="2"/>
        <v>214538.09999999998</v>
      </c>
      <c r="I88" s="51">
        <f t="shared" si="3"/>
        <v>9.4611847965466271</v>
      </c>
      <c r="J88" s="50">
        <f>'8.legal entities NC'!J88+'12.legal entities FC'!J88</f>
        <v>5844.2</v>
      </c>
      <c r="K88" s="51">
        <f>('8.legal entities NC'!J88*'8.legal entities NC'!K88+'12.legal entities FC'!J88*'12.legal entities FC'!K88)/('8.legal entities NC'!J88+'12.legal entities FC'!J88)</f>
        <v>3.3024092262414015</v>
      </c>
      <c r="L88" s="50">
        <f>'8.legal entities NC'!L88+'12.legal entities FC'!L88</f>
        <v>41248.9</v>
      </c>
      <c r="M88" s="51">
        <f>('8.legal entities NC'!L88*'8.legal entities NC'!M88+'12.legal entities FC'!L88*'12.legal entities FC'!M88)/('8.legal entities NC'!L88+'12.legal entities FC'!L88)</f>
        <v>8.5424599928725371</v>
      </c>
      <c r="N88" s="50">
        <f>'8.legal entities NC'!N88+'12.legal entities FC'!N88</f>
        <v>64602.1</v>
      </c>
      <c r="O88" s="51">
        <f>('8.legal entities NC'!N88*'8.legal entities NC'!O88+'12.legal entities FC'!N88*'12.legal entities FC'!O88)/('8.legal entities NC'!N88+'12.legal entities FC'!N88)</f>
        <v>9.1367753834627674</v>
      </c>
      <c r="P88" s="50">
        <f>'8.legal entities NC'!P88+'12.legal entities FC'!P88</f>
        <v>30850.1</v>
      </c>
      <c r="Q88" s="51">
        <f>('8.legal entities NC'!P88*'8.legal entities NC'!Q88+'12.legal entities FC'!P88*'12.legal entities FC'!Q88)/('8.legal entities NC'!P88+'12.legal entities FC'!P88)</f>
        <v>7.8757422504303065</v>
      </c>
      <c r="R88" s="50">
        <f>'8.legal entities NC'!R88+'12.legal entities FC'!R88</f>
        <v>71992.799999999988</v>
      </c>
      <c r="S88" s="51">
        <f>('8.legal entities NC'!R88*'8.legal entities NC'!S88+'12.legal entities FC'!R88*'12.legal entities FC'!S88)/('8.legal entities NC'!R88+'12.legal entities FC'!R88)</f>
        <v>11.458024677467746</v>
      </c>
      <c r="T88" s="50"/>
      <c r="U88" s="51"/>
    </row>
    <row r="89" spans="1:21" ht="14.25" customHeight="1" x14ac:dyDescent="0.2">
      <c r="A89" s="49" t="s">
        <v>27</v>
      </c>
      <c r="B89" s="50">
        <f>'8.legal entities NC'!B89+'12.legal entities FC'!B89</f>
        <v>2214234.0999999996</v>
      </c>
      <c r="C89" s="51">
        <f>('8.legal entities NC'!B89*'8.legal entities NC'!C89+'12.legal entities FC'!B89*'12.legal entities FC'!C89)/('8.legal entities NC'!B89+'12.legal entities FC'!B89)</f>
        <v>1.3263261459120339</v>
      </c>
      <c r="D89" s="50"/>
      <c r="E89" s="51"/>
      <c r="F89" s="50">
        <f>'8.legal entities NC'!F89+'12.legal entities FC'!F89</f>
        <v>1958179.4</v>
      </c>
      <c r="G89" s="51">
        <f>('8.legal entities NC'!F89*'8.legal entities NC'!G89+'12.legal entities FC'!F89*'12.legal entities FC'!G89)/('8.legal entities NC'!F89+'12.legal entities FC'!F89)</f>
        <v>0.54224155866413482</v>
      </c>
      <c r="H89" s="50">
        <f t="shared" si="2"/>
        <v>256054.69999999998</v>
      </c>
      <c r="I89" s="51">
        <f t="shared" si="3"/>
        <v>7.3226163393993557</v>
      </c>
      <c r="J89" s="50">
        <f>'8.legal entities NC'!J89+'12.legal entities FC'!J89</f>
        <v>474.3</v>
      </c>
      <c r="K89" s="51">
        <f>('8.legal entities NC'!J89*'8.legal entities NC'!K89+'12.legal entities FC'!J89*'12.legal entities FC'!K89)/('8.legal entities NC'!J89+'12.legal entities FC'!J89)</f>
        <v>2.0923466160657811</v>
      </c>
      <c r="L89" s="50">
        <f>'8.legal entities NC'!L89+'12.legal entities FC'!L89</f>
        <v>25990.6</v>
      </c>
      <c r="M89" s="51">
        <f>('8.legal entities NC'!L89*'8.legal entities NC'!M89+'12.legal entities FC'!L89*'12.legal entities FC'!M89)/('8.legal entities NC'!L89+'12.legal entities FC'!L89)</f>
        <v>7.7528035520534351</v>
      </c>
      <c r="N89" s="50">
        <f>'8.legal entities NC'!N89+'12.legal entities FC'!N89</f>
        <v>75950.7</v>
      </c>
      <c r="O89" s="51">
        <f>('8.legal entities NC'!N89*'8.legal entities NC'!O89+'12.legal entities FC'!N89*'12.legal entities FC'!O89)/('8.legal entities NC'!N89+'12.legal entities FC'!N89)</f>
        <v>7.8051872464638254</v>
      </c>
      <c r="P89" s="50">
        <f>'8.legal entities NC'!P89+'12.legal entities FC'!P89</f>
        <v>19853.2</v>
      </c>
      <c r="Q89" s="51">
        <f>('8.legal entities NC'!P89*'8.legal entities NC'!Q89+'12.legal entities FC'!P89*'12.legal entities FC'!Q89)/('8.legal entities NC'!P89+'12.legal entities FC'!P89)</f>
        <v>10.948072351056757</v>
      </c>
      <c r="R89" s="50">
        <f>'8.legal entities NC'!R89+'12.legal entities FC'!R89</f>
        <v>133785.9</v>
      </c>
      <c r="S89" s="51">
        <f>('8.legal entities NC'!R89*'8.legal entities NC'!S89+'12.legal entities FC'!R89*'12.legal entities FC'!S89)/('8.legal entities NC'!R89+'12.legal entities FC'!R89)</f>
        <v>6.4456284929876775</v>
      </c>
      <c r="T89" s="50"/>
      <c r="U89" s="51"/>
    </row>
    <row r="90" spans="1:21" ht="14.25" customHeight="1" x14ac:dyDescent="0.2">
      <c r="A90" s="49" t="s">
        <v>28</v>
      </c>
      <c r="B90" s="50">
        <f>'8.legal entities NC'!B90+'12.legal entities FC'!B90</f>
        <v>2337730.5</v>
      </c>
      <c r="C90" s="51">
        <f>('8.legal entities NC'!B90*'8.legal entities NC'!C90+'12.legal entities FC'!B90*'12.legal entities FC'!C90)/('8.legal entities NC'!B90+'12.legal entities FC'!B90)</f>
        <v>1.4789736537209914</v>
      </c>
      <c r="D90" s="50"/>
      <c r="E90" s="51"/>
      <c r="F90" s="50">
        <f>'8.legal entities NC'!F90+'12.legal entities FC'!F90</f>
        <v>2008622.7</v>
      </c>
      <c r="G90" s="51">
        <f>('8.legal entities NC'!F90*'8.legal entities NC'!G90+'12.legal entities FC'!F90*'12.legal entities FC'!G90)/('8.legal entities NC'!F90+'12.legal entities FC'!F90)</f>
        <v>0.70057196007990941</v>
      </c>
      <c r="H90" s="50">
        <f t="shared" si="2"/>
        <v>329107.80000000005</v>
      </c>
      <c r="I90" s="51">
        <f t="shared" si="3"/>
        <v>6.229743193567578</v>
      </c>
      <c r="J90" s="50">
        <f>'8.legal entities NC'!J90+'12.legal entities FC'!J90</f>
        <v>1859.8</v>
      </c>
      <c r="K90" s="51">
        <f>('8.legal entities NC'!J90*'8.legal entities NC'!K90+'12.legal entities FC'!J90*'12.legal entities FC'!K90)/('8.legal entities NC'!J90+'12.legal entities FC'!J90)</f>
        <v>3.0110764598343907</v>
      </c>
      <c r="L90" s="50">
        <f>'8.legal entities NC'!L90+'12.legal entities FC'!L90</f>
        <v>26443.5</v>
      </c>
      <c r="M90" s="51">
        <f>('8.legal entities NC'!L90*'8.legal entities NC'!M90+'12.legal entities FC'!L90*'12.legal entities FC'!M90)/('8.legal entities NC'!L90+'12.legal entities FC'!L90)</f>
        <v>6.8654890615841317</v>
      </c>
      <c r="N90" s="50">
        <f>'8.legal entities NC'!N90+'12.legal entities FC'!N90</f>
        <v>89331.5</v>
      </c>
      <c r="O90" s="51">
        <f>('8.legal entities NC'!N90*'8.legal entities NC'!O90+'12.legal entities FC'!N90*'12.legal entities FC'!O90)/('8.legal entities NC'!N90+'12.legal entities FC'!N90)</f>
        <v>5.9266378041340406</v>
      </c>
      <c r="P90" s="50">
        <f>'8.legal entities NC'!P90+'12.legal entities FC'!P90</f>
        <v>21564.100000000002</v>
      </c>
      <c r="Q90" s="51">
        <f>('8.legal entities NC'!P90*'8.legal entities NC'!Q90+'12.legal entities FC'!P90*'12.legal entities FC'!Q90)/('8.legal entities NC'!P90+'12.legal entities FC'!P90)</f>
        <v>11.226686669047165</v>
      </c>
      <c r="R90" s="50">
        <f>'8.legal entities NC'!R90+'12.legal entities FC'!R90</f>
        <v>189908.90000000002</v>
      </c>
      <c r="S90" s="51">
        <f>('8.legal entities NC'!R90*'8.legal entities NC'!S90+'12.legal entities FC'!R90*'12.legal entities FC'!S90)/('8.legal entities NC'!R90+'12.legal entities FC'!R90)</f>
        <v>5.7479174383085772</v>
      </c>
      <c r="T90" s="50"/>
      <c r="U90" s="51"/>
    </row>
    <row r="91" spans="1:21" ht="14.25" customHeight="1" x14ac:dyDescent="0.2">
      <c r="A91" s="49" t="s">
        <v>29</v>
      </c>
      <c r="B91" s="50">
        <f>'8.legal entities NC'!B91+'12.legal entities FC'!B91</f>
        <v>2463162.5</v>
      </c>
      <c r="C91" s="51">
        <f>('8.legal entities NC'!B91*'8.legal entities NC'!C91+'12.legal entities FC'!B91*'12.legal entities FC'!C91)/('8.legal entities NC'!B91+'12.legal entities FC'!B91)</f>
        <v>1.5092052115928203</v>
      </c>
      <c r="D91" s="50"/>
      <c r="E91" s="51"/>
      <c r="F91" s="50">
        <f>'8.legal entities NC'!F91+'12.legal entities FC'!F91</f>
        <v>2064907.8</v>
      </c>
      <c r="G91" s="51">
        <f>('8.legal entities NC'!F91*'8.legal entities NC'!G91+'12.legal entities FC'!F91*'12.legal entities FC'!G91)/('8.legal entities NC'!F91+'12.legal entities FC'!F91)</f>
        <v>0.6889911457547887</v>
      </c>
      <c r="H91" s="50">
        <f t="shared" si="2"/>
        <v>398254.7</v>
      </c>
      <c r="I91" s="51">
        <f t="shared" si="3"/>
        <v>5.7619269552876586</v>
      </c>
      <c r="J91" s="50">
        <f>'8.legal entities NC'!J91+'12.legal entities FC'!J91</f>
        <v>3866.2</v>
      </c>
      <c r="K91" s="51">
        <f>('8.legal entities NC'!J91*'8.legal entities NC'!K91+'12.legal entities FC'!J91*'12.legal entities FC'!K91)/('8.legal entities NC'!J91+'12.legal entities FC'!J91)</f>
        <v>2.74692980187264</v>
      </c>
      <c r="L91" s="50">
        <f>'8.legal entities NC'!L91+'12.legal entities FC'!L91</f>
        <v>22758.6</v>
      </c>
      <c r="M91" s="51">
        <f>('8.legal entities NC'!L91*'8.legal entities NC'!M91+'12.legal entities FC'!L91*'12.legal entities FC'!M91)/('8.legal entities NC'!L91+'12.legal entities FC'!L91)</f>
        <v>6.5869148365892451</v>
      </c>
      <c r="N91" s="50">
        <f>'8.legal entities NC'!N91+'12.legal entities FC'!N91</f>
        <v>121059.5</v>
      </c>
      <c r="O91" s="51">
        <f>('8.legal entities NC'!N91*'8.legal entities NC'!O91+'12.legal entities FC'!N91*'12.legal entities FC'!O91)/('8.legal entities NC'!N91+'12.legal entities FC'!N91)</f>
        <v>6.6001474729368619</v>
      </c>
      <c r="P91" s="50">
        <f>'8.legal entities NC'!P91+'12.legal entities FC'!P91</f>
        <v>34736.199999999997</v>
      </c>
      <c r="Q91" s="51">
        <f>('8.legal entities NC'!P91*'8.legal entities NC'!Q91+'12.legal entities FC'!P91*'12.legal entities FC'!Q91)/('8.legal entities NC'!P91+'12.legal entities FC'!P91)</f>
        <v>9.2908079755413677</v>
      </c>
      <c r="R91" s="50">
        <f>'8.legal entities NC'!R91+'12.legal entities FC'!R91</f>
        <v>215834.2</v>
      </c>
      <c r="S91" s="51">
        <f>('8.legal entities NC'!R91*'8.legal entities NC'!S91+'12.legal entities FC'!R91*'12.legal entities FC'!S91)/('8.legal entities NC'!R91+'12.legal entities FC'!R91)</f>
        <v>4.6908573062100434</v>
      </c>
      <c r="T91" s="50"/>
      <c r="U91" s="51"/>
    </row>
    <row r="92" spans="1:21" ht="14.25" customHeight="1" thickBot="1" x14ac:dyDescent="0.25">
      <c r="A92" s="52" t="s">
        <v>30</v>
      </c>
      <c r="B92" s="53">
        <f>'8.legal entities NC'!B92+'12.legal entities FC'!B92</f>
        <v>2597274.0999999996</v>
      </c>
      <c r="C92" s="54">
        <f>('8.legal entities NC'!B92*'8.legal entities NC'!C92+'12.legal entities FC'!B92*'12.legal entities FC'!C92)/('8.legal entities NC'!B92+'12.legal entities FC'!B92)</f>
        <v>1.4341664378049281</v>
      </c>
      <c r="D92" s="53"/>
      <c r="E92" s="54"/>
      <c r="F92" s="53">
        <f>'8.legal entities NC'!F92+'12.legal entities FC'!F92</f>
        <v>2096216.7</v>
      </c>
      <c r="G92" s="54">
        <f>('8.legal entities NC'!F92*'8.legal entities NC'!G92+'12.legal entities FC'!F92*'12.legal entities FC'!G92)/('8.legal entities NC'!F92+'12.legal entities FC'!F92)</f>
        <v>0.61382209387035225</v>
      </c>
      <c r="H92" s="53">
        <f t="shared" si="2"/>
        <v>501057.4</v>
      </c>
      <c r="I92" s="54">
        <f t="shared" si="3"/>
        <v>4.8661475112432218</v>
      </c>
      <c r="J92" s="53">
        <f>'8.legal entities NC'!J92+'12.legal entities FC'!J92</f>
        <v>5240.2</v>
      </c>
      <c r="K92" s="54">
        <f>('8.legal entities NC'!J92*'8.legal entities NC'!K92+'12.legal entities FC'!J92*'12.legal entities FC'!K92)/('8.legal entities NC'!J92+'12.legal entities FC'!J92)</f>
        <v>7.266134880348079</v>
      </c>
      <c r="L92" s="53">
        <f>'8.legal entities NC'!L92+'12.legal entities FC'!L92</f>
        <v>35346.699999999997</v>
      </c>
      <c r="M92" s="54">
        <f>('8.legal entities NC'!L92*'8.legal entities NC'!M92+'12.legal entities FC'!L92*'12.legal entities FC'!M92)/('8.legal entities NC'!L92+'12.legal entities FC'!L92)</f>
        <v>5.9199328367287469</v>
      </c>
      <c r="N92" s="53">
        <f>'8.legal entities NC'!N92+'12.legal entities FC'!N92</f>
        <v>70099.7</v>
      </c>
      <c r="O92" s="54">
        <f>('8.legal entities NC'!N92*'8.legal entities NC'!O92+'12.legal entities FC'!N92*'12.legal entities FC'!O92)/('8.legal entities NC'!N92+'12.legal entities FC'!N92)</f>
        <v>9.4251152287384947</v>
      </c>
      <c r="P92" s="53">
        <f>'8.legal entities NC'!P92+'12.legal entities FC'!P92</f>
        <v>34875.4</v>
      </c>
      <c r="Q92" s="54">
        <f>('8.legal entities NC'!P92*'8.legal entities NC'!Q92+'12.legal entities FC'!P92*'12.legal entities FC'!Q92)/('8.legal entities NC'!P92+'12.legal entities FC'!P92)</f>
        <v>9.3594807801487594</v>
      </c>
      <c r="R92" s="53">
        <f>'8.legal entities NC'!R92+'12.legal entities FC'!R92</f>
        <v>355495.4</v>
      </c>
      <c r="S92" s="54">
        <f>('8.legal entities NC'!R92*'8.legal entities NC'!S92+'12.legal entities FC'!R92*'12.legal entities FC'!S92)/('8.legal entities NC'!R92+'12.legal entities FC'!R92)</f>
        <v>3.3862034332933701</v>
      </c>
      <c r="T92" s="53"/>
      <c r="U92" s="54"/>
    </row>
    <row r="93" spans="1:21" ht="14.25" customHeight="1" x14ac:dyDescent="0.2">
      <c r="A93" s="49" t="s">
        <v>37</v>
      </c>
      <c r="B93" s="50">
        <f>'8.legal entities NC'!B93+'12.legal entities FC'!B93</f>
        <v>2828256.1999999997</v>
      </c>
      <c r="C93" s="51">
        <f>('8.legal entities NC'!B93*'8.legal entities NC'!C93+'12.legal entities FC'!B93*'12.legal entities FC'!C93)/('8.legal entities NC'!B93+'12.legal entities FC'!B93)</f>
        <v>1.2668070625992089</v>
      </c>
      <c r="D93" s="50"/>
      <c r="E93" s="51"/>
      <c r="F93" s="50">
        <f>'8.legal entities NC'!F93+'12.legal entities FC'!F93</f>
        <v>2300785.2000000002</v>
      </c>
      <c r="G93" s="51">
        <f>('8.legal entities NC'!F93*'8.legal entities NC'!G93+'12.legal entities FC'!F93*'12.legal entities FC'!G93)/('8.legal entities NC'!F93+'12.legal entities FC'!F93)</f>
        <v>0.53967161384730744</v>
      </c>
      <c r="H93" s="50">
        <f t="shared" si="2"/>
        <v>527471</v>
      </c>
      <c r="I93" s="51">
        <f t="shared" si="3"/>
        <v>4.4385121968790706</v>
      </c>
      <c r="J93" s="50">
        <f>'8.legal entities NC'!J93+'12.legal entities FC'!J93</f>
        <v>2892</v>
      </c>
      <c r="K93" s="51">
        <f>('8.legal entities NC'!J93*'8.legal entities NC'!K93+'12.legal entities FC'!J93*'12.legal entities FC'!K93)/('8.legal entities NC'!J93+'12.legal entities FC'!J93)</f>
        <v>6.2707468879668049</v>
      </c>
      <c r="L93" s="50">
        <f>'8.legal entities NC'!L93+'12.legal entities FC'!L93</f>
        <v>51028.3</v>
      </c>
      <c r="M93" s="51">
        <f>('8.legal entities NC'!L93*'8.legal entities NC'!M93+'12.legal entities FC'!L93*'12.legal entities FC'!M93)/('8.legal entities NC'!L93+'12.legal entities FC'!L93)</f>
        <v>6.1097443771397453</v>
      </c>
      <c r="N93" s="50">
        <f>'8.legal entities NC'!N93+'12.legal entities FC'!N93</f>
        <v>88652.7</v>
      </c>
      <c r="O93" s="51">
        <f>('8.legal entities NC'!N93*'8.legal entities NC'!O93+'12.legal entities FC'!N93*'12.legal entities FC'!O93)/('8.legal entities NC'!N93+'12.legal entities FC'!N93)</f>
        <v>8.9709511385440042</v>
      </c>
      <c r="P93" s="50">
        <f>'8.legal entities NC'!P93+'12.legal entities FC'!P93</f>
        <v>35255.4</v>
      </c>
      <c r="Q93" s="51">
        <f>('8.legal entities NC'!P93*'8.legal entities NC'!Q93+'12.legal entities FC'!P93*'12.legal entities FC'!Q93)/('8.legal entities NC'!P93+'12.legal entities FC'!P93)</f>
        <v>9.1197870397159022</v>
      </c>
      <c r="R93" s="50">
        <f>'8.legal entities NC'!R93+'12.legal entities FC'!R93</f>
        <v>349642.60000000003</v>
      </c>
      <c r="S93" s="51">
        <f>('8.legal entities NC'!R93*'8.legal entities NC'!S93+'12.legal entities FC'!R93*'12.legal entities FC'!S93)/('8.legal entities NC'!R93+'12.legal entities FC'!R93)</f>
        <v>2.5582146397492753</v>
      </c>
      <c r="T93" s="50"/>
      <c r="U93" s="51"/>
    </row>
    <row r="94" spans="1:21" ht="14.25" customHeight="1" x14ac:dyDescent="0.2">
      <c r="A94" s="49" t="s">
        <v>20</v>
      </c>
      <c r="B94" s="50">
        <f>'8.legal entities NC'!B94+'12.legal entities FC'!B94</f>
        <v>2756320.3</v>
      </c>
      <c r="C94" s="51">
        <f>('8.legal entities NC'!B94*'8.legal entities NC'!C94+'12.legal entities FC'!B94*'12.legal entities FC'!C94)/('8.legal entities NC'!B94+'12.legal entities FC'!B94)</f>
        <v>1.4663181557673106</v>
      </c>
      <c r="D94" s="50"/>
      <c r="E94" s="51"/>
      <c r="F94" s="50">
        <f>'8.legal entities NC'!F94+'12.legal entities FC'!F94</f>
        <v>2247512.2999999998</v>
      </c>
      <c r="G94" s="51">
        <f>('8.legal entities NC'!F94*'8.legal entities NC'!G94+'12.legal entities FC'!F94*'12.legal entities FC'!G94)/('8.legal entities NC'!F94+'12.legal entities FC'!F94)</f>
        <v>0.62527871682837954</v>
      </c>
      <c r="H94" s="50">
        <f t="shared" si="2"/>
        <v>508808</v>
      </c>
      <c r="I94" s="51">
        <f t="shared" si="3"/>
        <v>5.1813668259933019</v>
      </c>
      <c r="J94" s="50">
        <f>'8.legal entities NC'!J94+'12.legal entities FC'!J94</f>
        <v>529</v>
      </c>
      <c r="K94" s="51">
        <f>('8.legal entities NC'!J94*'8.legal entities NC'!K94+'12.legal entities FC'!J94*'12.legal entities FC'!K94)/('8.legal entities NC'!J94+'12.legal entities FC'!J94)</f>
        <v>4.0304347826086957</v>
      </c>
      <c r="L94" s="50">
        <f>'8.legal entities NC'!L94+'12.legal entities FC'!L94</f>
        <v>48509.7</v>
      </c>
      <c r="M94" s="51">
        <f>('8.legal entities NC'!L94*'8.legal entities NC'!M94+'12.legal entities FC'!L94*'12.legal entities FC'!M94)/('8.legal entities NC'!L94+'12.legal entities FC'!L94)</f>
        <v>6.4464123463967002</v>
      </c>
      <c r="N94" s="50">
        <f>'8.legal entities NC'!N94+'12.legal entities FC'!N94</f>
        <v>105678.1</v>
      </c>
      <c r="O94" s="51">
        <f>('8.legal entities NC'!N94*'8.legal entities NC'!O94+'12.legal entities FC'!N94*'12.legal entities FC'!O94)/('8.legal entities NC'!N94+'12.legal entities FC'!N94)</f>
        <v>8.1178873957802029</v>
      </c>
      <c r="P94" s="50">
        <f>'8.legal entities NC'!P94+'12.legal entities FC'!P94</f>
        <v>36876.9</v>
      </c>
      <c r="Q94" s="51">
        <f>('8.legal entities NC'!P94*'8.legal entities NC'!Q94+'12.legal entities FC'!P94*'12.legal entities FC'!Q94)/('8.legal entities NC'!P94+'12.legal entities FC'!P94)</f>
        <v>9.1733253066282678</v>
      </c>
      <c r="R94" s="50">
        <f>'8.legal entities NC'!R94+'12.legal entities FC'!R94</f>
        <v>317214.3</v>
      </c>
      <c r="S94" s="51">
        <f>('8.legal entities NC'!R94*'8.legal entities NC'!S94+'12.legal entities FC'!R94*'12.legal entities FC'!S94)/('8.legal entities NC'!R94+'12.legal entities FC'!R94)</f>
        <v>3.5474710534802494</v>
      </c>
      <c r="T94" s="50"/>
      <c r="U94" s="51"/>
    </row>
    <row r="95" spans="1:21" ht="14.25" customHeight="1" x14ac:dyDescent="0.2">
      <c r="A95" s="49" t="s">
        <v>21</v>
      </c>
      <c r="B95" s="50">
        <f>'8.legal entities NC'!B95+'12.legal entities FC'!B95</f>
        <v>2705473.8</v>
      </c>
      <c r="C95" s="51">
        <f>('8.legal entities NC'!B95*'8.legal entities NC'!C95+'12.legal entities FC'!B95*'12.legal entities FC'!C95)/('8.legal entities NC'!B95+'12.legal entities FC'!B95)</f>
        <v>1.4360735391338848</v>
      </c>
      <c r="D95" s="50"/>
      <c r="E95" s="51"/>
      <c r="F95" s="50">
        <f>'8.legal entities NC'!F95+'12.legal entities FC'!F95</f>
        <v>2094905.5</v>
      </c>
      <c r="G95" s="51">
        <f>('8.legal entities NC'!F95*'8.legal entities NC'!G95+'12.legal entities FC'!F95*'12.legal entities FC'!G95)/('8.legal entities NC'!F95+'12.legal entities FC'!F95)</f>
        <v>0.53141085504811558</v>
      </c>
      <c r="H95" s="50">
        <f t="shared" si="2"/>
        <v>610568.30000000005</v>
      </c>
      <c r="I95" s="51">
        <f t="shared" si="3"/>
        <v>4.5400388654307786</v>
      </c>
      <c r="J95" s="50">
        <f>'8.legal entities NC'!J95+'12.legal entities FC'!J95</f>
        <v>902.80000000000007</v>
      </c>
      <c r="K95" s="51">
        <f>('8.legal entities NC'!J95*'8.legal entities NC'!K95+'12.legal entities FC'!J95*'12.legal entities FC'!K95)/('8.legal entities NC'!J95+'12.legal entities FC'!J95)</f>
        <v>1.4621178555604784</v>
      </c>
      <c r="L95" s="50">
        <f>'8.legal entities NC'!L95+'12.legal entities FC'!L95</f>
        <v>49986.1</v>
      </c>
      <c r="M95" s="51">
        <f>('8.legal entities NC'!L95*'8.legal entities NC'!M95+'12.legal entities FC'!L95*'12.legal entities FC'!M95)/('8.legal entities NC'!L95+'12.legal entities FC'!L95)</f>
        <v>4.5999517665911123</v>
      </c>
      <c r="N95" s="50">
        <f>'8.legal entities NC'!N95+'12.legal entities FC'!N95</f>
        <v>112548.1</v>
      </c>
      <c r="O95" s="51">
        <f>('8.legal entities NC'!N95*'8.legal entities NC'!O95+'12.legal entities FC'!N95*'12.legal entities FC'!O95)/('8.legal entities NC'!N95+'12.legal entities FC'!N95)</f>
        <v>8.49787726314349</v>
      </c>
      <c r="P95" s="50">
        <f>'8.legal entities NC'!P95+'12.legal entities FC'!P95</f>
        <v>33911.800000000003</v>
      </c>
      <c r="Q95" s="51">
        <f>('8.legal entities NC'!P95*'8.legal entities NC'!Q95+'12.legal entities FC'!P95*'12.legal entities FC'!Q95)/('8.legal entities NC'!P95+'12.legal entities FC'!P95)</f>
        <v>8.8876071455953376</v>
      </c>
      <c r="R95" s="50">
        <f>'8.legal entities NC'!R95+'12.legal entities FC'!R95</f>
        <v>413219.5</v>
      </c>
      <c r="S95" s="51">
        <f>('8.legal entities NC'!R95*'8.legal entities NC'!S95+'12.legal entities FC'!R95*'12.legal entities FC'!S95)/('8.legal entities NC'!R95+'12.legal entities FC'!R95)</f>
        <v>3.1047311828217201</v>
      </c>
      <c r="T95" s="50"/>
      <c r="U95" s="51"/>
    </row>
    <row r="96" spans="1:21" ht="14.25" customHeight="1" x14ac:dyDescent="0.2">
      <c r="A96" s="49" t="s">
        <v>22</v>
      </c>
      <c r="B96" s="50">
        <f>'8.legal entities NC'!B96+'12.legal entities FC'!B96</f>
        <v>2749965.4</v>
      </c>
      <c r="C96" s="51">
        <f>('8.legal entities NC'!B96*'8.legal entities NC'!C96+'12.legal entities FC'!B96*'12.legal entities FC'!C96)/('8.legal entities NC'!B96+'12.legal entities FC'!B96)</f>
        <v>1.3915713870436335</v>
      </c>
      <c r="D96" s="50"/>
      <c r="E96" s="51"/>
      <c r="F96" s="50">
        <f>'8.legal entities NC'!F96+'12.legal entities FC'!F96</f>
        <v>2118703.1</v>
      </c>
      <c r="G96" s="51">
        <f>('8.legal entities NC'!F96*'8.legal entities NC'!G96+'12.legal entities FC'!F96*'12.legal entities FC'!G96)/('8.legal entities NC'!F96+'12.legal entities FC'!F96)</f>
        <v>0.49768885267596025</v>
      </c>
      <c r="H96" s="50">
        <f t="shared" si="2"/>
        <v>631262.29999999993</v>
      </c>
      <c r="I96" s="51">
        <f t="shared" si="3"/>
        <v>4.3917057156747683</v>
      </c>
      <c r="J96" s="50">
        <f>'8.legal entities NC'!J96+'12.legal entities FC'!J96</f>
        <v>33577.600000000006</v>
      </c>
      <c r="K96" s="51">
        <f>('8.legal entities NC'!J96*'8.legal entities NC'!K96+'12.legal entities FC'!J96*'12.legal entities FC'!K96)/('8.legal entities NC'!J96+'12.legal entities FC'!J96)</f>
        <v>7.7930170709044111</v>
      </c>
      <c r="L96" s="50">
        <f>'8.legal entities NC'!L96+'12.legal entities FC'!L96</f>
        <v>82478.5</v>
      </c>
      <c r="M96" s="51">
        <f>('8.legal entities NC'!L96*'8.legal entities NC'!M96+'12.legal entities FC'!L96*'12.legal entities FC'!M96)/('8.legal entities NC'!L96+'12.legal entities FC'!L96)</f>
        <v>4.3860820941214973</v>
      </c>
      <c r="N96" s="50">
        <f>'8.legal entities NC'!N96+'12.legal entities FC'!N96</f>
        <v>102313.9</v>
      </c>
      <c r="O96" s="51">
        <f>('8.legal entities NC'!N96*'8.legal entities NC'!O96+'12.legal entities FC'!N96*'12.legal entities FC'!O96)/('8.legal entities NC'!N96+'12.legal entities FC'!N96)</f>
        <v>9.1362776318760215</v>
      </c>
      <c r="P96" s="50">
        <f>'8.legal entities NC'!P96+'12.legal entities FC'!P96</f>
        <v>221260.19999999998</v>
      </c>
      <c r="Q96" s="51">
        <f>('8.legal entities NC'!P96*'8.legal entities NC'!Q96+'12.legal entities FC'!P96*'12.legal entities FC'!Q96)/('8.legal entities NC'!P96+'12.legal entities FC'!P96)</f>
        <v>3.3590655391254285</v>
      </c>
      <c r="R96" s="50">
        <f>'8.legal entities NC'!R96+'12.legal entities FC'!R96</f>
        <v>191632.1</v>
      </c>
      <c r="S96" s="51">
        <f>('8.legal entities NC'!R96*'8.legal entities NC'!S96+'12.legal entities FC'!R96*'12.legal entities FC'!S96)/('8.legal entities NC'!R96+'12.legal entities FC'!R96)</f>
        <v>2.4572827829992994</v>
      </c>
      <c r="T96" s="50"/>
      <c r="U96" s="51"/>
    </row>
    <row r="97" spans="1:21" ht="14.25" customHeight="1" x14ac:dyDescent="0.2">
      <c r="A97" s="49" t="s">
        <v>23</v>
      </c>
      <c r="B97" s="50">
        <f>'8.legal entities NC'!B97+'12.legal entities FC'!B97</f>
        <v>2979667.9000000004</v>
      </c>
      <c r="C97" s="51">
        <f>('8.legal entities NC'!B97*'8.legal entities NC'!C97+'12.legal entities FC'!B97*'12.legal entities FC'!C97)/('8.legal entities NC'!B97+'12.legal entities FC'!B97)</f>
        <v>1.2483836856449673</v>
      </c>
      <c r="D97" s="50"/>
      <c r="E97" s="51"/>
      <c r="F97" s="50">
        <f>'8.legal entities NC'!F97+'12.legal entities FC'!F97</f>
        <v>2161093.9</v>
      </c>
      <c r="G97" s="51">
        <f>('8.legal entities NC'!F97*'8.legal entities NC'!G97+'12.legal entities FC'!F97*'12.legal entities FC'!G97)/('8.legal entities NC'!F97+'12.legal entities FC'!F97)</f>
        <v>0.44977028161525051</v>
      </c>
      <c r="H97" s="50">
        <f t="shared" si="2"/>
        <v>818574</v>
      </c>
      <c r="I97" s="51">
        <f t="shared" si="3"/>
        <v>3.356780184809192</v>
      </c>
      <c r="J97" s="50">
        <f>'8.legal entities NC'!J97+'12.legal entities FC'!J97</f>
        <v>76610.8</v>
      </c>
      <c r="K97" s="51">
        <f>('8.legal entities NC'!J97*'8.legal entities NC'!K97+'12.legal entities FC'!J97*'12.legal entities FC'!K97)/('8.legal entities NC'!J97+'12.legal entities FC'!J97)</f>
        <v>3.5546862844403142</v>
      </c>
      <c r="L97" s="50">
        <f>'8.legal entities NC'!L97+'12.legal entities FC'!L97</f>
        <v>42859.6</v>
      </c>
      <c r="M97" s="51">
        <f>('8.legal entities NC'!L97*'8.legal entities NC'!M97+'12.legal entities FC'!L97*'12.legal entities FC'!M97)/('8.legal entities NC'!L97+'12.legal entities FC'!L97)</f>
        <v>8.4367694985487507</v>
      </c>
      <c r="N97" s="50">
        <f>'8.legal entities NC'!N97+'12.legal entities FC'!N97</f>
        <v>110077.9</v>
      </c>
      <c r="O97" s="51">
        <f>('8.legal entities NC'!N97*'8.legal entities NC'!O97+'12.legal entities FC'!N97*'12.legal entities FC'!O97)/('8.legal entities NC'!N97+'12.legal entities FC'!N97)</f>
        <v>8.9325778289738444</v>
      </c>
      <c r="P97" s="50">
        <f>'8.legal entities NC'!P97+'12.legal entities FC'!P97</f>
        <v>253486.80000000002</v>
      </c>
      <c r="Q97" s="51">
        <f>('8.legal entities NC'!P97*'8.legal entities NC'!Q97+'12.legal entities FC'!P97*'12.legal entities FC'!Q97)/('8.legal entities NC'!P97+'12.legal entities FC'!P97)</f>
        <v>2.7645500594113779</v>
      </c>
      <c r="R97" s="50">
        <f>'8.legal entities NC'!R97+'12.legal entities FC'!R97</f>
        <v>335538.90000000002</v>
      </c>
      <c r="S97" s="51">
        <f>('8.legal entities NC'!R97*'8.legal entities NC'!S97+'12.legal entities FC'!R97*'12.legal entities FC'!S97)/('8.legal entities NC'!R97+'12.legal entities FC'!R97)</f>
        <v>1.2809027507689865</v>
      </c>
      <c r="T97" s="50"/>
      <c r="U97" s="51"/>
    </row>
    <row r="98" spans="1:21" ht="14.25" customHeight="1" x14ac:dyDescent="0.2">
      <c r="A98" s="49" t="s">
        <v>24</v>
      </c>
      <c r="B98" s="50">
        <f>'8.legal entities NC'!B98+'12.legal entities FC'!B98</f>
        <v>2484153.1</v>
      </c>
      <c r="C98" s="51">
        <f>('8.legal entities NC'!B98*'8.legal entities NC'!C98+'12.legal entities FC'!B98*'12.legal entities FC'!C98)/('8.legal entities NC'!B98+'12.legal entities FC'!B98)</f>
        <v>1.3357660842240358</v>
      </c>
      <c r="D98" s="50"/>
      <c r="E98" s="51"/>
      <c r="F98" s="50">
        <f>'8.legal entities NC'!F98+'12.legal entities FC'!F98</f>
        <v>1823637.6</v>
      </c>
      <c r="G98" s="51">
        <f>('8.legal entities NC'!F98*'8.legal entities NC'!G98+'12.legal entities FC'!F98*'12.legal entities FC'!G98)/('8.legal entities NC'!F98+'12.legal entities FC'!F98)</f>
        <v>0.33731167530215445</v>
      </c>
      <c r="H98" s="50">
        <f t="shared" si="2"/>
        <v>660515.5</v>
      </c>
      <c r="I98" s="51">
        <f t="shared" si="3"/>
        <v>4.0924296326127099</v>
      </c>
      <c r="J98" s="50">
        <f>'8.legal entities NC'!J98+'12.legal entities FC'!J98</f>
        <v>26276.3</v>
      </c>
      <c r="K98" s="51">
        <f>('8.legal entities NC'!J98*'8.legal entities NC'!K98+'12.legal entities FC'!J98*'12.legal entities FC'!K98)/('8.legal entities NC'!J98+'12.legal entities FC'!J98)</f>
        <v>8.1767143395379112</v>
      </c>
      <c r="L98" s="50">
        <f>'8.legal entities NC'!L98+'12.legal entities FC'!L98</f>
        <v>60081</v>
      </c>
      <c r="M98" s="51">
        <f>('8.legal entities NC'!L98*'8.legal entities NC'!M98+'12.legal entities FC'!L98*'12.legal entities FC'!M98)/('8.legal entities NC'!L98+'12.legal entities FC'!L98)</f>
        <v>7.8835281703034239</v>
      </c>
      <c r="N98" s="50">
        <f>'8.legal entities NC'!N98+'12.legal entities FC'!N98</f>
        <v>107417.60000000001</v>
      </c>
      <c r="O98" s="51">
        <f>('8.legal entities NC'!N98*'8.legal entities NC'!O98+'12.legal entities FC'!N98*'12.legal entities FC'!O98)/('8.legal entities NC'!N98+'12.legal entities FC'!N98)</f>
        <v>8.3600100914561484</v>
      </c>
      <c r="P98" s="50">
        <f>'8.legal entities NC'!P98+'12.legal entities FC'!P98</f>
        <v>29953.3</v>
      </c>
      <c r="Q98" s="51">
        <f>('8.legal entities NC'!P98*'8.legal entities NC'!Q98+'12.legal entities FC'!P98*'12.legal entities FC'!Q98)/('8.legal entities NC'!P98+'12.legal entities FC'!P98)</f>
        <v>7.7953541012175629</v>
      </c>
      <c r="R98" s="50">
        <f>'8.legal entities NC'!R98+'12.legal entities FC'!R98</f>
        <v>352777.3</v>
      </c>
      <c r="S98" s="51">
        <f>('8.legal entities NC'!R98*'8.legal entities NC'!S98+'12.legal entities FC'!R98*'12.legal entities FC'!S98)/('8.legal entities NC'!R98+'12.legal entities FC'!R98)</f>
        <v>2.2246574538667883</v>
      </c>
      <c r="T98" s="50">
        <f>'8.legal entities NC'!T98+'12.legal entities FC'!T98</f>
        <v>84010</v>
      </c>
      <c r="U98" s="51">
        <f>('8.legal entities NC'!T98*'8.legal entities NC'!U98+'12.legal entities FC'!T98*'12.legal entities FC'!U98)/('8.legal entities NC'!T98+'12.legal entities FC'!T98)</f>
        <v>1.17</v>
      </c>
    </row>
    <row r="99" spans="1:21" ht="14.25" customHeight="1" x14ac:dyDescent="0.2">
      <c r="A99" s="49" t="s">
        <v>25</v>
      </c>
      <c r="B99" s="50">
        <f>'8.legal entities NC'!B99+'12.legal entities FC'!B99</f>
        <v>2894706.8</v>
      </c>
      <c r="C99" s="51">
        <f>('8.legal entities NC'!B99*'8.legal entities NC'!C99+'12.legal entities FC'!B99*'12.legal entities FC'!C99)/('8.legal entities NC'!B99+'12.legal entities FC'!B99)</f>
        <v>1.3693566813053402</v>
      </c>
      <c r="D99" s="50"/>
      <c r="E99" s="51"/>
      <c r="F99" s="50">
        <f>'8.legal entities NC'!F99+'12.legal entities FC'!F99</f>
        <v>2187519.2999999998</v>
      </c>
      <c r="G99" s="51">
        <f>('8.legal entities NC'!F99*'8.legal entities NC'!G99+'12.legal entities FC'!F99*'12.legal entities FC'!G99)/('8.legal entities NC'!F99+'12.legal entities FC'!F99)</f>
        <v>0.48519887344536811</v>
      </c>
      <c r="H99" s="50">
        <f t="shared" si="2"/>
        <v>707187.5</v>
      </c>
      <c r="I99" s="51">
        <f t="shared" si="3"/>
        <v>4.1042922803358373</v>
      </c>
      <c r="J99" s="50">
        <f>'8.legal entities NC'!J99+'12.legal entities FC'!J99</f>
        <v>27674.6</v>
      </c>
      <c r="K99" s="51">
        <f>('8.legal entities NC'!J99*'8.legal entities NC'!K99+'12.legal entities FC'!J99*'12.legal entities FC'!K99)/('8.legal entities NC'!J99+'12.legal entities FC'!J99)</f>
        <v>5.0538592789055663</v>
      </c>
      <c r="L99" s="50">
        <f>'8.legal entities NC'!L99+'12.legal entities FC'!L99</f>
        <v>133455.29999999999</v>
      </c>
      <c r="M99" s="51">
        <f>('8.legal entities NC'!L99*'8.legal entities NC'!M99+'12.legal entities FC'!L99*'12.legal entities FC'!M99)/('8.legal entities NC'!L99+'12.legal entities FC'!L99)</f>
        <v>8.5943885705550862</v>
      </c>
      <c r="N99" s="50">
        <f>'8.legal entities NC'!N99+'12.legal entities FC'!N99</f>
        <v>38856.800000000003</v>
      </c>
      <c r="O99" s="51">
        <f>('8.legal entities NC'!N99*'8.legal entities NC'!O99+'12.legal entities FC'!N99*'12.legal entities FC'!O99)/('8.legal entities NC'!N99+'12.legal entities FC'!N99)</f>
        <v>5.9329324082271313</v>
      </c>
      <c r="P99" s="50">
        <f>'8.legal entities NC'!P99+'12.legal entities FC'!P99</f>
        <v>53402.7</v>
      </c>
      <c r="Q99" s="51">
        <f>('8.legal entities NC'!P99*'8.legal entities NC'!Q99+'12.legal entities FC'!P99*'12.legal entities FC'!Q99)/('8.legal entities NC'!P99+'12.legal entities FC'!P99)</f>
        <v>8.9810017096513857</v>
      </c>
      <c r="R99" s="50">
        <f>'8.legal entities NC'!R99+'12.legal entities FC'!R99</f>
        <v>393004.1</v>
      </c>
      <c r="S99" s="51">
        <f>('8.legal entities NC'!R99*'8.legal entities NC'!S99+'12.legal entities FC'!R99*'12.legal entities FC'!S99)/('8.legal entities NC'!R99+'12.legal entities FC'!R99)</f>
        <v>2.1107590226157948</v>
      </c>
      <c r="T99" s="50">
        <f>'8.legal entities NC'!T99+'12.legal entities FC'!T99</f>
        <v>60794</v>
      </c>
      <c r="U99" s="51">
        <f>('8.legal entities NC'!T99*'8.legal entities NC'!U99+'12.legal entities FC'!T99*'12.legal entities FC'!U99)/('8.legal entities NC'!T99+'12.legal entities FC'!T99)</f>
        <v>1.25</v>
      </c>
    </row>
    <row r="100" spans="1:21" ht="14.25" customHeight="1" x14ac:dyDescent="0.2">
      <c r="A100" s="49" t="s">
        <v>26</v>
      </c>
      <c r="B100" s="50">
        <f>'8.legal entities NC'!B100+'12.legal entities FC'!B100</f>
        <v>3036507.5</v>
      </c>
      <c r="C100" s="51">
        <f>('8.legal entities NC'!B100*'8.legal entities NC'!C100+'12.legal entities FC'!B100*'12.legal entities FC'!C100)/('8.legal entities NC'!B100+'12.legal entities FC'!B100)</f>
        <v>1.1669091757553702</v>
      </c>
      <c r="D100" s="50"/>
      <c r="E100" s="51"/>
      <c r="F100" s="50">
        <f>'8.legal entities NC'!F100+'12.legal entities FC'!F100</f>
        <v>2341299.7000000002</v>
      </c>
      <c r="G100" s="51">
        <f>('8.legal entities NC'!F100*'8.legal entities NC'!G100+'12.legal entities FC'!F100*'12.legal entities FC'!G100)/('8.legal entities NC'!F100+'12.legal entities FC'!F100)</f>
        <v>0.39941607603674145</v>
      </c>
      <c r="H100" s="50">
        <f t="shared" si="2"/>
        <v>695207.8</v>
      </c>
      <c r="I100" s="51">
        <f t="shared" si="3"/>
        <v>3.7516491112441481</v>
      </c>
      <c r="J100" s="50">
        <f>'8.legal entities NC'!J100+'12.legal entities FC'!J100</f>
        <v>72049</v>
      </c>
      <c r="K100" s="51">
        <f>('8.legal entities NC'!J100*'8.legal entities NC'!K100+'12.legal entities FC'!J100*'12.legal entities FC'!K100)/('8.legal entities NC'!J100+'12.legal entities FC'!J100)</f>
        <v>6.0376233257921692</v>
      </c>
      <c r="L100" s="50">
        <f>'8.legal entities NC'!L100+'12.legal entities FC'!L100</f>
        <v>81473.399999999994</v>
      </c>
      <c r="M100" s="51">
        <f>('8.legal entities NC'!L100*'8.legal entities NC'!M100+'12.legal entities FC'!L100*'12.legal entities FC'!M100)/('8.legal entities NC'!L100+'12.legal entities FC'!L100)</f>
        <v>7.3813228857516702</v>
      </c>
      <c r="N100" s="50">
        <f>'8.legal entities NC'!N100+'12.legal entities FC'!N100</f>
        <v>48931</v>
      </c>
      <c r="O100" s="51">
        <f>('8.legal entities NC'!N100*'8.legal entities NC'!O100+'12.legal entities FC'!N100*'12.legal entities FC'!O100)/('8.legal entities NC'!N100+'12.legal entities FC'!N100)</f>
        <v>4.8558891909014736</v>
      </c>
      <c r="P100" s="50">
        <f>'8.legal entities NC'!P100+'12.legal entities FC'!P100</f>
        <v>51153.3</v>
      </c>
      <c r="Q100" s="51">
        <f>('8.legal entities NC'!P100*'8.legal entities NC'!Q100+'12.legal entities FC'!P100*'12.legal entities FC'!Q100)/('8.legal entities NC'!P100+'12.legal entities FC'!P100)</f>
        <v>8.8351721198827828</v>
      </c>
      <c r="R100" s="50">
        <f>'8.legal entities NC'!R100+'12.legal entities FC'!R100</f>
        <v>382392.10000000003</v>
      </c>
      <c r="S100" s="51">
        <f>('8.legal entities NC'!R100*'8.legal entities NC'!S100+'12.legal entities FC'!R100*'12.legal entities FC'!S100)/('8.legal entities NC'!R100+'12.legal entities FC'!R100)</f>
        <v>2.1136068344508159</v>
      </c>
      <c r="T100" s="50">
        <f>'8.legal entities NC'!T100+'12.legal entities FC'!T100</f>
        <v>59209</v>
      </c>
      <c r="U100" s="51">
        <f>('8.legal entities NC'!T100*'8.legal entities NC'!U100+'12.legal entities FC'!T100*'12.legal entities FC'!U100)/('8.legal entities NC'!T100+'12.legal entities FC'!T100)</f>
        <v>1.25</v>
      </c>
    </row>
    <row r="101" spans="1:21" ht="14.25" customHeight="1" x14ac:dyDescent="0.2">
      <c r="A101" s="49" t="s">
        <v>27</v>
      </c>
      <c r="B101" s="50">
        <f>'8.legal entities NC'!B101+'12.legal entities FC'!B101</f>
        <v>3012772.2</v>
      </c>
      <c r="C101" s="51">
        <f>('8.legal entities NC'!B101*'8.legal entities NC'!C101+'12.legal entities FC'!B101*'12.legal entities FC'!C101)/('8.legal entities NC'!B101+'12.legal entities FC'!B101)</f>
        <v>1.190558927422392</v>
      </c>
      <c r="D101" s="50"/>
      <c r="E101" s="51"/>
      <c r="F101" s="50">
        <f>'8.legal entities NC'!F101+'12.legal entities FC'!F101</f>
        <v>2272421.1</v>
      </c>
      <c r="G101" s="51">
        <f>('8.legal entities NC'!F101*'8.legal entities NC'!G101+'12.legal entities FC'!F101*'12.legal entities FC'!G101)/('8.legal entities NC'!F101+'12.legal entities FC'!F101)</f>
        <v>0.38402198034510421</v>
      </c>
      <c r="H101" s="50">
        <f t="shared" si="2"/>
        <v>740351.1</v>
      </c>
      <c r="I101" s="51">
        <f t="shared" si="3"/>
        <v>3.6661297430367839</v>
      </c>
      <c r="J101" s="50">
        <f>'8.legal entities NC'!J101+'12.legal entities FC'!J101</f>
        <v>92974.399999999994</v>
      </c>
      <c r="K101" s="51">
        <f>('8.legal entities NC'!J101*'8.legal entities NC'!K101+'12.legal entities FC'!J101*'12.legal entities FC'!K101)/('8.legal entities NC'!J101+'12.legal entities FC'!J101)</f>
        <v>8.5897792618183075</v>
      </c>
      <c r="L101" s="50">
        <f>'8.legal entities NC'!L101+'12.legal entities FC'!L101</f>
        <v>84029.7</v>
      </c>
      <c r="M101" s="51">
        <f>('8.legal entities NC'!L101*'8.legal entities NC'!M101+'12.legal entities FC'!L101*'12.legal entities FC'!M101)/('8.legal entities NC'!L101+'12.legal entities FC'!L101)</f>
        <v>4.0299930024741251</v>
      </c>
      <c r="N101" s="50">
        <f>'8.legal entities NC'!N101+'12.legal entities FC'!N101</f>
        <v>29417.800000000003</v>
      </c>
      <c r="O101" s="51">
        <f>('8.legal entities NC'!N101*'8.legal entities NC'!O101+'12.legal entities FC'!N101*'12.legal entities FC'!O101)/('8.legal entities NC'!N101+'12.legal entities FC'!N101)</f>
        <v>6.4190313007770792</v>
      </c>
      <c r="P101" s="50">
        <f>'8.legal entities NC'!P101+'12.legal entities FC'!P101</f>
        <v>47237.8</v>
      </c>
      <c r="Q101" s="51">
        <f>('8.legal entities NC'!P101*'8.legal entities NC'!Q101+'12.legal entities FC'!P101*'12.legal entities FC'!Q101)/('8.legal entities NC'!P101+'12.legal entities FC'!P101)</f>
        <v>8.7292323732265267</v>
      </c>
      <c r="R101" s="50">
        <f>'8.legal entities NC'!R101+'12.legal entities FC'!R101</f>
        <v>486691.4</v>
      </c>
      <c r="S101" s="51">
        <f>('8.legal entities NC'!R101*'8.legal entities NC'!S101+'12.legal entities FC'!R101*'12.legal entities FC'!S101)/('8.legal entities NC'!R101+'12.legal entities FC'!R101)</f>
        <v>2.0049070108902685</v>
      </c>
      <c r="T101" s="50"/>
      <c r="U101" s="51"/>
    </row>
    <row r="102" spans="1:21" ht="14.25" customHeight="1" x14ac:dyDescent="0.2">
      <c r="A102" s="49" t="s">
        <v>28</v>
      </c>
      <c r="B102" s="50">
        <f>'8.legal entities NC'!B102+'12.legal entities FC'!B102</f>
        <v>3331764.0999999996</v>
      </c>
      <c r="C102" s="51">
        <f>('8.legal entities NC'!B102*'8.legal entities NC'!C102+'12.legal entities FC'!B102*'12.legal entities FC'!C102)/('8.legal entities NC'!B102+'12.legal entities FC'!B102)</f>
        <v>1.2919037494281185</v>
      </c>
      <c r="D102" s="50"/>
      <c r="E102" s="51"/>
      <c r="F102" s="50">
        <f>'8.legal entities NC'!F102+'12.legal entities FC'!F102</f>
        <v>2580018</v>
      </c>
      <c r="G102" s="51">
        <f>('8.legal entities NC'!F102*'8.legal entities NC'!G102+'12.legal entities FC'!F102*'12.legal entities FC'!G102)/('8.legal entities NC'!F102+'12.legal entities FC'!F102)</f>
        <v>0.59236457381305085</v>
      </c>
      <c r="H102" s="50">
        <f t="shared" si="2"/>
        <v>751746.1</v>
      </c>
      <c r="I102" s="51">
        <f t="shared" si="3"/>
        <v>3.6927458220268785</v>
      </c>
      <c r="J102" s="50">
        <f>'8.legal entities NC'!J102+'12.legal entities FC'!J102</f>
        <v>56419.8</v>
      </c>
      <c r="K102" s="51">
        <f>('8.legal entities NC'!J102*'8.legal entities NC'!K102+'12.legal entities FC'!J102*'12.legal entities FC'!K102)/('8.legal entities NC'!J102+'12.legal entities FC'!J102)</f>
        <v>6.3742169947429801</v>
      </c>
      <c r="L102" s="50">
        <f>'8.legal entities NC'!L102+'12.legal entities FC'!L102</f>
        <v>99322</v>
      </c>
      <c r="M102" s="51">
        <f>('8.legal entities NC'!L102*'8.legal entities NC'!M102+'12.legal entities FC'!L102*'12.legal entities FC'!M102)/('8.legal entities NC'!L102+'12.legal entities FC'!L102)</f>
        <v>4.9427551801212219</v>
      </c>
      <c r="N102" s="50">
        <f>'8.legal entities NC'!N102+'12.legal entities FC'!N102</f>
        <v>75097.8</v>
      </c>
      <c r="O102" s="51">
        <f>('8.legal entities NC'!N102*'8.legal entities NC'!O102+'12.legal entities FC'!N102*'12.legal entities FC'!O102)/('8.legal entities NC'!N102+'12.legal entities FC'!N102)</f>
        <v>7.5440744868691221</v>
      </c>
      <c r="P102" s="50">
        <f>'8.legal entities NC'!P102+'12.legal entities FC'!P102</f>
        <v>37406.1</v>
      </c>
      <c r="Q102" s="51">
        <f>('8.legal entities NC'!P102*'8.legal entities NC'!Q102+'12.legal entities FC'!P102*'12.legal entities FC'!Q102)/('8.legal entities NC'!P102+'12.legal entities FC'!P102)</f>
        <v>8.8729604262406419</v>
      </c>
      <c r="R102" s="50">
        <f>'8.legal entities NC'!R102+'12.legal entities FC'!R102</f>
        <v>483500.4</v>
      </c>
      <c r="S102" s="51">
        <f>('8.legal entities NC'!R102*'8.legal entities NC'!S102+'12.legal entities FC'!R102*'12.legal entities FC'!S102)/('8.legal entities NC'!R102+'12.legal entities FC'!R102)</f>
        <v>2.1241029997079628</v>
      </c>
      <c r="T102" s="50"/>
      <c r="U102" s="51"/>
    </row>
    <row r="103" spans="1:21" ht="14.25" customHeight="1" x14ac:dyDescent="0.2">
      <c r="A103" s="49" t="s">
        <v>29</v>
      </c>
      <c r="B103" s="50">
        <f>'8.legal entities NC'!B103+'12.legal entities FC'!B103</f>
        <v>3414902.6000000006</v>
      </c>
      <c r="C103" s="51">
        <f>('8.legal entities NC'!B103*'8.legal entities NC'!C103+'12.legal entities FC'!B103*'12.legal entities FC'!C103)/('8.legal entities NC'!B103+'12.legal entities FC'!B103)</f>
        <v>1.2659975177622926</v>
      </c>
      <c r="D103" s="50"/>
      <c r="E103" s="51"/>
      <c r="F103" s="50">
        <f>'8.legal entities NC'!F103+'12.legal entities FC'!F103</f>
        <v>2622465.6</v>
      </c>
      <c r="G103" s="51">
        <f>('8.legal entities NC'!F103*'8.legal entities NC'!G103+'12.legal entities FC'!F103*'12.legal entities FC'!G103)/('8.legal entities NC'!F103+'12.legal entities FC'!F103)</f>
        <v>0.49770086402658625</v>
      </c>
      <c r="H103" s="50">
        <f t="shared" si="2"/>
        <v>792437</v>
      </c>
      <c r="I103" s="51">
        <f t="shared" si="3"/>
        <v>3.808573829843886</v>
      </c>
      <c r="J103" s="50">
        <f>'8.legal entities NC'!J103+'12.legal entities FC'!J103</f>
        <v>71675.100000000006</v>
      </c>
      <c r="K103" s="51">
        <f>('8.legal entities NC'!J103*'8.legal entities NC'!K103+'12.legal entities FC'!J103*'12.legal entities FC'!K103)/('8.legal entities NC'!J103+'12.legal entities FC'!J103)</f>
        <v>5.9222687655824684</v>
      </c>
      <c r="L103" s="50">
        <f>'8.legal entities NC'!L103+'12.legal entities FC'!L103</f>
        <v>64014.7</v>
      </c>
      <c r="M103" s="51">
        <f>('8.legal entities NC'!L103*'8.legal entities NC'!M103+'12.legal entities FC'!L103*'12.legal entities FC'!M103)/('8.legal entities NC'!L103+'12.legal entities FC'!L103)</f>
        <v>7.0845121667367028</v>
      </c>
      <c r="N103" s="50">
        <f>'8.legal entities NC'!N103+'12.legal entities FC'!N103</f>
        <v>79496.600000000006</v>
      </c>
      <c r="O103" s="51">
        <f>('8.legal entities NC'!N103*'8.legal entities NC'!O103+'12.legal entities FC'!N103*'12.legal entities FC'!O103)/('8.legal entities NC'!N103+'12.legal entities FC'!N103)</f>
        <v>7.9317676730828728</v>
      </c>
      <c r="P103" s="50">
        <f>'8.legal entities NC'!P103+'12.legal entities FC'!P103</f>
        <v>50001.399999999994</v>
      </c>
      <c r="Q103" s="51">
        <f>('8.legal entities NC'!P103*'8.legal entities NC'!Q103+'12.legal entities FC'!P103*'12.legal entities FC'!Q103)/('8.legal entities NC'!P103+'12.legal entities FC'!P103)</f>
        <v>9.0078220009839729</v>
      </c>
      <c r="R103" s="50">
        <f>'8.legal entities NC'!R103+'12.legal entities FC'!R103</f>
        <v>527249.20000000007</v>
      </c>
      <c r="S103" s="51">
        <f>('8.legal entities NC'!R103*'8.legal entities NC'!S103+'12.legal entities FC'!R103*'12.legal entities FC'!S103)/('8.legal entities NC'!R103+'12.legal entities FC'!R103)</f>
        <v>2.008747324794423</v>
      </c>
      <c r="T103" s="50"/>
      <c r="U103" s="51"/>
    </row>
    <row r="104" spans="1:21" ht="14.25" customHeight="1" thickBot="1" x14ac:dyDescent="0.25">
      <c r="A104" s="52" t="s">
        <v>30</v>
      </c>
      <c r="B104" s="53">
        <f>'8.legal entities NC'!B104+'12.legal entities FC'!B104</f>
        <v>3589524.5</v>
      </c>
      <c r="C104" s="54">
        <f>('8.legal entities NC'!B104*'8.legal entities NC'!C104+'12.legal entities FC'!B104*'12.legal entities FC'!C104)/('8.legal entities NC'!B104+'12.legal entities FC'!B104)</f>
        <v>1.4881431281497035</v>
      </c>
      <c r="D104" s="53"/>
      <c r="E104" s="54"/>
      <c r="F104" s="53">
        <f>'8.legal entities NC'!F104+'12.legal entities FC'!F104</f>
        <v>2822492.2</v>
      </c>
      <c r="G104" s="54">
        <f>('8.legal entities NC'!F104*'8.legal entities NC'!G104+'12.legal entities FC'!F104*'12.legal entities FC'!G104)/('8.legal entities NC'!F104+'12.legal entities FC'!F104)</f>
        <v>0.40740364703222209</v>
      </c>
      <c r="H104" s="53">
        <f t="shared" si="2"/>
        <v>767032.3</v>
      </c>
      <c r="I104" s="54">
        <f t="shared" si="3"/>
        <v>5.4650014112834615</v>
      </c>
      <c r="J104" s="53">
        <f>'8.legal entities NC'!J104+'12.legal entities FC'!J104</f>
        <v>43159</v>
      </c>
      <c r="K104" s="54">
        <f>('8.legal entities NC'!J104*'8.legal entities NC'!K104+'12.legal entities FC'!J104*'12.legal entities FC'!K104)/('8.legal entities NC'!J104+'12.legal entities FC'!J104)</f>
        <v>6.4101683078847991</v>
      </c>
      <c r="L104" s="53">
        <f>'8.legal entities NC'!L104+'12.legal entities FC'!L104</f>
        <v>55788.1</v>
      </c>
      <c r="M104" s="54">
        <f>('8.legal entities NC'!L104*'8.legal entities NC'!M104+'12.legal entities FC'!L104*'12.legal entities FC'!M104)/('8.legal entities NC'!L104+'12.legal entities FC'!L104)</f>
        <v>5.27154636920777</v>
      </c>
      <c r="N104" s="53">
        <f>'8.legal entities NC'!N104+'12.legal entities FC'!N104</f>
        <v>87423.9</v>
      </c>
      <c r="O104" s="54">
        <f>('8.legal entities NC'!N104*'8.legal entities NC'!O104+'12.legal entities FC'!N104*'12.legal entities FC'!O104)/('8.legal entities NC'!N104+'12.legal entities FC'!N104)</f>
        <v>8.0945534344727257</v>
      </c>
      <c r="P104" s="53">
        <f>'8.legal entities NC'!P104+'12.legal entities FC'!P104</f>
        <v>57749.8</v>
      </c>
      <c r="Q104" s="54">
        <f>('8.legal entities NC'!P104*'8.legal entities NC'!Q104+'12.legal entities FC'!P104*'12.legal entities FC'!Q104)/('8.legal entities NC'!P104+'12.legal entities FC'!P104)</f>
        <v>8.3328862091297289</v>
      </c>
      <c r="R104" s="53">
        <f>'8.legal entities NC'!R104+'12.legal entities FC'!R104</f>
        <v>522174.80000000005</v>
      </c>
      <c r="S104" s="54">
        <f>('8.legal entities NC'!R104*'8.legal entities NC'!S104+'12.legal entities FC'!R104*'12.legal entities FC'!S104)/('8.legal entities NC'!R104+'12.legal entities FC'!R104)</f>
        <v>4.6435905754165079</v>
      </c>
      <c r="T104" s="53">
        <f>'8.legal entities NC'!T104+'12.legal entities FC'!T104</f>
        <v>736.7</v>
      </c>
      <c r="U104" s="54">
        <f>('8.legal entities NC'!T104*'8.legal entities NC'!U104+'12.legal entities FC'!T104*'12.legal entities FC'!U104)/('8.legal entities NC'!T104+'12.legal entities FC'!T104)</f>
        <v>10.1</v>
      </c>
    </row>
    <row r="105" spans="1:21" ht="14.25" customHeight="1" x14ac:dyDescent="0.2">
      <c r="A105" s="49" t="s">
        <v>38</v>
      </c>
      <c r="B105" s="50">
        <f>'8.legal entities NC'!B105+'12.legal entities FC'!B105</f>
        <v>3722813.5</v>
      </c>
      <c r="C105" s="51">
        <f>('8.legal entities NC'!B105*'8.legal entities NC'!C105+'12.legal entities FC'!B105*'12.legal entities FC'!C105)/('8.legal entities NC'!B105+'12.legal entities FC'!B105)</f>
        <v>1.5532509025767742</v>
      </c>
      <c r="D105" s="50"/>
      <c r="E105" s="51"/>
      <c r="F105" s="50">
        <f>'8.legal entities NC'!F105+'12.legal entities FC'!F105</f>
        <v>2984286.8</v>
      </c>
      <c r="G105" s="51">
        <f>('8.legal entities NC'!F105*'8.legal entities NC'!G105+'12.legal entities FC'!F105*'12.legal entities FC'!G105)/('8.legal entities NC'!F105+'12.legal entities FC'!F105)</f>
        <v>0.68165656598420776</v>
      </c>
      <c r="H105" s="50">
        <f t="shared" si="2"/>
        <v>738526.7</v>
      </c>
      <c r="I105" s="51">
        <f t="shared" si="3"/>
        <v>5.0752460770883436</v>
      </c>
      <c r="J105" s="50">
        <f>'8.legal entities NC'!J105+'12.legal entities FC'!J105</f>
        <v>33944.1</v>
      </c>
      <c r="K105" s="51">
        <f>('8.legal entities NC'!J105*'8.legal entities NC'!K105+'12.legal entities FC'!J105*'12.legal entities FC'!K105)/('8.legal entities NC'!J105+'12.legal entities FC'!J105)</f>
        <v>6.4548676795083688</v>
      </c>
      <c r="L105" s="50">
        <f>'8.legal entities NC'!L105+'12.legal entities FC'!L105</f>
        <v>118215.40000000001</v>
      </c>
      <c r="M105" s="51">
        <f>('8.legal entities NC'!L105*'8.legal entities NC'!M105+'12.legal entities FC'!L105*'12.legal entities FC'!M105)/('8.legal entities NC'!L105+'12.legal entities FC'!L105)</f>
        <v>5.9466699008758583</v>
      </c>
      <c r="N105" s="50">
        <f>'8.legal entities NC'!N105+'12.legal entities FC'!N105</f>
        <v>69343.8</v>
      </c>
      <c r="O105" s="51">
        <f>('8.legal entities NC'!N105*'8.legal entities NC'!O105+'12.legal entities FC'!N105*'12.legal entities FC'!O105)/('8.legal entities NC'!N105+'12.legal entities FC'!N105)</f>
        <v>7.5651699503055783</v>
      </c>
      <c r="P105" s="50">
        <f>'8.legal entities NC'!P105+'12.legal entities FC'!P105</f>
        <v>71455.899999999994</v>
      </c>
      <c r="Q105" s="51">
        <f>('8.legal entities NC'!P105*'8.legal entities NC'!Q105+'12.legal entities FC'!P105*'12.legal entities FC'!Q105)/('8.legal entities NC'!P105+'12.legal entities FC'!P105)</f>
        <v>9.6165437703534646</v>
      </c>
      <c r="R105" s="50">
        <f>'8.legal entities NC'!R105+'12.legal entities FC'!R105</f>
        <v>445567.5</v>
      </c>
      <c r="S105" s="51">
        <f>('8.legal entities NC'!R105*'8.legal entities NC'!S105+'12.legal entities FC'!R105*'12.legal entities FC'!S105)/('8.legal entities NC'!R105+'12.legal entities FC'!R105)</f>
        <v>3.623145045363497</v>
      </c>
      <c r="T105" s="50"/>
      <c r="U105" s="51"/>
    </row>
    <row r="106" spans="1:21" ht="14.25" customHeight="1" x14ac:dyDescent="0.2">
      <c r="A106" s="49" t="s">
        <v>20</v>
      </c>
      <c r="B106" s="50">
        <f>'8.legal entities NC'!B106+'12.legal entities FC'!B106</f>
        <v>4015646.9000000004</v>
      </c>
      <c r="C106" s="51">
        <f>('8.legal entities NC'!B106*'8.legal entities NC'!C106+'12.legal entities FC'!B106*'12.legal entities FC'!C106)/('8.legal entities NC'!B106+'12.legal entities FC'!B106)</f>
        <v>1.3911337201983571</v>
      </c>
      <c r="D106" s="50"/>
      <c r="E106" s="51"/>
      <c r="F106" s="50">
        <f>'8.legal entities NC'!F106+'12.legal entities FC'!F106</f>
        <v>3224010.9</v>
      </c>
      <c r="G106" s="51">
        <f>('8.legal entities NC'!F106*'8.legal entities NC'!G106+'12.legal entities FC'!F106*'12.legal entities FC'!G106)/('8.legal entities NC'!F106+'12.legal entities FC'!F106)</f>
        <v>0.53185172109684864</v>
      </c>
      <c r="H106" s="50">
        <f t="shared" si="2"/>
        <v>791636</v>
      </c>
      <c r="I106" s="51">
        <f t="shared" si="3"/>
        <v>4.8906392142348247</v>
      </c>
      <c r="J106" s="50">
        <f>'8.legal entities NC'!J106+'12.legal entities FC'!J106</f>
        <v>38590.300000000003</v>
      </c>
      <c r="K106" s="51">
        <f>('8.legal entities NC'!J106*'8.legal entities NC'!K106+'12.legal entities FC'!J106*'12.legal entities FC'!K106)/('8.legal entities NC'!J106+'12.legal entities FC'!J106)</f>
        <v>4.0335277517925485</v>
      </c>
      <c r="L106" s="50">
        <f>'8.legal entities NC'!L106+'12.legal entities FC'!L106</f>
        <v>105368.7</v>
      </c>
      <c r="M106" s="51">
        <f>('8.legal entities NC'!L106*'8.legal entities NC'!M106+'12.legal entities FC'!L106*'12.legal entities FC'!M106)/('8.legal entities NC'!L106+'12.legal entities FC'!L106)</f>
        <v>6.6227933342634007</v>
      </c>
      <c r="N106" s="50">
        <f>'8.legal entities NC'!N106+'12.legal entities FC'!N106</f>
        <v>88725.2</v>
      </c>
      <c r="O106" s="51">
        <f>('8.legal entities NC'!N106*'8.legal entities NC'!O106+'12.legal entities FC'!N106*'12.legal entities FC'!O106)/('8.legal entities NC'!N106+'12.legal entities FC'!N106)</f>
        <v>6.6895752841357368</v>
      </c>
      <c r="P106" s="50">
        <f>'8.legal entities NC'!P106+'12.legal entities FC'!P106</f>
        <v>81249.8</v>
      </c>
      <c r="Q106" s="51">
        <f>('8.legal entities NC'!P106*'8.legal entities NC'!Q106+'12.legal entities FC'!P106*'12.legal entities FC'!Q106)/('8.legal entities NC'!P106+'12.legal entities FC'!P106)</f>
        <v>9.8022064054311517</v>
      </c>
      <c r="R106" s="50">
        <f>'8.legal entities NC'!R106+'12.legal entities FC'!R106</f>
        <v>477702</v>
      </c>
      <c r="S106" s="51">
        <f>('8.legal entities NC'!R106*'8.legal entities NC'!S106+'12.legal entities FC'!R106*'12.legal entities FC'!S106)/('8.legal entities NC'!R106+'12.legal entities FC'!R106)</f>
        <v>3.4083061825154597</v>
      </c>
      <c r="T106" s="50"/>
      <c r="U106" s="51"/>
    </row>
    <row r="107" spans="1:21" ht="14.25" customHeight="1" x14ac:dyDescent="0.2">
      <c r="A107" s="49" t="s">
        <v>21</v>
      </c>
      <c r="B107" s="50">
        <f>'8.legal entities NC'!B107+'12.legal entities FC'!B107</f>
        <v>3665783.8</v>
      </c>
      <c r="C107" s="51">
        <f>('8.legal entities NC'!B107*'8.legal entities NC'!C107+'12.legal entities FC'!B107*'12.legal entities FC'!C107)/('8.legal entities NC'!B107+'12.legal entities FC'!B107)</f>
        <v>1.4272114918506653</v>
      </c>
      <c r="D107" s="50"/>
      <c r="E107" s="51"/>
      <c r="F107" s="50">
        <f>'8.legal entities NC'!F107+'12.legal entities FC'!F107</f>
        <v>2827844</v>
      </c>
      <c r="G107" s="51">
        <f>('8.legal entities NC'!F107*'8.legal entities NC'!G107+'12.legal entities FC'!F107*'12.legal entities FC'!G107)/('8.legal entities NC'!F107+'12.legal entities FC'!F107)</f>
        <v>0.3953226260005856</v>
      </c>
      <c r="H107" s="50">
        <f t="shared" si="2"/>
        <v>837939.8</v>
      </c>
      <c r="I107" s="51">
        <f t="shared" si="3"/>
        <v>4.9095866433364312</v>
      </c>
      <c r="J107" s="50">
        <f>'8.legal entities NC'!J107+'12.legal entities FC'!J107</f>
        <v>91567.5</v>
      </c>
      <c r="K107" s="51">
        <f>('8.legal entities NC'!J107*'8.legal entities NC'!K107+'12.legal entities FC'!J107*'12.legal entities FC'!K107)/('8.legal entities NC'!J107+'12.legal entities FC'!J107)</f>
        <v>5.9459630764190354</v>
      </c>
      <c r="L107" s="50">
        <f>'8.legal entities NC'!L107+'12.legal entities FC'!L107</f>
        <v>88909.4</v>
      </c>
      <c r="M107" s="51">
        <f>('8.legal entities NC'!L107*'8.legal entities NC'!M107+'12.legal entities FC'!L107*'12.legal entities FC'!M107)/('8.legal entities NC'!L107+'12.legal entities FC'!L107)</f>
        <v>4.2281909899290744</v>
      </c>
      <c r="N107" s="50">
        <f>'8.legal entities NC'!N107+'12.legal entities FC'!N107</f>
        <v>54038</v>
      </c>
      <c r="O107" s="51">
        <f>('8.legal entities NC'!N107*'8.legal entities NC'!O107+'12.legal entities FC'!N107*'12.legal entities FC'!O107)/('8.legal entities NC'!N107+'12.legal entities FC'!N107)</f>
        <v>8.6319862319108758</v>
      </c>
      <c r="P107" s="50">
        <f>'8.legal entities NC'!P107+'12.legal entities FC'!P107</f>
        <v>90746.2</v>
      </c>
      <c r="Q107" s="51">
        <f>('8.legal entities NC'!P107*'8.legal entities NC'!Q107+'12.legal entities FC'!P107*'12.legal entities FC'!Q107)/('8.legal entities NC'!P107+'12.legal entities FC'!P107)</f>
        <v>9.8973132759278091</v>
      </c>
      <c r="R107" s="50">
        <f>'8.legal entities NC'!R107+'12.legal entities FC'!R107</f>
        <v>512678.7</v>
      </c>
      <c r="S107" s="51">
        <f>('8.legal entities NC'!R107*'8.legal entities NC'!S107+'12.legal entities FC'!R107*'12.legal entities FC'!S107)/('8.legal entities NC'!R107+'12.legal entities FC'!R107)</f>
        <v>3.567451329653446</v>
      </c>
      <c r="T107" s="50"/>
      <c r="U107" s="51"/>
    </row>
    <row r="108" spans="1:21" ht="14.25" customHeight="1" x14ac:dyDescent="0.2">
      <c r="A108" s="49" t="s">
        <v>22</v>
      </c>
      <c r="B108" s="50">
        <f>'8.legal entities NC'!B108+'12.legal entities FC'!B108</f>
        <v>3963475.8</v>
      </c>
      <c r="C108" s="51">
        <f>('8.legal entities NC'!B108*'8.legal entities NC'!C108+'12.legal entities FC'!B108*'12.legal entities FC'!C108)/('8.legal entities NC'!B108+'12.legal entities FC'!B108)</f>
        <v>1.310206780624219</v>
      </c>
      <c r="D108" s="50"/>
      <c r="E108" s="51"/>
      <c r="F108" s="50">
        <f>'8.legal entities NC'!F108+'12.legal entities FC'!F108</f>
        <v>3141846</v>
      </c>
      <c r="G108" s="51">
        <f>('8.legal entities NC'!F108*'8.legal entities NC'!G108+'12.legal entities FC'!F108*'12.legal entities FC'!G108)/('8.legal entities NC'!F108+'12.legal entities FC'!F108)</f>
        <v>0.40557466152064742</v>
      </c>
      <c r="H108" s="50">
        <f t="shared" si="2"/>
        <v>821629.8</v>
      </c>
      <c r="I108" s="51">
        <f t="shared" si="3"/>
        <v>4.7694469455708646</v>
      </c>
      <c r="J108" s="50">
        <f>'8.legal entities NC'!J108+'12.legal entities FC'!J108</f>
        <v>28973.200000000001</v>
      </c>
      <c r="K108" s="51">
        <f>('8.legal entities NC'!J108*'8.legal entities NC'!K108+'12.legal entities FC'!J108*'12.legal entities FC'!K108)/('8.legal entities NC'!J108+'12.legal entities FC'!J108)</f>
        <v>3.4870978697554977</v>
      </c>
      <c r="L108" s="50">
        <f>'8.legal entities NC'!L108+'12.legal entities FC'!L108</f>
        <v>143970.79999999999</v>
      </c>
      <c r="M108" s="51">
        <f>('8.legal entities NC'!L108*'8.legal entities NC'!M108+'12.legal entities FC'!L108*'12.legal entities FC'!M108)/('8.legal entities NC'!L108+'12.legal entities FC'!L108)</f>
        <v>5.0117686016886758</v>
      </c>
      <c r="N108" s="50">
        <f>'8.legal entities NC'!N108+'12.legal entities FC'!N108</f>
        <v>56742</v>
      </c>
      <c r="O108" s="51">
        <f>('8.legal entities NC'!N108*'8.legal entities NC'!O108+'12.legal entities FC'!N108*'12.legal entities FC'!O108)/('8.legal entities NC'!N108+'12.legal entities FC'!N108)</f>
        <v>8.0340793592048225</v>
      </c>
      <c r="P108" s="50">
        <f>'8.legal entities NC'!P108+'12.legal entities FC'!P108</f>
        <v>97650.7</v>
      </c>
      <c r="Q108" s="51">
        <f>('8.legal entities NC'!P108*'8.legal entities NC'!Q108+'12.legal entities FC'!P108*'12.legal entities FC'!Q108)/('8.legal entities NC'!P108+'12.legal entities FC'!P108)</f>
        <v>10.0487435317924</v>
      </c>
      <c r="R108" s="50">
        <f>'8.legal entities NC'!R108+'12.legal entities FC'!R108</f>
        <v>494293.1</v>
      </c>
      <c r="S108" s="51">
        <f>('8.legal entities NC'!R108*'8.legal entities NC'!S108+'12.legal entities FC'!R108*'12.legal entities FC'!S108)/('8.legal entities NC'!R108+'12.legal entities FC'!R108)</f>
        <v>3.35631318745902</v>
      </c>
      <c r="T108" s="50"/>
      <c r="U108" s="51"/>
    </row>
    <row r="109" spans="1:21" ht="14.25" customHeight="1" x14ac:dyDescent="0.2">
      <c r="A109" s="49" t="s">
        <v>23</v>
      </c>
      <c r="B109" s="50">
        <f>'8.legal entities NC'!B109+'12.legal entities FC'!B109</f>
        <v>4412771.8999999994</v>
      </c>
      <c r="C109" s="51">
        <f>('8.legal entities NC'!B109*'8.legal entities NC'!C109+'12.legal entities FC'!B109*'12.legal entities FC'!C109)/('8.legal entities NC'!B109+'12.legal entities FC'!B109)</f>
        <v>1.4876992402439839</v>
      </c>
      <c r="D109" s="50"/>
      <c r="E109" s="51"/>
      <c r="F109" s="50">
        <f>'8.legal entities NC'!F109+'12.legal entities FC'!F109</f>
        <v>3507286.9</v>
      </c>
      <c r="G109" s="51">
        <f>('8.legal entities NC'!F109*'8.legal entities NC'!G109+'12.legal entities FC'!F109*'12.legal entities FC'!G109)/('8.legal entities NC'!F109+'12.legal entities FC'!F109)</f>
        <v>0.72249430122183622</v>
      </c>
      <c r="H109" s="50">
        <f t="shared" si="2"/>
        <v>905485</v>
      </c>
      <c r="I109" s="51">
        <f t="shared" si="3"/>
        <v>4.4516282489494587</v>
      </c>
      <c r="J109" s="50">
        <f>'8.legal entities NC'!J109+'12.legal entities FC'!J109</f>
        <v>126269</v>
      </c>
      <c r="K109" s="51">
        <f>('8.legal entities NC'!J109*'8.legal entities NC'!K109+'12.legal entities FC'!J109*'12.legal entities FC'!K109)/('8.legal entities NC'!J109+'12.legal entities FC'!J109)</f>
        <v>3.3801831565942546</v>
      </c>
      <c r="L109" s="50">
        <f>'8.legal entities NC'!L109+'12.legal entities FC'!L109</f>
        <v>81176.3</v>
      </c>
      <c r="M109" s="51">
        <f>('8.legal entities NC'!L109*'8.legal entities NC'!M109+'12.legal entities FC'!L109*'12.legal entities FC'!M109)/('8.legal entities NC'!L109+'12.legal entities FC'!L109)</f>
        <v>6.0218532995467893</v>
      </c>
      <c r="N109" s="50">
        <f>'8.legal entities NC'!N109+'12.legal entities FC'!N109</f>
        <v>79040.600000000006</v>
      </c>
      <c r="O109" s="51">
        <f>('8.legal entities NC'!N109*'8.legal entities NC'!O109+'12.legal entities FC'!N109*'12.legal entities FC'!O109)/('8.legal entities NC'!N109+'12.legal entities FC'!N109)</f>
        <v>8.4019634213303025</v>
      </c>
      <c r="P109" s="50">
        <f>'8.legal entities NC'!P109+'12.legal entities FC'!P109</f>
        <v>85942.700000000012</v>
      </c>
      <c r="Q109" s="51">
        <f>('8.legal entities NC'!P109*'8.legal entities NC'!Q109+'12.legal entities FC'!P109*'12.legal entities FC'!Q109)/('8.legal entities NC'!P109+'12.legal entities FC'!P109)</f>
        <v>10.470004037573871</v>
      </c>
      <c r="R109" s="50">
        <f>'8.legal entities NC'!R109+'12.legal entities FC'!R109</f>
        <v>533056.39999999991</v>
      </c>
      <c r="S109" s="51">
        <f>('8.legal entities NC'!R109*'8.legal entities NC'!S109+'12.legal entities FC'!R109*'12.legal entities FC'!S109)/('8.legal entities NC'!R109+'12.legal entities FC'!R109)</f>
        <v>2.9102395956600469</v>
      </c>
      <c r="T109" s="50"/>
      <c r="U109" s="51"/>
    </row>
    <row r="110" spans="1:21" ht="14.25" customHeight="1" x14ac:dyDescent="0.2">
      <c r="A110" s="49" t="s">
        <v>24</v>
      </c>
      <c r="B110" s="50">
        <f>'8.legal entities NC'!B110+'12.legal entities FC'!B110</f>
        <v>3999311.4000000004</v>
      </c>
      <c r="C110" s="51">
        <f>('8.legal entities NC'!B110*'8.legal entities NC'!C110+'12.legal entities FC'!B110*'12.legal entities FC'!C110)/('8.legal entities NC'!B110+'12.legal entities FC'!B110)</f>
        <v>1.551573905947909</v>
      </c>
      <c r="D110" s="50"/>
      <c r="E110" s="51"/>
      <c r="F110" s="50">
        <f>'8.legal entities NC'!F110+'12.legal entities FC'!F110</f>
        <v>3131170.5</v>
      </c>
      <c r="G110" s="51">
        <f>('8.legal entities NC'!F110*'8.legal entities NC'!G110+'12.legal entities FC'!F110*'12.legal entities FC'!G110)/('8.legal entities NC'!F110+'12.legal entities FC'!F110)</f>
        <v>0.4307786758977194</v>
      </c>
      <c r="H110" s="50">
        <f t="shared" si="2"/>
        <v>868140.9</v>
      </c>
      <c r="I110" s="51">
        <f t="shared" si="3"/>
        <v>5.5940063738501431</v>
      </c>
      <c r="J110" s="50">
        <f>'8.legal entities NC'!J110+'12.legal entities FC'!J110</f>
        <v>69740.3</v>
      </c>
      <c r="K110" s="51">
        <f>('8.legal entities NC'!J110*'8.legal entities NC'!K110+'12.legal entities FC'!J110*'12.legal entities FC'!K110)/('8.legal entities NC'!J110+'12.legal entities FC'!J110)</f>
        <v>5.2631628771313013</v>
      </c>
      <c r="L110" s="50">
        <f>'8.legal entities NC'!L110+'12.legal entities FC'!L110</f>
        <v>56384.4</v>
      </c>
      <c r="M110" s="51">
        <f>('8.legal entities NC'!L110*'8.legal entities NC'!M110+'12.legal entities FC'!L110*'12.legal entities FC'!M110)/('8.legal entities NC'!L110+'12.legal entities FC'!L110)</f>
        <v>5.8452639382524252</v>
      </c>
      <c r="N110" s="50">
        <f>'8.legal entities NC'!N110+'12.legal entities FC'!N110</f>
        <v>111481.9</v>
      </c>
      <c r="O110" s="51">
        <f>('8.legal entities NC'!N110*'8.legal entities NC'!O110+'12.legal entities FC'!N110*'12.legal entities FC'!O110)/('8.legal entities NC'!N110+'12.legal entities FC'!N110)</f>
        <v>8.4822966329063281</v>
      </c>
      <c r="P110" s="50">
        <f>'8.legal entities NC'!P110+'12.legal entities FC'!P110</f>
        <v>75882.299999999988</v>
      </c>
      <c r="Q110" s="51">
        <f>('8.legal entities NC'!P110*'8.legal entities NC'!Q110+'12.legal entities FC'!P110*'12.legal entities FC'!Q110)/('8.legal entities NC'!P110+'12.legal entities FC'!P110)</f>
        <v>9.5066887139688703</v>
      </c>
      <c r="R110" s="50">
        <f>'8.legal entities NC'!R110+'12.legal entities FC'!R110</f>
        <v>554652</v>
      </c>
      <c r="S110" s="51">
        <f>('8.legal entities NC'!R110*'8.legal entities NC'!S110+'12.legal entities FC'!R110*'12.legal entities FC'!S110)/('8.legal entities NC'!R110+'12.legal entities FC'!R110)</f>
        <v>4.4942369629966175</v>
      </c>
      <c r="T110" s="50"/>
      <c r="U110" s="51"/>
    </row>
    <row r="111" spans="1:21" ht="14.25" customHeight="1" x14ac:dyDescent="0.2">
      <c r="A111" s="49" t="s">
        <v>25</v>
      </c>
      <c r="B111" s="50">
        <f>'8.legal entities NC'!B111+'12.legal entities FC'!B111</f>
        <v>4305048.5</v>
      </c>
      <c r="C111" s="51">
        <f>('8.legal entities NC'!B111*'8.legal entities NC'!C111+'12.legal entities FC'!B111*'12.legal entities FC'!C111)/('8.legal entities NC'!B111+'12.legal entities FC'!B111)</f>
        <v>1.9022807448046173</v>
      </c>
      <c r="D111" s="50"/>
      <c r="E111" s="51"/>
      <c r="F111" s="50">
        <f>'8.legal entities NC'!F111+'12.legal entities FC'!F111</f>
        <v>3378317.6</v>
      </c>
      <c r="G111" s="51">
        <f>('8.legal entities NC'!F111*'8.legal entities NC'!G111+'12.legal entities FC'!F111*'12.legal entities FC'!G111)/('8.legal entities NC'!F111+'12.legal entities FC'!F111)</f>
        <v>0.78818627443435163</v>
      </c>
      <c r="H111" s="50">
        <f t="shared" si="2"/>
        <v>926730.89999999991</v>
      </c>
      <c r="I111" s="51">
        <f t="shared" si="3"/>
        <v>5.9636160874747999</v>
      </c>
      <c r="J111" s="50">
        <f>'8.legal entities NC'!J111+'12.legal entities FC'!J111</f>
        <v>44561.4</v>
      </c>
      <c r="K111" s="51">
        <f>('8.legal entities NC'!J111*'8.legal entities NC'!K111+'12.legal entities FC'!J111*'12.legal entities FC'!K111)/('8.legal entities NC'!J111+'12.legal entities FC'!J111)</f>
        <v>4.0813331717585166</v>
      </c>
      <c r="L111" s="50">
        <f>'8.legal entities NC'!L111+'12.legal entities FC'!L111</f>
        <v>53410.899999999994</v>
      </c>
      <c r="M111" s="51">
        <f>('8.legal entities NC'!L111*'8.legal entities NC'!M111+'12.legal entities FC'!L111*'12.legal entities FC'!M111)/('8.legal entities NC'!L111+'12.legal entities FC'!L111)</f>
        <v>6.5432226942440597</v>
      </c>
      <c r="N111" s="50">
        <f>'8.legal entities NC'!N111+'12.legal entities FC'!N111</f>
        <v>123543.70000000001</v>
      </c>
      <c r="O111" s="51">
        <f>('8.legal entities NC'!N111*'8.legal entities NC'!O111+'12.legal entities FC'!N111*'12.legal entities FC'!O111)/('8.legal entities NC'!N111+'12.legal entities FC'!N111)</f>
        <v>8.2170953274023688</v>
      </c>
      <c r="P111" s="50">
        <f>'8.legal entities NC'!P111+'12.legal entities FC'!P111</f>
        <v>152117.70000000001</v>
      </c>
      <c r="Q111" s="51">
        <f>('8.legal entities NC'!P111*'8.legal entities NC'!Q111+'12.legal entities FC'!P111*'12.legal entities FC'!Q111)/('8.legal entities NC'!P111+'12.legal entities FC'!P111)</f>
        <v>9.6595589533630886</v>
      </c>
      <c r="R111" s="50">
        <f>'8.legal entities NC'!R111+'12.legal entities FC'!R111</f>
        <v>553097.19999999995</v>
      </c>
      <c r="S111" s="51">
        <f>('8.legal entities NC'!R111*'8.legal entities NC'!S111+'12.legal entities FC'!R111*'12.legal entities FC'!S111)/('8.legal entities NC'!R111+'12.legal entities FC'!R111)</f>
        <v>4.5394511489119811</v>
      </c>
      <c r="T111" s="50"/>
      <c r="U111" s="51"/>
    </row>
    <row r="112" spans="1:21" ht="14.25" customHeight="1" x14ac:dyDescent="0.2">
      <c r="A112" s="49" t="s">
        <v>26</v>
      </c>
      <c r="B112" s="50">
        <f>'8.legal entities NC'!B112+'12.legal entities FC'!B112</f>
        <v>5022634.6999999993</v>
      </c>
      <c r="C112" s="51">
        <f>('8.legal entities NC'!B112*'8.legal entities NC'!C112+'12.legal entities FC'!B112*'12.legal entities FC'!C112)/('8.legal entities NC'!B112+'12.legal entities FC'!B112)</f>
        <v>1.7930012170703955</v>
      </c>
      <c r="D112" s="50"/>
      <c r="E112" s="51"/>
      <c r="F112" s="50">
        <f>'8.legal entities NC'!F112+'12.legal entities FC'!F112</f>
        <v>4042089.0999999996</v>
      </c>
      <c r="G112" s="51">
        <f>('8.legal entities NC'!F112*'8.legal entities NC'!G112+'12.legal entities FC'!F112*'12.legal entities FC'!G112)/('8.legal entities NC'!F112+'12.legal entities FC'!F112)</f>
        <v>0.7641154995816396</v>
      </c>
      <c r="H112" s="50">
        <f t="shared" si="2"/>
        <v>980545.6</v>
      </c>
      <c r="I112" s="51">
        <f t="shared" si="3"/>
        <v>6.0343620918802756</v>
      </c>
      <c r="J112" s="50">
        <f>'8.legal entities NC'!J112+'12.legal entities FC'!J112</f>
        <v>30084</v>
      </c>
      <c r="K112" s="51">
        <f>('8.legal entities NC'!J112*'8.legal entities NC'!K112+'12.legal entities FC'!J112*'12.legal entities FC'!K112)/('8.legal entities NC'!J112+'12.legal entities FC'!J112)</f>
        <v>1.8654682223108632</v>
      </c>
      <c r="L112" s="50">
        <f>'8.legal entities NC'!L112+'12.legal entities FC'!L112</f>
        <v>111034.29999999999</v>
      </c>
      <c r="M112" s="51">
        <f>('8.legal entities NC'!L112*'8.legal entities NC'!M112+'12.legal entities FC'!L112*'12.legal entities FC'!M112)/('8.legal entities NC'!L112+'12.legal entities FC'!L112)</f>
        <v>7.3482904291736872</v>
      </c>
      <c r="N112" s="50">
        <f>'8.legal entities NC'!N112+'12.legal entities FC'!N112</f>
        <v>99169.9</v>
      </c>
      <c r="O112" s="51">
        <f>('8.legal entities NC'!N112*'8.legal entities NC'!O112+'12.legal entities FC'!N112*'12.legal entities FC'!O112)/('8.legal entities NC'!N112+'12.legal entities FC'!N112)</f>
        <v>7.8158787192484827</v>
      </c>
      <c r="P112" s="50">
        <f>'8.legal entities NC'!P112+'12.legal entities FC'!P112</f>
        <v>125468.29999999999</v>
      </c>
      <c r="Q112" s="51">
        <f>('8.legal entities NC'!P112*'8.legal entities NC'!Q112+'12.legal entities FC'!P112*'12.legal entities FC'!Q112)/('8.legal entities NC'!P112+'12.legal entities FC'!P112)</f>
        <v>9.323331686170933</v>
      </c>
      <c r="R112" s="50">
        <f>'8.legal entities NC'!R112+'12.legal entities FC'!R112</f>
        <v>614789.1</v>
      </c>
      <c r="S112" s="51">
        <f>('8.legal entities NC'!R112*'8.legal entities NC'!S112+'12.legal entities FC'!R112*'12.legal entities FC'!S112)/('8.legal entities NC'!R112+'12.legal entities FC'!R112)</f>
        <v>5.0424636350904724</v>
      </c>
      <c r="T112" s="50"/>
      <c r="U112" s="51"/>
    </row>
    <row r="113" spans="1:21" ht="14.25" customHeight="1" x14ac:dyDescent="0.2">
      <c r="A113" s="49" t="s">
        <v>27</v>
      </c>
      <c r="B113" s="50">
        <f>'8.legal entities NC'!B113+'12.legal entities FC'!B113</f>
        <v>4693984.3000000007</v>
      </c>
      <c r="C113" s="51">
        <f>('8.legal entities NC'!B113*'8.legal entities NC'!C113+'12.legal entities FC'!B113*'12.legal entities FC'!C113)/('8.legal entities NC'!B113+'12.legal entities FC'!B113)</f>
        <v>2.0613639638718007</v>
      </c>
      <c r="D113" s="50"/>
      <c r="E113" s="51"/>
      <c r="F113" s="50">
        <f>'8.legal entities NC'!F113+'12.legal entities FC'!F113</f>
        <v>3556483.7</v>
      </c>
      <c r="G113" s="51">
        <f>('8.legal entities NC'!F113*'8.legal entities NC'!G113+'12.legal entities FC'!F113*'12.legal entities FC'!G113)/('8.legal entities NC'!F113+'12.legal entities FC'!F113)</f>
        <v>0.75141874149458354</v>
      </c>
      <c r="H113" s="50">
        <f t="shared" si="2"/>
        <v>1137500.6000000001</v>
      </c>
      <c r="I113" s="51">
        <f t="shared" si="3"/>
        <v>6.1570091277314489</v>
      </c>
      <c r="J113" s="50">
        <f>'8.legal entities NC'!J113+'12.legal entities FC'!J113</f>
        <v>83777.100000000006</v>
      </c>
      <c r="K113" s="51">
        <f>('8.legal entities NC'!J113*'8.legal entities NC'!K113+'12.legal entities FC'!J113*'12.legal entities FC'!K113)/('8.legal entities NC'!J113+'12.legal entities FC'!J113)</f>
        <v>4.106644166484636</v>
      </c>
      <c r="L113" s="50">
        <f>'8.legal entities NC'!L113+'12.legal entities FC'!L113</f>
        <v>123970</v>
      </c>
      <c r="M113" s="51">
        <f>('8.legal entities NC'!L113*'8.legal entities NC'!M113+'12.legal entities FC'!L113*'12.legal entities FC'!M113)/('8.legal entities NC'!L113+'12.legal entities FC'!L113)</f>
        <v>7.3268501250302496</v>
      </c>
      <c r="N113" s="50">
        <f>'8.legal entities NC'!N113+'12.legal entities FC'!N113</f>
        <v>56509.7</v>
      </c>
      <c r="O113" s="51">
        <f>('8.legal entities NC'!N113*'8.legal entities NC'!O113+'12.legal entities FC'!N113*'12.legal entities FC'!O113)/('8.legal entities NC'!N113+'12.legal entities FC'!N113)</f>
        <v>10.117565550693065</v>
      </c>
      <c r="P113" s="50">
        <f>'8.legal entities NC'!P113+'12.legal entities FC'!P113</f>
        <v>144725.79999999999</v>
      </c>
      <c r="Q113" s="51">
        <f>('8.legal entities NC'!P113*'8.legal entities NC'!Q113+'12.legal entities FC'!P113*'12.legal entities FC'!Q113)/('8.legal entities NC'!P113+'12.legal entities FC'!P113)</f>
        <v>8.0714468602004636</v>
      </c>
      <c r="R113" s="50">
        <f>'8.legal entities NC'!R113+'12.legal entities FC'!R113</f>
        <v>665395</v>
      </c>
      <c r="S113" s="51">
        <f>('8.legal entities NC'!R113*'8.legal entities NC'!S113+'12.legal entities FC'!R113*'12.legal entities FC'!S113)/('8.legal entities NC'!R113+'12.legal entities FC'!R113)</f>
        <v>6.0285424897992925</v>
      </c>
      <c r="T113" s="50">
        <f>'8.legal entities NC'!T113+'12.legal entities FC'!T113</f>
        <v>63123</v>
      </c>
      <c r="U113" s="51">
        <f>('8.legal entities NC'!T113*'8.legal entities NC'!U113+'12.legal entities FC'!T113*'12.legal entities FC'!U113)/('8.legal entities NC'!T113+'12.legal entities FC'!T113)</f>
        <v>0</v>
      </c>
    </row>
    <row r="114" spans="1:21" ht="14.25" customHeight="1" x14ac:dyDescent="0.2">
      <c r="A114" s="49" t="s">
        <v>28</v>
      </c>
      <c r="B114" s="50">
        <f>'8.legal entities NC'!B114+'12.legal entities FC'!B114</f>
        <v>4981961.5999999996</v>
      </c>
      <c r="C114" s="51">
        <f>('8.legal entities NC'!B114*'8.legal entities NC'!C114+'12.legal entities FC'!B114*'12.legal entities FC'!C114)/('8.legal entities NC'!B114+'12.legal entities FC'!B114)</f>
        <v>1.7953526028783522</v>
      </c>
      <c r="D114" s="50"/>
      <c r="E114" s="51"/>
      <c r="F114" s="50">
        <f>'8.legal entities NC'!F114+'12.legal entities FC'!F114</f>
        <v>3974554.3</v>
      </c>
      <c r="G114" s="51">
        <f>('8.legal entities NC'!F114*'8.legal entities NC'!G114+'12.legal entities FC'!F114*'12.legal entities FC'!G114)/('8.legal entities NC'!F114+'12.legal entities FC'!F114)</f>
        <v>0.89211814743605355</v>
      </c>
      <c r="H114" s="50">
        <f t="shared" si="2"/>
        <v>1007407.2999999999</v>
      </c>
      <c r="I114" s="51">
        <f t="shared" si="3"/>
        <v>5.3589106481559154</v>
      </c>
      <c r="J114" s="50">
        <f>'8.legal entities NC'!J114+'12.legal entities FC'!J114</f>
        <v>104471.4</v>
      </c>
      <c r="K114" s="51">
        <f>('8.legal entities NC'!J114*'8.legal entities NC'!K114+'12.legal entities FC'!J114*'12.legal entities FC'!K114)/('8.legal entities NC'!J114+'12.legal entities FC'!J114)</f>
        <v>6.0557516028310143</v>
      </c>
      <c r="L114" s="50">
        <f>'8.legal entities NC'!L114+'12.legal entities FC'!L114</f>
        <v>122158.1</v>
      </c>
      <c r="M114" s="51">
        <f>('8.legal entities NC'!L114*'8.legal entities NC'!M114+'12.legal entities FC'!L114*'12.legal entities FC'!M114)/('8.legal entities NC'!L114+'12.legal entities FC'!L114)</f>
        <v>7.2460687093201352</v>
      </c>
      <c r="N114" s="50">
        <f>'8.legal entities NC'!N114+'12.legal entities FC'!N114</f>
        <v>60856.799999999996</v>
      </c>
      <c r="O114" s="51">
        <f>('8.legal entities NC'!N114*'8.legal entities NC'!O114+'12.legal entities FC'!N114*'12.legal entities FC'!O114)/('8.legal entities NC'!N114+'12.legal entities FC'!N114)</f>
        <v>9.2383860472453367</v>
      </c>
      <c r="P114" s="50">
        <f>'8.legal entities NC'!P114+'12.legal entities FC'!P114</f>
        <v>124280.29999999999</v>
      </c>
      <c r="Q114" s="51">
        <f>('8.legal entities NC'!P114*'8.legal entities NC'!Q114+'12.legal entities FC'!P114*'12.legal entities FC'!Q114)/('8.legal entities NC'!P114+'12.legal entities FC'!P114)</f>
        <v>8.4912013488863494</v>
      </c>
      <c r="R114" s="50">
        <f>'8.legal entities NC'!R114+'12.legal entities FC'!R114</f>
        <v>533199.69999999995</v>
      </c>
      <c r="S114" s="51">
        <f>('8.legal entities NC'!R114*'8.legal entities NC'!S114+'12.legal entities FC'!R114*'12.legal entities FC'!S114)/('8.legal entities NC'!R114+'12.legal entities FC'!R114)</f>
        <v>4.2447120844216535</v>
      </c>
      <c r="T114" s="50">
        <f>'8.legal entities NC'!T114+'12.legal entities FC'!T114</f>
        <v>62441</v>
      </c>
      <c r="U114" s="51">
        <f>('8.legal entities NC'!T114*'8.legal entities NC'!U114+'12.legal entities FC'!T114*'12.legal entities FC'!U114)/('8.legal entities NC'!T114+'12.legal entities FC'!T114)</f>
        <v>0</v>
      </c>
    </row>
    <row r="115" spans="1:21" ht="14.25" customHeight="1" x14ac:dyDescent="0.2">
      <c r="A115" s="49" t="s">
        <v>29</v>
      </c>
      <c r="B115" s="50">
        <f>'8.legal entities NC'!B115+'12.legal entities FC'!B115</f>
        <v>5662303.7999999998</v>
      </c>
      <c r="C115" s="51">
        <f>('8.legal entities NC'!B115*'8.legal entities NC'!C115+'12.legal entities FC'!B115*'12.legal entities FC'!C115)/('8.legal entities NC'!B115+'12.legal entities FC'!B115)</f>
        <v>1.5859513451044436</v>
      </c>
      <c r="D115" s="50"/>
      <c r="E115" s="51"/>
      <c r="F115" s="50">
        <f>'8.legal entities NC'!F115+'12.legal entities FC'!F115</f>
        <v>4661735</v>
      </c>
      <c r="G115" s="51">
        <f>('8.legal entities NC'!F115*'8.legal entities NC'!G115+'12.legal entities FC'!F115*'12.legal entities FC'!G115)/('8.legal entities NC'!F115+'12.legal entities FC'!F115)</f>
        <v>0.79864735318502678</v>
      </c>
      <c r="H115" s="50">
        <f t="shared" si="2"/>
        <v>1000568.8</v>
      </c>
      <c r="I115" s="51">
        <f t="shared" si="3"/>
        <v>5.2540674954086111</v>
      </c>
      <c r="J115" s="50">
        <f>'8.legal entities NC'!J115+'12.legal entities FC'!J115</f>
        <v>74815.100000000006</v>
      </c>
      <c r="K115" s="51">
        <f>('8.legal entities NC'!J115*'8.legal entities NC'!K115+'12.legal entities FC'!J115*'12.legal entities FC'!K115)/('8.legal entities NC'!J115+'12.legal entities FC'!J115)</f>
        <v>4.1960667298446426</v>
      </c>
      <c r="L115" s="50">
        <f>'8.legal entities NC'!L115+'12.legal entities FC'!L115</f>
        <v>138597.1</v>
      </c>
      <c r="M115" s="51">
        <f>('8.legal entities NC'!L115*'8.legal entities NC'!M115+'12.legal entities FC'!L115*'12.legal entities FC'!M115)/('8.legal entities NC'!L115+'12.legal entities FC'!L115)</f>
        <v>6.612307061258857</v>
      </c>
      <c r="N115" s="50">
        <f>'8.legal entities NC'!N115+'12.legal entities FC'!N115</f>
        <v>82573.5</v>
      </c>
      <c r="O115" s="51">
        <f>('8.legal entities NC'!N115*'8.legal entities NC'!O115+'12.legal entities FC'!N115*'12.legal entities FC'!O115)/('8.legal entities NC'!N115+'12.legal entities FC'!N115)</f>
        <v>9.1699470532313629</v>
      </c>
      <c r="P115" s="50">
        <f>'8.legal entities NC'!P115+'12.legal entities FC'!P115</f>
        <v>121059.1</v>
      </c>
      <c r="Q115" s="51">
        <f>('8.legal entities NC'!P115*'8.legal entities NC'!Q115+'12.legal entities FC'!P115*'12.legal entities FC'!Q115)/('8.legal entities NC'!P115+'12.legal entities FC'!P115)</f>
        <v>8.5572041341790914</v>
      </c>
      <c r="R115" s="50">
        <f>'8.legal entities NC'!R115+'12.legal entities FC'!R115</f>
        <v>522179</v>
      </c>
      <c r="S115" s="51">
        <f>('8.legal entities NC'!R115*'8.legal entities NC'!S115+'12.legal entities FC'!R115*'12.legal entities FC'!S115)/('8.legal entities NC'!R115+'12.legal entities FC'!R115)</f>
        <v>4.2773804002075924</v>
      </c>
      <c r="T115" s="50">
        <f>'8.legal entities NC'!T115+'12.legal entities FC'!T115</f>
        <v>61345</v>
      </c>
      <c r="U115" s="51">
        <f>('8.legal entities NC'!T115*'8.legal entities NC'!U115+'12.legal entities FC'!T115*'12.legal entities FC'!U115)/('8.legal entities NC'!T115+'12.legal entities FC'!T115)</f>
        <v>0</v>
      </c>
    </row>
    <row r="116" spans="1:21" ht="14.25" customHeight="1" thickBot="1" x14ac:dyDescent="0.25">
      <c r="A116" s="52" t="s">
        <v>30</v>
      </c>
      <c r="B116" s="53">
        <f>'8.legal entities NC'!B116+'12.legal entities FC'!B116</f>
        <v>6124948.2999999998</v>
      </c>
      <c r="C116" s="54">
        <f>('8.legal entities NC'!B116*'8.legal entities NC'!C116+'12.legal entities FC'!B116*'12.legal entities FC'!C116)/('8.legal entities NC'!B116+'12.legal entities FC'!B116)</f>
        <v>1.5248767348779091</v>
      </c>
      <c r="D116" s="53"/>
      <c r="E116" s="54"/>
      <c r="F116" s="53">
        <f>'8.legal entities NC'!F116+'12.legal entities FC'!F116</f>
        <v>4951103</v>
      </c>
      <c r="G116" s="54">
        <f>('8.legal entities NC'!F116*'8.legal entities NC'!G116+'12.legal entities FC'!F116*'12.legal entities FC'!G116)/('8.legal entities NC'!F116+'12.legal entities FC'!F116)</f>
        <v>0.63201798649715024</v>
      </c>
      <c r="H116" s="53">
        <f t="shared" si="2"/>
        <v>1173845.3</v>
      </c>
      <c r="I116" s="54">
        <f t="shared" si="3"/>
        <v>5.290820703545859</v>
      </c>
      <c r="J116" s="53">
        <f>'8.legal entities NC'!J116+'12.legal entities FC'!J116</f>
        <v>167524.9</v>
      </c>
      <c r="K116" s="54">
        <f>('8.legal entities NC'!J116*'8.legal entities NC'!K116+'12.legal entities FC'!J116*'12.legal entities FC'!K116)/('8.legal entities NC'!J116+'12.legal entities FC'!J116)</f>
        <v>4.382294560390724</v>
      </c>
      <c r="L116" s="53">
        <f>'8.legal entities NC'!L116+'12.legal entities FC'!L116</f>
        <v>58211.600000000006</v>
      </c>
      <c r="M116" s="54">
        <f>('8.legal entities NC'!L116*'8.legal entities NC'!M116+'12.legal entities FC'!L116*'12.legal entities FC'!M116)/('8.legal entities NC'!L116+'12.legal entities FC'!L116)</f>
        <v>8.126789832267109</v>
      </c>
      <c r="N116" s="53">
        <f>'8.legal entities NC'!N116+'12.legal entities FC'!N116</f>
        <v>87245.9</v>
      </c>
      <c r="O116" s="54">
        <f>('8.legal entities NC'!N116*'8.legal entities NC'!O116+'12.legal entities FC'!N116*'12.legal entities FC'!O116)/('8.legal entities NC'!N116+'12.legal entities FC'!N116)</f>
        <v>8.029701395710287</v>
      </c>
      <c r="P116" s="53">
        <f>'8.legal entities NC'!P116+'12.legal entities FC'!P116</f>
        <v>123090.2</v>
      </c>
      <c r="Q116" s="54">
        <f>('8.legal entities NC'!P116*'8.legal entities NC'!Q116+'12.legal entities FC'!P116*'12.legal entities FC'!Q116)/('8.legal entities NC'!P116+'12.legal entities FC'!P116)</f>
        <v>8.833761859189444</v>
      </c>
      <c r="R116" s="53">
        <f>'8.legal entities NC'!R116+'12.legal entities FC'!R116</f>
        <v>676310.7</v>
      </c>
      <c r="S116" s="54">
        <f>('8.legal entities NC'!R116*'8.legal entities NC'!S116+'12.legal entities FC'!R116*'12.legal entities FC'!S116)/('8.legal entities NC'!R116+'12.legal entities FC'!R116)</f>
        <v>4.7544421225333258</v>
      </c>
      <c r="T116" s="53">
        <f>'8.legal entities NC'!T116+'12.legal entities FC'!T116</f>
        <v>61462</v>
      </c>
      <c r="U116" s="54">
        <f>('8.legal entities NC'!T116*'8.legal entities NC'!U116+'12.legal entities FC'!T116*'12.legal entities FC'!U116)/('8.legal entities NC'!T116+'12.legal entities FC'!T116)</f>
        <v>0</v>
      </c>
    </row>
    <row r="117" spans="1:21" ht="14.25" customHeight="1" x14ac:dyDescent="0.2">
      <c r="A117" s="49" t="s">
        <v>39</v>
      </c>
      <c r="B117" s="50">
        <f>'8.legal entities NC'!B117+'12.legal entities FC'!B117</f>
        <v>7045867.1000000006</v>
      </c>
      <c r="C117" s="51">
        <f>('8.legal entities NC'!B117*'8.legal entities NC'!C117+'12.legal entities FC'!B117*'12.legal entities FC'!C117)/('8.legal entities NC'!B117+'12.legal entities FC'!B117)</f>
        <v>1.627872986278722</v>
      </c>
      <c r="D117" s="50"/>
      <c r="E117" s="51"/>
      <c r="F117" s="50">
        <f>'8.legal entities NC'!F117+'12.legal entities FC'!F117</f>
        <v>5398507.2999999998</v>
      </c>
      <c r="G117" s="51">
        <f>('8.legal entities NC'!F117*'8.legal entities NC'!G117+'12.legal entities FC'!F117*'12.legal entities FC'!G117)/('8.legal entities NC'!F117+'12.legal entities FC'!F117)</f>
        <v>0.6077828904667778</v>
      </c>
      <c r="H117" s="50">
        <f t="shared" si="2"/>
        <v>1647359.8</v>
      </c>
      <c r="I117" s="51">
        <f t="shared" si="3"/>
        <v>4.9707758717919432</v>
      </c>
      <c r="J117" s="50">
        <f>'8.legal entities NC'!J117+'12.legal entities FC'!J117</f>
        <v>20468.900000000001</v>
      </c>
      <c r="K117" s="51">
        <f>('8.legal entities NC'!J117*'8.legal entities NC'!K117+'12.legal entities FC'!J117*'12.legal entities FC'!K117)/('8.legal entities NC'!J117+'12.legal entities FC'!J117)</f>
        <v>6.5831442334468377</v>
      </c>
      <c r="L117" s="50">
        <f>'8.legal entities NC'!L117+'12.legal entities FC'!L117</f>
        <v>115169.8</v>
      </c>
      <c r="M117" s="51">
        <f>('8.legal entities NC'!L117*'8.legal entities NC'!M117+'12.legal entities FC'!L117*'12.legal entities FC'!M117)/('8.legal entities NC'!L117+'12.legal entities FC'!L117)</f>
        <v>7.1959841816170567</v>
      </c>
      <c r="N117" s="50">
        <f>'8.legal entities NC'!N117+'12.legal entities FC'!N117</f>
        <v>159788.29999999999</v>
      </c>
      <c r="O117" s="51">
        <f>('8.legal entities NC'!N117*'8.legal entities NC'!O117+'12.legal entities FC'!N117*'12.legal entities FC'!O117)/('8.legal entities NC'!N117+'12.legal entities FC'!N117)</f>
        <v>9.6881306453601432</v>
      </c>
      <c r="P117" s="50">
        <f>'8.legal entities NC'!P117+'12.legal entities FC'!P117</f>
        <v>110889.5</v>
      </c>
      <c r="Q117" s="51">
        <f>('8.legal entities NC'!P117*'8.legal entities NC'!Q117+'12.legal entities FC'!P117*'12.legal entities FC'!Q117)/('8.legal entities NC'!P117+'12.legal entities FC'!P117)</f>
        <v>8.987704516658475</v>
      </c>
      <c r="R117" s="50">
        <f>'8.legal entities NC'!R117+'12.legal entities FC'!R117</f>
        <v>1180716.3</v>
      </c>
      <c r="S117" s="51">
        <f>('8.legal entities NC'!R117*'8.legal entities NC'!S117+'12.legal entities FC'!R117*'12.legal entities FC'!S117)/('8.legal entities NC'!R117+'12.legal entities FC'!R117)</f>
        <v>3.9640806009030278</v>
      </c>
      <c r="T117" s="50">
        <f>'8.legal entities NC'!T117+'12.legal entities FC'!T117</f>
        <v>60327</v>
      </c>
      <c r="U117" s="51">
        <f>('8.legal entities NC'!T117*'8.legal entities NC'!U117+'12.legal entities FC'!T117*'12.legal entities FC'!U117)/('8.legal entities NC'!T117+'12.legal entities FC'!T117)</f>
        <v>0</v>
      </c>
    </row>
    <row r="118" spans="1:21" ht="14.25" customHeight="1" x14ac:dyDescent="0.2">
      <c r="A118" s="49" t="s">
        <v>20</v>
      </c>
      <c r="B118" s="50">
        <f>'8.legal entities NC'!B118+'12.legal entities FC'!B118</f>
        <v>6350282.5</v>
      </c>
      <c r="C118" s="51">
        <f>('8.legal entities NC'!B118*'8.legal entities NC'!C118+'12.legal entities FC'!B118*'12.legal entities FC'!C118)/('8.legal entities NC'!B118+'12.legal entities FC'!B118)</f>
        <v>1.9672103162339629</v>
      </c>
      <c r="D118" s="50"/>
      <c r="E118" s="51"/>
      <c r="F118" s="50">
        <f>'8.legal entities NC'!F118+'12.legal entities FC'!F118</f>
        <v>4573291.4000000004</v>
      </c>
      <c r="G118" s="51">
        <f>('8.legal entities NC'!F118*'8.legal entities NC'!G118+'12.legal entities FC'!F118*'12.legal entities FC'!G118)/('8.legal entities NC'!F118+'12.legal entities FC'!F118)</f>
        <v>0.77350619096784401</v>
      </c>
      <c r="H118" s="50">
        <f t="shared" si="2"/>
        <v>1776991.1</v>
      </c>
      <c r="I118" s="51">
        <f t="shared" si="3"/>
        <v>5.0393454609873967</v>
      </c>
      <c r="J118" s="50">
        <f>'8.legal entities NC'!J118+'12.legal entities FC'!J118</f>
        <v>63304.5</v>
      </c>
      <c r="K118" s="51">
        <f>('8.legal entities NC'!J118*'8.legal entities NC'!K118+'12.legal entities FC'!J118*'12.legal entities FC'!K118)/('8.legal entities NC'!J118+'12.legal entities FC'!J118)</f>
        <v>5.2236637521819151</v>
      </c>
      <c r="L118" s="50">
        <f>'8.legal entities NC'!L118+'12.legal entities FC'!L118</f>
        <v>100509.4</v>
      </c>
      <c r="M118" s="51">
        <f>('8.legal entities NC'!L118*'8.legal entities NC'!M118+'12.legal entities FC'!L118*'12.legal entities FC'!M118)/('8.legal entities NC'!L118+'12.legal entities FC'!L118)</f>
        <v>6.4671636185272234</v>
      </c>
      <c r="N118" s="50">
        <f>'8.legal entities NC'!N118+'12.legal entities FC'!N118</f>
        <v>194828.3</v>
      </c>
      <c r="O118" s="51">
        <f>('8.legal entities NC'!N118*'8.legal entities NC'!O118+'12.legal entities FC'!N118*'12.legal entities FC'!O118)/('8.legal entities NC'!N118+'12.legal entities FC'!N118)</f>
        <v>8.8350870843712137</v>
      </c>
      <c r="P118" s="50">
        <f>'8.legal entities NC'!P118+'12.legal entities FC'!P118</f>
        <v>188193.90000000002</v>
      </c>
      <c r="Q118" s="51">
        <f>('8.legal entities NC'!P118*'8.legal entities NC'!Q118+'12.legal entities FC'!P118*'12.legal entities FC'!Q118)/('8.legal entities NC'!P118+'12.legal entities FC'!P118)</f>
        <v>9.2582746305804822</v>
      </c>
      <c r="R118" s="50">
        <f>'8.legal entities NC'!R118+'12.legal entities FC'!R118</f>
        <v>1169486</v>
      </c>
      <c r="S118" s="51">
        <f>('8.legal entities NC'!R118*'8.legal entities NC'!S118+'12.legal entities FC'!R118*'12.legal entities FC'!S118)/('8.legal entities NC'!R118+'12.legal entities FC'!R118)</f>
        <v>3.8568260500767004</v>
      </c>
      <c r="T118" s="50">
        <f>'8.legal entities NC'!T118+'12.legal entities FC'!T118</f>
        <v>60669</v>
      </c>
      <c r="U118" s="51">
        <f>('8.legal entities NC'!T118*'8.legal entities NC'!U118+'12.legal entities FC'!T118*'12.legal entities FC'!U118)/('8.legal entities NC'!T118+'12.legal entities FC'!T118)</f>
        <v>0</v>
      </c>
    </row>
    <row r="119" spans="1:21" ht="14.25" customHeight="1" x14ac:dyDescent="0.2">
      <c r="A119" s="49" t="s">
        <v>21</v>
      </c>
      <c r="B119" s="50">
        <f>'8.legal entities NC'!B119+'12.legal entities FC'!B119</f>
        <v>6799515</v>
      </c>
      <c r="C119" s="51">
        <f>('8.legal entities NC'!B119*'8.legal entities NC'!C119+'12.legal entities FC'!B119*'12.legal entities FC'!C119)/('8.legal entities NC'!B119+'12.legal entities FC'!B119)</f>
        <v>1.7485871333470104</v>
      </c>
      <c r="D119" s="50"/>
      <c r="E119" s="51"/>
      <c r="F119" s="50">
        <f>'8.legal entities NC'!F119+'12.legal entities FC'!F119</f>
        <v>4972999.9000000004</v>
      </c>
      <c r="G119" s="51">
        <f>('8.legal entities NC'!F119*'8.legal entities NC'!G119+'12.legal entities FC'!F119*'12.legal entities FC'!G119)/('8.legal entities NC'!F119+'12.legal entities FC'!F119)</f>
        <v>0.5365039886688916</v>
      </c>
      <c r="H119" s="50">
        <f t="shared" si="2"/>
        <v>1826515.1</v>
      </c>
      <c r="I119" s="51">
        <f t="shared" si="3"/>
        <v>5.0486908977648195</v>
      </c>
      <c r="J119" s="50">
        <f>'8.legal entities NC'!J119+'12.legal entities FC'!J119</f>
        <v>87502.299999999988</v>
      </c>
      <c r="K119" s="51">
        <f>('8.legal entities NC'!J119*'8.legal entities NC'!K119+'12.legal entities FC'!J119*'12.legal entities FC'!K119)/('8.legal entities NC'!J119+'12.legal entities FC'!J119)</f>
        <v>5.6759554548851865</v>
      </c>
      <c r="L119" s="50">
        <f>'8.legal entities NC'!L119+'12.legal entities FC'!L119</f>
        <v>71321.8</v>
      </c>
      <c r="M119" s="51">
        <f>('8.legal entities NC'!L119*'8.legal entities NC'!M119+'12.legal entities FC'!L119*'12.legal entities FC'!M119)/('8.legal entities NC'!L119+'12.legal entities FC'!L119)</f>
        <v>5.5295282928922145</v>
      </c>
      <c r="N119" s="50">
        <f>'8.legal entities NC'!N119+'12.legal entities FC'!N119</f>
        <v>180806.1</v>
      </c>
      <c r="O119" s="51">
        <f>('8.legal entities NC'!N119*'8.legal entities NC'!O119+'12.legal entities FC'!N119*'12.legal entities FC'!O119)/('8.legal entities NC'!N119+'12.legal entities FC'!N119)</f>
        <v>9.3944519128502861</v>
      </c>
      <c r="P119" s="50">
        <f>'8.legal entities NC'!P119+'12.legal entities FC'!P119</f>
        <v>195193.90000000002</v>
      </c>
      <c r="Q119" s="51">
        <f>('8.legal entities NC'!P119*'8.legal entities NC'!Q119+'12.legal entities FC'!P119*'12.legal entities FC'!Q119)/('8.legal entities NC'!P119+'12.legal entities FC'!P119)</f>
        <v>9.2760671311962106</v>
      </c>
      <c r="R119" s="50">
        <f>'8.legal entities NC'!R119+'12.legal entities FC'!R119</f>
        <v>1231080</v>
      </c>
      <c r="S119" s="51">
        <f>('8.legal entities NC'!R119*'8.legal entities NC'!S119+'12.legal entities FC'!R119*'12.legal entities FC'!S119)/('8.legal entities NC'!R119+'12.legal entities FC'!R119)</f>
        <v>3.9162923286870059</v>
      </c>
      <c r="T119" s="50">
        <f>'8.legal entities NC'!T119+'12.legal entities FC'!T119</f>
        <v>60611</v>
      </c>
      <c r="U119" s="51">
        <f>('8.legal entities NC'!T119*'8.legal entities NC'!U119+'12.legal entities FC'!T119*'12.legal entities FC'!U119)/('8.legal entities NC'!T119+'12.legal entities FC'!T119)</f>
        <v>0</v>
      </c>
    </row>
    <row r="120" spans="1:21" ht="14.25" customHeight="1" x14ac:dyDescent="0.2">
      <c r="A120" s="49" t="s">
        <v>22</v>
      </c>
      <c r="B120" s="50">
        <f>'8.legal entities NC'!B120+'12.legal entities FC'!B120</f>
        <v>7259992.2000000002</v>
      </c>
      <c r="C120" s="51">
        <f>('8.legal entities NC'!B120*'8.legal entities NC'!C120+'12.legal entities FC'!B120*'12.legal entities FC'!C120)/('8.legal entities NC'!B120+'12.legal entities FC'!B120)</f>
        <v>1.9834855529183624</v>
      </c>
      <c r="D120" s="50"/>
      <c r="E120" s="51"/>
      <c r="F120" s="50">
        <f>'8.legal entities NC'!F120+'12.legal entities FC'!F120</f>
        <v>5252551.5999999996</v>
      </c>
      <c r="G120" s="51">
        <f>('8.legal entities NC'!F120*'8.legal entities NC'!G120+'12.legal entities FC'!F120*'12.legal entities FC'!G120)/('8.legal entities NC'!F120+'12.legal entities FC'!F120)</f>
        <v>0.70904955317335683</v>
      </c>
      <c r="H120" s="50">
        <f t="shared" si="2"/>
        <v>2007440.6</v>
      </c>
      <c r="I120" s="51">
        <f t="shared" si="3"/>
        <v>5.318100210785814</v>
      </c>
      <c r="J120" s="50">
        <f>'8.legal entities NC'!J120+'12.legal entities FC'!J120</f>
        <v>37841.9</v>
      </c>
      <c r="K120" s="51">
        <f>('8.legal entities NC'!J120*'8.legal entities NC'!K120+'12.legal entities FC'!J120*'12.legal entities FC'!K120)/('8.legal entities NC'!J120+'12.legal entities FC'!J120)</f>
        <v>6.8186230871071478</v>
      </c>
      <c r="L120" s="50">
        <f>'8.legal entities NC'!L120+'12.legal entities FC'!L120</f>
        <v>265536.40000000002</v>
      </c>
      <c r="M120" s="51">
        <f>('8.legal entities NC'!L120*'8.legal entities NC'!M120+'12.legal entities FC'!L120*'12.legal entities FC'!M120)/('8.legal entities NC'!L120+'12.legal entities FC'!L120)</f>
        <v>7.0401755427881065</v>
      </c>
      <c r="N120" s="50">
        <f>'8.legal entities NC'!N120+'12.legal entities FC'!N120</f>
        <v>89471.6</v>
      </c>
      <c r="O120" s="51">
        <f>('8.legal entities NC'!N120*'8.legal entities NC'!O120+'12.legal entities FC'!N120*'12.legal entities FC'!O120)/('8.legal entities NC'!N120+'12.legal entities FC'!N120)</f>
        <v>8.5774059701625998</v>
      </c>
      <c r="P120" s="50">
        <f>'8.legal entities NC'!P120+'12.legal entities FC'!P120</f>
        <v>169418</v>
      </c>
      <c r="Q120" s="51">
        <f>('8.legal entities NC'!P120*'8.legal entities NC'!Q120+'12.legal entities FC'!P120*'12.legal entities FC'!Q120)/('8.legal entities NC'!P120+'12.legal entities FC'!P120)</f>
        <v>9.6429327462253127</v>
      </c>
      <c r="R120" s="50">
        <f>'8.legal entities NC'!R120+'12.legal entities FC'!R120</f>
        <v>1384550.7</v>
      </c>
      <c r="S120" s="51">
        <f>('8.legal entities NC'!R120*'8.legal entities NC'!S120+'12.legal entities FC'!R120*'12.legal entities FC'!S120)/('8.legal entities NC'!R120+'12.legal entities FC'!R120)</f>
        <v>4.43984979387176</v>
      </c>
      <c r="T120" s="50">
        <f>'8.legal entities NC'!T120+'12.legal entities FC'!T120</f>
        <v>60622</v>
      </c>
      <c r="U120" s="51">
        <f>('8.legal entities NC'!T120*'8.legal entities NC'!U120+'12.legal entities FC'!T120*'12.legal entities FC'!U120)/('8.legal entities NC'!T120+'12.legal entities FC'!T120)</f>
        <v>0</v>
      </c>
    </row>
    <row r="121" spans="1:21" ht="14.25" customHeight="1" x14ac:dyDescent="0.2">
      <c r="A121" s="49" t="s">
        <v>23</v>
      </c>
      <c r="B121" s="50">
        <f>'8.legal entities NC'!B121+'12.legal entities FC'!B121</f>
        <v>7958353.5000000019</v>
      </c>
      <c r="C121" s="51">
        <f>('8.legal entities NC'!B121*'8.legal entities NC'!C121+'12.legal entities FC'!B121*'12.legal entities FC'!C121)/('8.legal entities NC'!B121+'12.legal entities FC'!B121)</f>
        <v>1.8331491652136334</v>
      </c>
      <c r="D121" s="50"/>
      <c r="E121" s="51"/>
      <c r="F121" s="50">
        <f>'8.legal entities NC'!F121+'12.legal entities FC'!F121</f>
        <v>5987488.5</v>
      </c>
      <c r="G121" s="51">
        <f>('8.legal entities NC'!F121*'8.legal entities NC'!G121+'12.legal entities FC'!F121*'12.legal entities FC'!G121)/('8.legal entities NC'!F121+'12.legal entities FC'!F121)</f>
        <v>0.68215656848443207</v>
      </c>
      <c r="H121" s="50">
        <f t="shared" si="2"/>
        <v>1970865</v>
      </c>
      <c r="I121" s="51">
        <f t="shared" si="3"/>
        <v>5.3298650419993248</v>
      </c>
      <c r="J121" s="50">
        <f>'8.legal entities NC'!J121+'12.legal entities FC'!J121</f>
        <v>38049.300000000003</v>
      </c>
      <c r="K121" s="51">
        <f>('8.legal entities NC'!J121*'8.legal entities NC'!K121+'12.legal entities FC'!J121*'12.legal entities FC'!K121)/('8.legal entities NC'!J121+'12.legal entities FC'!J121)</f>
        <v>4.8534548861608489</v>
      </c>
      <c r="L121" s="50">
        <f>'8.legal entities NC'!L121+'12.legal entities FC'!L121</f>
        <v>287809.7</v>
      </c>
      <c r="M121" s="51">
        <f>('8.legal entities NC'!L121*'8.legal entities NC'!M121+'12.legal entities FC'!L121*'12.legal entities FC'!M121)/('8.legal entities NC'!L121+'12.legal entities FC'!L121)</f>
        <v>6.9054349349587589</v>
      </c>
      <c r="N121" s="50">
        <f>'8.legal entities NC'!N121+'12.legal entities FC'!N121</f>
        <v>77638.2</v>
      </c>
      <c r="O121" s="51">
        <f>('8.legal entities NC'!N121*'8.legal entities NC'!O121+'12.legal entities FC'!N121*'12.legal entities FC'!O121)/('8.legal entities NC'!N121+'12.legal entities FC'!N121)</f>
        <v>8.6405353034975061</v>
      </c>
      <c r="P121" s="50">
        <f>'8.legal entities NC'!P121+'12.legal entities FC'!P121</f>
        <v>192185.59999999998</v>
      </c>
      <c r="Q121" s="51">
        <f>('8.legal entities NC'!P121*'8.legal entities NC'!Q121+'12.legal entities FC'!P121*'12.legal entities FC'!Q121)/('8.legal entities NC'!P121+'12.legal entities FC'!P121)</f>
        <v>9.4629129341636418</v>
      </c>
      <c r="R121" s="50">
        <f>'8.legal entities NC'!R121+'12.legal entities FC'!R121</f>
        <v>1315060.2</v>
      </c>
      <c r="S121" s="51">
        <f>('8.legal entities NC'!R121*'8.legal entities NC'!S121+'12.legal entities FC'!R121*'12.legal entities FC'!S121)/('8.legal entities NC'!R121+'12.legal entities FC'!R121)</f>
        <v>4.4430297107311132</v>
      </c>
      <c r="T121" s="50">
        <f>'8.legal entities NC'!T121+'12.legal entities FC'!T121</f>
        <v>60122</v>
      </c>
      <c r="U121" s="51">
        <f>('8.legal entities NC'!T121*'8.legal entities NC'!U121+'12.legal entities FC'!T121*'12.legal entities FC'!U121)/('8.legal entities NC'!T121+'12.legal entities FC'!T121)</f>
        <v>0</v>
      </c>
    </row>
    <row r="122" spans="1:21" ht="14.25" customHeight="1" x14ac:dyDescent="0.2">
      <c r="A122" s="49" t="s">
        <v>24</v>
      </c>
      <c r="B122" s="50">
        <f>'8.legal entities NC'!B122+'12.legal entities FC'!B122</f>
        <v>8179198.5000000009</v>
      </c>
      <c r="C122" s="51">
        <f>('8.legal entities NC'!B122*'8.legal entities NC'!C122+'12.legal entities FC'!B122*'12.legal entities FC'!C122)/('8.legal entities NC'!B122+'12.legal entities FC'!B122)</f>
        <v>1.5281923000157043</v>
      </c>
      <c r="D122" s="50"/>
      <c r="E122" s="51"/>
      <c r="F122" s="50">
        <f>'8.legal entities NC'!F122+'12.legal entities FC'!F122</f>
        <v>6364405.4000000004</v>
      </c>
      <c r="G122" s="51">
        <f>('8.legal entities NC'!F122*'8.legal entities NC'!G122+'12.legal entities FC'!F122*'12.legal entities FC'!G122)/('8.legal entities NC'!F122+'12.legal entities FC'!F122)</f>
        <v>0.52488971569912879</v>
      </c>
      <c r="H122" s="50">
        <f t="shared" si="2"/>
        <v>1814793.1</v>
      </c>
      <c r="I122" s="51">
        <f t="shared" si="3"/>
        <v>5.0467335516098224</v>
      </c>
      <c r="J122" s="50">
        <f>'8.legal entities NC'!J122+'12.legal entities FC'!J122</f>
        <v>171745</v>
      </c>
      <c r="K122" s="51">
        <f>('8.legal entities NC'!J122*'8.legal entities NC'!K122+'12.legal entities FC'!J122*'12.legal entities FC'!K122)/('8.legal entities NC'!J122+'12.legal entities FC'!J122)</f>
        <v>8.2352446883460946</v>
      </c>
      <c r="L122" s="50">
        <f>'8.legal entities NC'!L122+'12.legal entities FC'!L122</f>
        <v>139467.29999999999</v>
      </c>
      <c r="M122" s="51">
        <f>('8.legal entities NC'!L122*'8.legal entities NC'!M122+'12.legal entities FC'!L122*'12.legal entities FC'!M122)/('8.legal entities NC'!L122+'12.legal entities FC'!L122)</f>
        <v>5.1759479390509471</v>
      </c>
      <c r="N122" s="50">
        <f>'8.legal entities NC'!N122+'12.legal entities FC'!N122</f>
        <v>100765</v>
      </c>
      <c r="O122" s="51">
        <f>('8.legal entities NC'!N122*'8.legal entities NC'!O122+'12.legal entities FC'!N122*'12.legal entities FC'!O122)/('8.legal entities NC'!N122+'12.legal entities FC'!N122)</f>
        <v>8.3601553614846438</v>
      </c>
      <c r="P122" s="50">
        <f>'8.legal entities NC'!P122+'12.legal entities FC'!P122</f>
        <v>175825</v>
      </c>
      <c r="Q122" s="51">
        <f>('8.legal entities NC'!P122*'8.legal entities NC'!Q122+'12.legal entities FC'!P122*'12.legal entities FC'!Q122)/('8.legal entities NC'!P122+'12.legal entities FC'!P122)</f>
        <v>9.8160780833214822</v>
      </c>
      <c r="R122" s="50">
        <f>'8.legal entities NC'!R122+'12.legal entities FC'!R122</f>
        <v>1167227.8</v>
      </c>
      <c r="S122" s="51">
        <f>('8.legal entities NC'!R122*'8.legal entities NC'!S122+'12.legal entities FC'!R122*'12.legal entities FC'!S122)/('8.legal entities NC'!R122+'12.legal entities FC'!R122)</f>
        <v>3.8160645762549521</v>
      </c>
      <c r="T122" s="50">
        <f>'8.legal entities NC'!T122+'12.legal entities FC'!T122</f>
        <v>59763</v>
      </c>
      <c r="U122" s="51">
        <f>('8.legal entities NC'!T122*'8.legal entities NC'!U122+'12.legal entities FC'!T122*'12.legal entities FC'!U122)/('8.legal entities NC'!T122+'12.legal entities FC'!T122)</f>
        <v>0</v>
      </c>
    </row>
    <row r="123" spans="1:21" ht="14.25" customHeight="1" x14ac:dyDescent="0.2">
      <c r="A123" s="49" t="s">
        <v>25</v>
      </c>
      <c r="B123" s="50">
        <f>'8.legal entities NC'!B123+'12.legal entities FC'!B123</f>
        <v>8770858.1000000015</v>
      </c>
      <c r="C123" s="51">
        <f>('8.legal entities NC'!B123*'8.legal entities NC'!C123+'12.legal entities FC'!B123*'12.legal entities FC'!C123)/('8.legal entities NC'!B123+'12.legal entities FC'!B123)</f>
        <v>1.4708396682418106</v>
      </c>
      <c r="D123" s="50"/>
      <c r="E123" s="51"/>
      <c r="F123" s="50">
        <f>'8.legal entities NC'!F123+'12.legal entities FC'!F123</f>
        <v>6897639.0999999996</v>
      </c>
      <c r="G123" s="51">
        <f>('8.legal entities NC'!F123*'8.legal entities NC'!G123+'12.legal entities FC'!F123*'12.legal entities FC'!G123)/('8.legal entities NC'!F123+'12.legal entities FC'!F123)</f>
        <v>0.52453419083639796</v>
      </c>
      <c r="H123" s="50">
        <f t="shared" si="2"/>
        <v>1873219</v>
      </c>
      <c r="I123" s="51">
        <f t="shared" si="3"/>
        <v>4.955362119431844</v>
      </c>
      <c r="J123" s="50">
        <f>'8.legal entities NC'!J123+'12.legal entities FC'!J123</f>
        <v>57444.7</v>
      </c>
      <c r="K123" s="51">
        <f>('8.legal entities NC'!J123*'8.legal entities NC'!K123+'12.legal entities FC'!J123*'12.legal entities FC'!K123)/('8.legal entities NC'!J123+'12.legal entities FC'!J123)</f>
        <v>4.6208889592947662</v>
      </c>
      <c r="L123" s="50">
        <f>'8.legal entities NC'!L123+'12.legal entities FC'!L123</f>
        <v>253140.8</v>
      </c>
      <c r="M123" s="51">
        <f>('8.legal entities NC'!L123*'8.legal entities NC'!M123+'12.legal entities FC'!L123*'12.legal entities FC'!M123)/('8.legal entities NC'!L123+'12.legal entities FC'!L123)</f>
        <v>6.4218089695537026</v>
      </c>
      <c r="N123" s="50">
        <f>'8.legal entities NC'!N123+'12.legal entities FC'!N123</f>
        <v>125401.7</v>
      </c>
      <c r="O123" s="51">
        <f>('8.legal entities NC'!N123*'8.legal entities NC'!O123+'12.legal entities FC'!N123*'12.legal entities FC'!O123)/('8.legal entities NC'!N123+'12.legal entities FC'!N123)</f>
        <v>7.7870873919572059</v>
      </c>
      <c r="P123" s="50">
        <f>'8.legal entities NC'!P123+'12.legal entities FC'!P123</f>
        <v>144304.1</v>
      </c>
      <c r="Q123" s="51">
        <f>('8.legal entities NC'!P123*'8.legal entities NC'!Q123+'12.legal entities FC'!P123*'12.legal entities FC'!Q123)/('8.legal entities NC'!P123+'12.legal entities FC'!P123)</f>
        <v>9.7217365064471473</v>
      </c>
      <c r="R123" s="50">
        <f>'8.legal entities NC'!R123+'12.legal entities FC'!R123</f>
        <v>1232116</v>
      </c>
      <c r="S123" s="51">
        <f>('8.legal entities NC'!R123*'8.legal entities NC'!S123+'12.legal entities FC'!R123*'12.legal entities FC'!S123)/('8.legal entities NC'!R123+'12.legal entities FC'!R123)</f>
        <v>4.0669432910537644</v>
      </c>
      <c r="T123" s="50">
        <f>'8.legal entities NC'!T123+'12.legal entities FC'!T123</f>
        <v>60811.7</v>
      </c>
      <c r="U123" s="51">
        <f>('8.legal entities NC'!T123*'8.legal entities NC'!U123+'12.legal entities FC'!T123*'12.legal entities FC'!U123)/('8.legal entities NC'!T123+'12.legal entities FC'!T123)</f>
        <v>1.7508143992027853E-2</v>
      </c>
    </row>
    <row r="124" spans="1:21" ht="14.25" customHeight="1" x14ac:dyDescent="0.2">
      <c r="A124" s="49" t="s">
        <v>26</v>
      </c>
      <c r="B124" s="50">
        <f>'8.legal entities NC'!B124+'12.legal entities FC'!B124</f>
        <v>9191146</v>
      </c>
      <c r="C124" s="51">
        <f>('8.legal entities NC'!B124*'8.legal entities NC'!C124+'12.legal entities FC'!B124*'12.legal entities FC'!C124)/('8.legal entities NC'!B124+'12.legal entities FC'!B124)</f>
        <v>1.4363211390614401</v>
      </c>
      <c r="D124" s="50"/>
      <c r="E124" s="51"/>
      <c r="F124" s="50">
        <f>'8.legal entities NC'!F124+'12.legal entities FC'!F124</f>
        <v>7220899.0999999996</v>
      </c>
      <c r="G124" s="51">
        <f>('8.legal entities NC'!F124*'8.legal entities NC'!G124+'12.legal entities FC'!F124*'12.legal entities FC'!G124)/('8.legal entities NC'!F124+'12.legal entities FC'!F124)</f>
        <v>0.48476297404571134</v>
      </c>
      <c r="H124" s="50">
        <f t="shared" si="2"/>
        <v>1970246.9</v>
      </c>
      <c r="I124" s="51">
        <f t="shared" si="3"/>
        <v>4.9237548700114679</v>
      </c>
      <c r="J124" s="50">
        <f>'8.legal entities NC'!J124+'12.legal entities FC'!J124</f>
        <v>66048.899999999994</v>
      </c>
      <c r="K124" s="51">
        <f>('8.legal entities NC'!J124*'8.legal entities NC'!K124+'12.legal entities FC'!J124*'12.legal entities FC'!K124)/('8.legal entities NC'!J124+'12.legal entities FC'!J124)</f>
        <v>4.9038339321321018</v>
      </c>
      <c r="L124" s="50">
        <f>'8.legal entities NC'!L124+'12.legal entities FC'!L124</f>
        <v>248306.40000000002</v>
      </c>
      <c r="M124" s="51">
        <f>('8.legal entities NC'!L124*'8.legal entities NC'!M124+'12.legal entities FC'!L124*'12.legal entities FC'!M124)/('8.legal entities NC'!L124+'12.legal entities FC'!L124)</f>
        <v>6.2503633736383755</v>
      </c>
      <c r="N124" s="50">
        <f>'8.legal entities NC'!N124+'12.legal entities FC'!N124</f>
        <v>245130.5</v>
      </c>
      <c r="O124" s="51">
        <f>('8.legal entities NC'!N124*'8.legal entities NC'!O124+'12.legal entities FC'!N124*'12.legal entities FC'!O124)/('8.legal entities NC'!N124+'12.legal entities FC'!N124)</f>
        <v>7.0054924213837122</v>
      </c>
      <c r="P124" s="50">
        <f>'8.legal entities NC'!P124+'12.legal entities FC'!P124</f>
        <v>106142.2</v>
      </c>
      <c r="Q124" s="51">
        <f>('8.legal entities NC'!P124*'8.legal entities NC'!Q124+'12.legal entities FC'!P124*'12.legal entities FC'!Q124)/('8.legal entities NC'!P124+'12.legal entities FC'!P124)</f>
        <v>10.044647312755904</v>
      </c>
      <c r="R124" s="50">
        <f>'8.legal entities NC'!R124+'12.legal entities FC'!R124</f>
        <v>1243792.8999999999</v>
      </c>
      <c r="S124" s="51">
        <f>('8.legal entities NC'!R124*'8.legal entities NC'!S124+'12.legal entities FC'!R124*'12.legal entities FC'!S124)/('8.legal entities NC'!R124+'12.legal entities FC'!R124)</f>
        <v>4.0526271536041083</v>
      </c>
      <c r="T124" s="50">
        <f>'8.legal entities NC'!T124+'12.legal entities FC'!T124</f>
        <v>60826</v>
      </c>
      <c r="U124" s="51">
        <f>('8.legal entities NC'!T124*'8.legal entities NC'!U124+'12.legal entities FC'!T124*'12.legal entities FC'!U124)/('8.legal entities NC'!T124+'12.legal entities FC'!T124)</f>
        <v>1.7508959984217275E-2</v>
      </c>
    </row>
    <row r="125" spans="1:21" ht="14.25" customHeight="1" x14ac:dyDescent="0.2">
      <c r="A125" s="49" t="s">
        <v>27</v>
      </c>
      <c r="B125" s="50">
        <f>'8.legal entities NC'!B125+'12.legal entities FC'!B125</f>
        <v>9387050</v>
      </c>
      <c r="C125" s="51">
        <f>('8.legal entities NC'!B125*'8.legal entities NC'!C125+'12.legal entities FC'!B125*'12.legal entities FC'!C125)/('8.legal entities NC'!B125+'12.legal entities FC'!B125)</f>
        <v>1.5203533449805848</v>
      </c>
      <c r="D125" s="50"/>
      <c r="E125" s="51"/>
      <c r="F125" s="50">
        <f>'8.legal entities NC'!F125+'12.legal entities FC'!F125</f>
        <v>7330429.6000000006</v>
      </c>
      <c r="G125" s="51">
        <f>('8.legal entities NC'!F125*'8.legal entities NC'!G125+'12.legal entities FC'!F125*'12.legal entities FC'!G125)/('8.legal entities NC'!F125+'12.legal entities FC'!F125)</f>
        <v>0.49412792096113994</v>
      </c>
      <c r="H125" s="50">
        <f t="shared" si="2"/>
        <v>2056620.4</v>
      </c>
      <c r="I125" s="51">
        <f t="shared" si="3"/>
        <v>5.1781373602051213</v>
      </c>
      <c r="J125" s="50">
        <f>'8.legal entities NC'!J125+'12.legal entities FC'!J125</f>
        <v>245614.7</v>
      </c>
      <c r="K125" s="51">
        <f>('8.legal entities NC'!J125*'8.legal entities NC'!K125+'12.legal entities FC'!J125*'12.legal entities FC'!K125)/('8.legal entities NC'!J125+'12.legal entities FC'!J125)</f>
        <v>5.7607762564699918</v>
      </c>
      <c r="L125" s="50">
        <f>'8.legal entities NC'!L125+'12.legal entities FC'!L125</f>
        <v>114399.4</v>
      </c>
      <c r="M125" s="51">
        <f>('8.legal entities NC'!L125*'8.legal entities NC'!M125+'12.legal entities FC'!L125*'12.legal entities FC'!M125)/('8.legal entities NC'!L125+'12.legal entities FC'!L125)</f>
        <v>5.7364011262296826</v>
      </c>
      <c r="N125" s="50">
        <f>'8.legal entities NC'!N125+'12.legal entities FC'!N125</f>
        <v>244316.7</v>
      </c>
      <c r="O125" s="51">
        <f>('8.legal entities NC'!N125*'8.legal entities NC'!O125+'12.legal entities FC'!N125*'12.legal entities FC'!O125)/('8.legal entities NC'!N125+'12.legal entities FC'!N125)</f>
        <v>7.5448547438631897</v>
      </c>
      <c r="P125" s="50">
        <f>'8.legal entities NC'!P125+'12.legal entities FC'!P125</f>
        <v>173156.40000000002</v>
      </c>
      <c r="Q125" s="51">
        <f>('8.legal entities NC'!P125*'8.legal entities NC'!Q125+'12.legal entities FC'!P125*'12.legal entities FC'!Q125)/('8.legal entities NC'!P125+'12.legal entities FC'!P125)</f>
        <v>10.514452812601787</v>
      </c>
      <c r="R125" s="50">
        <f>'8.legal entities NC'!R125+'12.legal entities FC'!R125</f>
        <v>1218838.0999999999</v>
      </c>
      <c r="S125" s="51">
        <f>('8.legal entities NC'!R125*'8.legal entities NC'!S125+'12.legal entities FC'!R125*'12.legal entities FC'!S125)/('8.legal entities NC'!R125+'12.legal entities FC'!R125)</f>
        <v>4.0310930877529998</v>
      </c>
      <c r="T125" s="50">
        <f>'8.legal entities NC'!T125+'12.legal entities FC'!T125</f>
        <v>60295.1</v>
      </c>
      <c r="U125" s="51">
        <f>('8.legal entities NC'!T125*'8.legal entities NC'!U125+'12.legal entities FC'!T125*'12.legal entities FC'!U125)/('8.legal entities NC'!T125+'12.legal entities FC'!T125)</f>
        <v>1.7615030077070937E-2</v>
      </c>
    </row>
    <row r="126" spans="1:21" ht="14.25" customHeight="1" x14ac:dyDescent="0.2">
      <c r="A126" s="49" t="s">
        <v>28</v>
      </c>
      <c r="B126" s="50">
        <f>'8.legal entities NC'!B126+'12.legal entities FC'!B126</f>
        <v>9501660.4000000004</v>
      </c>
      <c r="C126" s="51">
        <f>('8.legal entities NC'!B126*'8.legal entities NC'!C126+'12.legal entities FC'!B126*'12.legal entities FC'!C126)/('8.legal entities NC'!B126+'12.legal entities FC'!B126)</f>
        <v>1.5405870557108101</v>
      </c>
      <c r="D126" s="50"/>
      <c r="E126" s="51"/>
      <c r="F126" s="50">
        <f>'8.legal entities NC'!F126+'12.legal entities FC'!F126</f>
        <v>7562552.0999999996</v>
      </c>
      <c r="G126" s="51">
        <f>('8.legal entities NC'!F126*'8.legal entities NC'!G126+'12.legal entities FC'!F126*'12.legal entities FC'!G126)/('8.legal entities NC'!F126+'12.legal entities FC'!F126)</f>
        <v>0.5018920132794854</v>
      </c>
      <c r="H126" s="50">
        <f t="shared" si="2"/>
        <v>1939108.3</v>
      </c>
      <c r="I126" s="51">
        <f t="shared" si="3"/>
        <v>5.5915136462465753</v>
      </c>
      <c r="J126" s="50">
        <f>'8.legal entities NC'!J126+'12.legal entities FC'!J126</f>
        <v>251441.3</v>
      </c>
      <c r="K126" s="51">
        <f>('8.legal entities NC'!J126*'8.legal entities NC'!K126+'12.legal entities FC'!J126*'12.legal entities FC'!K126)/('8.legal entities NC'!J126+'12.legal entities FC'!J126)</f>
        <v>5.7648708982971373</v>
      </c>
      <c r="L126" s="50">
        <f>'8.legal entities NC'!L126+'12.legal entities FC'!L126</f>
        <v>157883.29999999999</v>
      </c>
      <c r="M126" s="51">
        <f>('8.legal entities NC'!L126*'8.legal entities NC'!M126+'12.legal entities FC'!L126*'12.legal entities FC'!M126)/('8.legal entities NC'!L126+'12.legal entities FC'!L126)</f>
        <v>6.6226118658528179</v>
      </c>
      <c r="N126" s="50">
        <f>'8.legal entities NC'!N126+'12.legal entities FC'!N126</f>
        <v>196377</v>
      </c>
      <c r="O126" s="51">
        <f>('8.legal entities NC'!N126*'8.legal entities NC'!O126+'12.legal entities FC'!N126*'12.legal entities FC'!O126)/('8.legal entities NC'!N126+'12.legal entities FC'!N126)</f>
        <v>7.5049698284422313</v>
      </c>
      <c r="P126" s="50">
        <f>'8.legal entities NC'!P126+'12.legal entities FC'!P126</f>
        <v>251522</v>
      </c>
      <c r="Q126" s="51">
        <f>('8.legal entities NC'!P126*'8.legal entities NC'!Q126+'12.legal entities FC'!P126*'12.legal entities FC'!Q126)/('8.legal entities NC'!P126+'12.legal entities FC'!P126)</f>
        <v>10.609151414190409</v>
      </c>
      <c r="R126" s="50">
        <f>'8.legal entities NC'!R126+'12.legal entities FC'!R126</f>
        <v>1021586.5</v>
      </c>
      <c r="S126" s="51">
        <f>('8.legal entities NC'!R126*'8.legal entities NC'!S126+'12.legal entities FC'!R126*'12.legal entities FC'!S126)/('8.legal entities NC'!R126+'12.legal entities FC'!R126)</f>
        <v>4.1152887494108423</v>
      </c>
      <c r="T126" s="50">
        <f>'8.legal entities NC'!T126+'12.legal entities FC'!T126</f>
        <v>60298.2</v>
      </c>
      <c r="U126" s="51">
        <f>('8.legal entities NC'!T126*'8.legal entities NC'!U126+'12.legal entities FC'!T126*'12.legal entities FC'!U126)/('8.legal entities NC'!T126+'12.legal entities FC'!T126)</f>
        <v>1.7615782892358316E-2</v>
      </c>
    </row>
    <row r="127" spans="1:21" ht="14.25" customHeight="1" x14ac:dyDescent="0.2">
      <c r="A127" s="49" t="s">
        <v>29</v>
      </c>
      <c r="B127" s="50">
        <f>'8.legal entities NC'!B127+'12.legal entities FC'!B127</f>
        <v>9894633.8000000007</v>
      </c>
      <c r="C127" s="51">
        <f>('8.legal entities NC'!B127*'8.legal entities NC'!C127+'12.legal entities FC'!B127*'12.legal entities FC'!C127)/('8.legal entities NC'!B127+'12.legal entities FC'!B127)</f>
        <v>1.6401691451178315</v>
      </c>
      <c r="D127" s="50"/>
      <c r="E127" s="51"/>
      <c r="F127" s="50">
        <f>'8.legal entities NC'!F127+'12.legal entities FC'!F127</f>
        <v>7798466.3000000007</v>
      </c>
      <c r="G127" s="51">
        <f>('8.legal entities NC'!F127*'8.legal entities NC'!G127+'12.legal entities FC'!F127*'12.legal entities FC'!G127)/('8.legal entities NC'!F127+'12.legal entities FC'!F127)</f>
        <v>0.53245747025924828</v>
      </c>
      <c r="H127" s="50">
        <f t="shared" si="2"/>
        <v>2096167.5</v>
      </c>
      <c r="I127" s="51">
        <f t="shared" si="3"/>
        <v>5.7612387478576981</v>
      </c>
      <c r="J127" s="50">
        <f>'8.legal entities NC'!J127+'12.legal entities FC'!J127</f>
        <v>114558.9</v>
      </c>
      <c r="K127" s="51">
        <f>('8.legal entities NC'!J127*'8.legal entities NC'!K127+'12.legal entities FC'!J127*'12.legal entities FC'!K127)/('8.legal entities NC'!J127+'12.legal entities FC'!J127)</f>
        <v>5.5008470053396126</v>
      </c>
      <c r="L127" s="50">
        <f>'8.legal entities NC'!L127+'12.legal entities FC'!L127</f>
        <v>306462.19999999995</v>
      </c>
      <c r="M127" s="51">
        <f>('8.legal entities NC'!L127*'8.legal entities NC'!M127+'12.legal entities FC'!L127*'12.legal entities FC'!M127)/('8.legal entities NC'!L127+'12.legal entities FC'!L127)</f>
        <v>6.232801937726741</v>
      </c>
      <c r="N127" s="50">
        <f>'8.legal entities NC'!N127+'12.legal entities FC'!N127</f>
        <v>85301.5</v>
      </c>
      <c r="O127" s="51">
        <f>('8.legal entities NC'!N127*'8.legal entities NC'!O127+'12.legal entities FC'!N127*'12.legal entities FC'!O127)/('8.legal entities NC'!N127+'12.legal entities FC'!N127)</f>
        <v>9.7980468104312344</v>
      </c>
      <c r="P127" s="50">
        <f>'8.legal entities NC'!P127+'12.legal entities FC'!P127</f>
        <v>349229.7</v>
      </c>
      <c r="Q127" s="51">
        <f>('8.legal entities NC'!P127*'8.legal entities NC'!Q127+'12.legal entities FC'!P127*'12.legal entities FC'!Q127)/('8.legal entities NC'!P127+'12.legal entities FC'!P127)</f>
        <v>9.627558709926447</v>
      </c>
      <c r="R127" s="50">
        <f>'8.legal entities NC'!R127+'12.legal entities FC'!R127</f>
        <v>1179820.3</v>
      </c>
      <c r="S127" s="51">
        <f>('8.legal entities NC'!R127*'8.legal entities NC'!S127+'12.legal entities FC'!R127*'12.legal entities FC'!S127)/('8.legal entities NC'!R127+'12.legal entities FC'!R127)</f>
        <v>4.5236921393876672</v>
      </c>
      <c r="T127" s="50">
        <f>'8.legal entities NC'!T127+'12.legal entities FC'!T127</f>
        <v>60794.9</v>
      </c>
      <c r="U127" s="51">
        <f>('8.legal entities NC'!T127*'8.legal entities NC'!U127+'12.legal entities FC'!T127*'12.legal entities FC'!U127)/('8.legal entities NC'!T127+'12.legal entities FC'!T127)</f>
        <v>1.761496441313334E-2</v>
      </c>
    </row>
    <row r="128" spans="1:21" ht="14.25" customHeight="1" thickBot="1" x14ac:dyDescent="0.25">
      <c r="A128" s="52" t="s">
        <v>30</v>
      </c>
      <c r="B128" s="53">
        <f>'8.legal entities NC'!B128+'12.legal entities FC'!B128</f>
        <v>10390392.699999999</v>
      </c>
      <c r="C128" s="54">
        <f>('8.legal entities NC'!B128*'8.legal entities NC'!C128+'12.legal entities FC'!B128*'12.legal entities FC'!C128)/('8.legal entities NC'!B128+'12.legal entities FC'!B128)</f>
        <v>1.4777699457884785</v>
      </c>
      <c r="D128" s="53"/>
      <c r="E128" s="54"/>
      <c r="F128" s="53">
        <f>'8.legal entities NC'!F128+'12.legal entities FC'!F128</f>
        <v>8715471.0999999996</v>
      </c>
      <c r="G128" s="54">
        <f>('8.legal entities NC'!F128*'8.legal entities NC'!G128+'12.legal entities FC'!F128*'12.legal entities FC'!G128)/('8.legal entities NC'!F128+'12.legal entities FC'!F128)</f>
        <v>0.48027259444414899</v>
      </c>
      <c r="H128" s="53">
        <f t="shared" si="2"/>
        <v>1674921.6</v>
      </c>
      <c r="I128" s="54">
        <f t="shared" si="3"/>
        <v>6.6682572724597975</v>
      </c>
      <c r="J128" s="53">
        <f>'8.legal entities NC'!J128+'12.legal entities FC'!J128</f>
        <v>112076</v>
      </c>
      <c r="K128" s="54">
        <f>('8.legal entities NC'!J128*'8.legal entities NC'!K128+'12.legal entities FC'!J128*'12.legal entities FC'!K128)/('8.legal entities NC'!J128+'12.legal entities FC'!J128)</f>
        <v>5.41927551839823</v>
      </c>
      <c r="L128" s="53">
        <f>'8.legal entities NC'!L128+'12.legal entities FC'!L128</f>
        <v>232381.8</v>
      </c>
      <c r="M128" s="54">
        <f>('8.legal entities NC'!L128*'8.legal entities NC'!M128+'12.legal entities FC'!L128*'12.legal entities FC'!M128)/('8.legal entities NC'!L128+'12.legal entities FC'!L128)</f>
        <v>6.3764849484770334</v>
      </c>
      <c r="N128" s="53">
        <f>'8.legal entities NC'!N128+'12.legal entities FC'!N128</f>
        <v>97290.2</v>
      </c>
      <c r="O128" s="54">
        <f>('8.legal entities NC'!N128*'8.legal entities NC'!O128+'12.legal entities FC'!N128*'12.legal entities FC'!O128)/('8.legal entities NC'!N128+'12.legal entities FC'!N128)</f>
        <v>8.4521898197351852</v>
      </c>
      <c r="P128" s="53">
        <f>'8.legal entities NC'!P128+'12.legal entities FC'!P128</f>
        <v>436058.2</v>
      </c>
      <c r="Q128" s="54">
        <f>('8.legal entities NC'!P128*'8.legal entities NC'!Q128+'12.legal entities FC'!P128*'12.legal entities FC'!Q128)/('8.legal entities NC'!P128+'12.legal entities FC'!P128)</f>
        <v>9.6406242377737659</v>
      </c>
      <c r="R128" s="53">
        <f>'8.legal entities NC'!R128+'12.legal entities FC'!R128</f>
        <v>788378.60000000009</v>
      </c>
      <c r="S128" s="54">
        <f>('8.legal entities NC'!R128*'8.legal entities NC'!S128+'12.legal entities FC'!R128*'12.legal entities FC'!S128)/('8.legal entities NC'!R128+'12.legal entities FC'!R128)</f>
        <v>5.0878716608999781</v>
      </c>
      <c r="T128" s="53">
        <f>'8.legal entities NC'!T128+'12.legal entities FC'!T128</f>
        <v>8736.7999999999993</v>
      </c>
      <c r="U128" s="54">
        <f>('8.legal entities NC'!T128*'8.legal entities NC'!U128+'12.legal entities FC'!T128*'12.legal entities FC'!U128)/('8.legal entities NC'!T128+'12.legal entities FC'!T128)</f>
        <v>4.8416742972255298</v>
      </c>
    </row>
    <row r="129" spans="1:21" ht="14.25" customHeight="1" x14ac:dyDescent="0.2">
      <c r="A129" s="49" t="s">
        <v>40</v>
      </c>
      <c r="B129" s="50">
        <f>'8.legal entities NC'!B129+'12.legal entities FC'!B129</f>
        <v>9855323.1999999993</v>
      </c>
      <c r="C129" s="51">
        <f>('8.legal entities NC'!B129*'8.legal entities NC'!C129+'12.legal entities FC'!B129*'12.legal entities FC'!C129)/('8.legal entities NC'!B129+'12.legal entities FC'!B129)</f>
        <v>1.6088124352938526</v>
      </c>
      <c r="D129" s="50"/>
      <c r="E129" s="51"/>
      <c r="F129" s="50">
        <f>'8.legal entities NC'!F129+'12.legal entities FC'!F129</f>
        <v>8021573.4000000004</v>
      </c>
      <c r="G129" s="51">
        <f>('8.legal entities NC'!F129*'8.legal entities NC'!G129+'12.legal entities FC'!F129*'12.legal entities FC'!G129)/('8.legal entities NC'!F129+'12.legal entities FC'!F129)</f>
        <v>0.52983957374247792</v>
      </c>
      <c r="H129" s="50">
        <f t="shared" si="2"/>
        <v>1833749.7999999998</v>
      </c>
      <c r="I129" s="51">
        <f t="shared" si="3"/>
        <v>6.3286820737485572</v>
      </c>
      <c r="J129" s="50">
        <f>'8.legal entities NC'!J129+'12.legal entities FC'!J129</f>
        <v>204077.1</v>
      </c>
      <c r="K129" s="51">
        <f>('8.legal entities NC'!J129*'8.legal entities NC'!K129+'12.legal entities FC'!J129*'12.legal entities FC'!K129)/('8.legal entities NC'!J129+'12.legal entities FC'!J129)</f>
        <v>6.0065283855954448</v>
      </c>
      <c r="L129" s="50">
        <f>'8.legal entities NC'!L129+'12.legal entities FC'!L129</f>
        <v>141891.1</v>
      </c>
      <c r="M129" s="51">
        <f>('8.legal entities NC'!L129*'8.legal entities NC'!M129+'12.legal entities FC'!L129*'12.legal entities FC'!M129)/('8.legal entities NC'!L129+'12.legal entities FC'!L129)</f>
        <v>5.9193279916781254</v>
      </c>
      <c r="N129" s="50">
        <f>'8.legal entities NC'!N129+'12.legal entities FC'!N129</f>
        <v>105063.20000000001</v>
      </c>
      <c r="O129" s="51">
        <f>('8.legal entities NC'!N129*'8.legal entities NC'!O129+'12.legal entities FC'!N129*'12.legal entities FC'!O129)/('8.legal entities NC'!N129+'12.legal entities FC'!N129)</f>
        <v>7.3515680276252775</v>
      </c>
      <c r="P129" s="50">
        <f>'8.legal entities NC'!P129+'12.legal entities FC'!P129</f>
        <v>502300.1</v>
      </c>
      <c r="Q129" s="51">
        <f>('8.legal entities NC'!P129*'8.legal entities NC'!Q129+'12.legal entities FC'!P129*'12.legal entities FC'!Q129)/('8.legal entities NC'!P129+'12.legal entities FC'!P129)</f>
        <v>9.3647374746690293</v>
      </c>
      <c r="R129" s="50">
        <f>'8.legal entities NC'!R129+'12.legal entities FC'!R129</f>
        <v>812122.9</v>
      </c>
      <c r="S129" s="51">
        <f>('8.legal entities NC'!R129*'8.legal entities NC'!S129+'12.legal entities FC'!R129*'12.legal entities FC'!S129)/('8.legal entities NC'!R129+'12.legal entities FC'!R129)</f>
        <v>4.9511415833736505</v>
      </c>
      <c r="T129" s="50">
        <f>'8.legal entities NC'!T129+'12.legal entities FC'!T129</f>
        <v>68295.399999999994</v>
      </c>
      <c r="U129" s="51">
        <f>('8.legal entities NC'!T129*'8.legal entities NC'!U129+'12.legal entities FC'!T129*'12.legal entities FC'!U129)/('8.legal entities NC'!T129+'12.legal entities FC'!T129)</f>
        <v>0.61938783578396217</v>
      </c>
    </row>
    <row r="130" spans="1:21" ht="14.25" customHeight="1" x14ac:dyDescent="0.2">
      <c r="A130" s="49" t="s">
        <v>20</v>
      </c>
      <c r="B130" s="50">
        <f>'8.legal entities NC'!B130+'12.legal entities FC'!B130</f>
        <v>9636653.0999999978</v>
      </c>
      <c r="C130" s="51">
        <f>('8.legal entities NC'!B130*'8.legal entities NC'!C130+'12.legal entities FC'!B130*'12.legal entities FC'!C130)/('8.legal entities NC'!B130+'12.legal entities FC'!B130)</f>
        <v>1.5461635849483886</v>
      </c>
      <c r="D130" s="50"/>
      <c r="E130" s="51"/>
      <c r="F130" s="50">
        <f>'8.legal entities NC'!F130+'12.legal entities FC'!F130</f>
        <v>8109133.8999999994</v>
      </c>
      <c r="G130" s="51">
        <f>('8.legal entities NC'!F130*'8.legal entities NC'!G130+'12.legal entities FC'!F130*'12.legal entities FC'!G130)/('8.legal entities NC'!F130+'12.legal entities FC'!F130)</f>
        <v>0.51740292116769715</v>
      </c>
      <c r="H130" s="50">
        <f t="shared" si="2"/>
        <v>1527519.2000000002</v>
      </c>
      <c r="I130" s="51">
        <f t="shared" si="3"/>
        <v>7.0075404197865385</v>
      </c>
      <c r="J130" s="50">
        <f>'8.legal entities NC'!J130+'12.legal entities FC'!J130</f>
        <v>102975.5</v>
      </c>
      <c r="K130" s="51">
        <f>('8.legal entities NC'!J130*'8.legal entities NC'!K130+'12.legal entities FC'!J130*'12.legal entities FC'!K130)/('8.legal entities NC'!J130+'12.legal entities FC'!J130)</f>
        <v>5.2071376978019046</v>
      </c>
      <c r="L130" s="50">
        <f>'8.legal entities NC'!L130+'12.legal entities FC'!L130</f>
        <v>136180.20000000001</v>
      </c>
      <c r="M130" s="51">
        <f>('8.legal entities NC'!L130*'8.legal entities NC'!M130+'12.legal entities FC'!L130*'12.legal entities FC'!M130)/('8.legal entities NC'!L130+'12.legal entities FC'!L130)</f>
        <v>6.7488318419270943</v>
      </c>
      <c r="N130" s="50">
        <f>'8.legal entities NC'!N130+'12.legal entities FC'!N130</f>
        <v>111040.1</v>
      </c>
      <c r="O130" s="51">
        <f>('8.legal entities NC'!N130*'8.legal entities NC'!O130+'12.legal entities FC'!N130*'12.legal entities FC'!O130)/('8.legal entities NC'!N130+'12.legal entities FC'!N130)</f>
        <v>6.7383836650002999</v>
      </c>
      <c r="P130" s="50">
        <f>'8.legal entities NC'!P130+'12.legal entities FC'!P130</f>
        <v>530410.80000000005</v>
      </c>
      <c r="Q130" s="51">
        <f>('8.legal entities NC'!P130*'8.legal entities NC'!Q130+'12.legal entities FC'!P130*'12.legal entities FC'!Q130)/('8.legal entities NC'!P130+'12.legal entities FC'!P130)</f>
        <v>9.1333456596283469</v>
      </c>
      <c r="R130" s="50">
        <f>'8.legal entities NC'!R130+'12.legal entities FC'!R130</f>
        <v>578406.5</v>
      </c>
      <c r="S130" s="51">
        <f>('8.legal entities NC'!R130*'8.legal entities NC'!S130+'12.legal entities FC'!R130*'12.legal entities FC'!S130)/('8.legal entities NC'!R130+'12.legal entities FC'!R130)</f>
        <v>6.248074051726598</v>
      </c>
      <c r="T130" s="50">
        <f>'8.legal entities NC'!T130+'12.legal entities FC'!T130</f>
        <v>68506.100000000006</v>
      </c>
      <c r="U130" s="51">
        <f>('8.legal entities NC'!T130*'8.legal entities NC'!U130+'12.legal entities FC'!T130*'12.legal entities FC'!U130)/('8.legal entities NC'!T130+'12.legal entities FC'!T130)</f>
        <v>0.61753683248645008</v>
      </c>
    </row>
    <row r="131" spans="1:21" ht="14.25" customHeight="1" x14ac:dyDescent="0.2">
      <c r="A131" s="49" t="s">
        <v>21</v>
      </c>
      <c r="B131" s="50">
        <f>'8.legal entities NC'!B131+'12.legal entities FC'!B131</f>
        <v>10464449.5</v>
      </c>
      <c r="C131" s="51">
        <f>('8.legal entities NC'!B131*'8.legal entities NC'!C131+'12.legal entities FC'!B131*'12.legal entities FC'!C131)/('8.legal entities NC'!B131+'12.legal entities FC'!B131)</f>
        <v>1.4255337618094484</v>
      </c>
      <c r="D131" s="50"/>
      <c r="E131" s="51"/>
      <c r="F131" s="50">
        <f>'8.legal entities NC'!F131+'12.legal entities FC'!F131</f>
        <v>8951638.0999999978</v>
      </c>
      <c r="G131" s="51">
        <f>('8.legal entities NC'!F131*'8.legal entities NC'!G131+'12.legal entities FC'!F131*'12.legal entities FC'!G131)/('8.legal entities NC'!F131+'12.legal entities FC'!F131)</f>
        <v>0.48942075864304668</v>
      </c>
      <c r="H131" s="50">
        <f t="shared" si="2"/>
        <v>1512811.4</v>
      </c>
      <c r="I131" s="51">
        <f t="shared" si="3"/>
        <v>6.964720487299342</v>
      </c>
      <c r="J131" s="50">
        <f>'8.legal entities NC'!J131+'12.legal entities FC'!J131</f>
        <v>122429.20000000001</v>
      </c>
      <c r="K131" s="51">
        <f>('8.legal entities NC'!J131*'8.legal entities NC'!K131+'12.legal entities FC'!J131*'12.legal entities FC'!K131)/('8.legal entities NC'!J131+'12.legal entities FC'!J131)</f>
        <v>5.0236719753130785</v>
      </c>
      <c r="L131" s="50">
        <f>'8.legal entities NC'!L131+'12.legal entities FC'!L131</f>
        <v>106947.09999999999</v>
      </c>
      <c r="M131" s="51">
        <f>('8.legal entities NC'!L131*'8.legal entities NC'!M131+'12.legal entities FC'!L131*'12.legal entities FC'!M131)/('8.legal entities NC'!L131+'12.legal entities FC'!L131)</f>
        <v>6.8905081764722933</v>
      </c>
      <c r="N131" s="50">
        <f>'8.legal entities NC'!N131+'12.legal entities FC'!N131</f>
        <v>198057.8</v>
      </c>
      <c r="O131" s="51">
        <f>('8.legal entities NC'!N131*'8.legal entities NC'!O131+'12.legal entities FC'!N131*'12.legal entities FC'!O131)/('8.legal entities NC'!N131+'12.legal entities FC'!N131)</f>
        <v>8.5176999239615938</v>
      </c>
      <c r="P131" s="50">
        <f>'8.legal entities NC'!P131+'12.legal entities FC'!P131</f>
        <v>573820.30000000005</v>
      </c>
      <c r="Q131" s="51">
        <f>('8.legal entities NC'!P131*'8.legal entities NC'!Q131+'12.legal entities FC'!P131*'12.legal entities FC'!Q131)/('8.legal entities NC'!P131+'12.legal entities FC'!P131)</f>
        <v>8.5847301184708833</v>
      </c>
      <c r="R131" s="50">
        <f>'8.legal entities NC'!R131+'12.legal entities FC'!R131</f>
        <v>443548.3</v>
      </c>
      <c r="S131" s="51">
        <f>('8.legal entities NC'!R131*'8.legal entities NC'!S131+'12.legal entities FC'!R131*'12.legal entities FC'!S131)/('8.legal entities NC'!R131+'12.legal entities FC'!R131)</f>
        <v>5.7016396703583343</v>
      </c>
      <c r="T131" s="50">
        <f>'8.legal entities NC'!T131+'12.legal entities FC'!T131</f>
        <v>68008.7</v>
      </c>
      <c r="U131" s="51">
        <f>('8.legal entities NC'!T131*'8.legal entities NC'!U131+'12.legal entities FC'!T131*'12.legal entities FC'!U131)/('8.legal entities NC'!T131+'12.legal entities FC'!T131)</f>
        <v>0.62201806533575854</v>
      </c>
    </row>
    <row r="132" spans="1:21" ht="14.25" customHeight="1" x14ac:dyDescent="0.2">
      <c r="A132" s="49" t="s">
        <v>22</v>
      </c>
      <c r="B132" s="50">
        <f>'8.legal entities NC'!B132+'12.legal entities FC'!B132</f>
        <v>11404629.5</v>
      </c>
      <c r="C132" s="51">
        <f>('8.legal entities NC'!B132*'8.legal entities NC'!C132+'12.legal entities FC'!B132*'12.legal entities FC'!C132)/('8.legal entities NC'!B132+'12.legal entities FC'!B132)</f>
        <v>1.39290824379696</v>
      </c>
      <c r="D132" s="50"/>
      <c r="E132" s="51"/>
      <c r="F132" s="50">
        <f>'8.legal entities NC'!F132+'12.legal entities FC'!F132</f>
        <v>9828011</v>
      </c>
      <c r="G132" s="51">
        <f>('8.legal entities NC'!F132*'8.legal entities NC'!G132+'12.legal entities FC'!F132*'12.legal entities FC'!G132)/('8.legal entities NC'!F132+'12.legal entities FC'!F132)</f>
        <v>0.45260854073118156</v>
      </c>
      <c r="H132" s="50">
        <f t="shared" si="2"/>
        <v>1576618.5</v>
      </c>
      <c r="I132" s="51">
        <f t="shared" si="3"/>
        <v>7.2543616169669454</v>
      </c>
      <c r="J132" s="50">
        <f>'8.legal entities NC'!J132+'12.legal entities FC'!J132</f>
        <v>103902.6</v>
      </c>
      <c r="K132" s="51">
        <f>('8.legal entities NC'!J132*'8.legal entities NC'!K132+'12.legal entities FC'!J132*'12.legal entities FC'!K132)/('8.legal entities NC'!J132+'12.legal entities FC'!J132)</f>
        <v>4.4115039180925208</v>
      </c>
      <c r="L132" s="50">
        <f>'8.legal entities NC'!L132+'12.legal entities FC'!L132</f>
        <v>75531.399999999994</v>
      </c>
      <c r="M132" s="51">
        <f>('8.legal entities NC'!L132*'8.legal entities NC'!M132+'12.legal entities FC'!L132*'12.legal entities FC'!M132)/('8.legal entities NC'!L132+'12.legal entities FC'!L132)</f>
        <v>6.4748595418594128</v>
      </c>
      <c r="N132" s="50">
        <f>'8.legal entities NC'!N132+'12.legal entities FC'!N132</f>
        <v>244526.6</v>
      </c>
      <c r="O132" s="51">
        <f>('8.legal entities NC'!N132*'8.legal entities NC'!O132+'12.legal entities FC'!N132*'12.legal entities FC'!O132)/('8.legal entities NC'!N132+'12.legal entities FC'!N132)</f>
        <v>9.7383092718747175</v>
      </c>
      <c r="P132" s="50">
        <f>'8.legal entities NC'!P132+'12.legal entities FC'!P132</f>
        <v>635584.6</v>
      </c>
      <c r="Q132" s="51">
        <f>('8.legal entities NC'!P132*'8.legal entities NC'!Q132+'12.legal entities FC'!P132*'12.legal entities FC'!Q132)/('8.legal entities NC'!P132+'12.legal entities FC'!P132)</f>
        <v>8.6010464256056558</v>
      </c>
      <c r="R132" s="50">
        <f>'8.legal entities NC'!R132+'12.legal entities FC'!R132</f>
        <v>449752.9</v>
      </c>
      <c r="S132" s="51">
        <f>('8.legal entities NC'!R132*'8.legal entities NC'!S132+'12.legal entities FC'!R132*'12.legal entities FC'!S132)/('8.legal entities NC'!R132+'12.legal entities FC'!R132)</f>
        <v>5.7802409945550108</v>
      </c>
      <c r="T132" s="50">
        <f>'8.legal entities NC'!T132+'12.legal entities FC'!T132</f>
        <v>67320.399999999994</v>
      </c>
      <c r="U132" s="51">
        <f>('8.legal entities NC'!T132*'8.legal entities NC'!U132+'12.legal entities FC'!T132*'12.legal entities FC'!U132)/('8.legal entities NC'!T132+'12.legal entities FC'!T132)</f>
        <v>0.6281950196374354</v>
      </c>
    </row>
    <row r="133" spans="1:21" ht="14.25" customHeight="1" x14ac:dyDescent="0.2">
      <c r="A133" s="49" t="s">
        <v>23</v>
      </c>
      <c r="B133" s="50">
        <f>'8.legal entities NC'!B133+'12.legal entities FC'!B133</f>
        <v>11717830.800000001</v>
      </c>
      <c r="C133" s="51">
        <f>('8.legal entities NC'!B133*'8.legal entities NC'!C133+'12.legal entities FC'!B133*'12.legal entities FC'!C133)/('8.legal entities NC'!B133+'12.legal entities FC'!B133)</f>
        <v>1.547877660428413</v>
      </c>
      <c r="D133" s="50"/>
      <c r="E133" s="51"/>
      <c r="F133" s="50">
        <f>'8.legal entities NC'!F133+'12.legal entities FC'!F133</f>
        <v>9599498.8000000007</v>
      </c>
      <c r="G133" s="51">
        <f>('8.legal entities NC'!F133*'8.legal entities NC'!G133+'12.legal entities FC'!F133*'12.legal entities FC'!G133)/('8.legal entities NC'!F133+'12.legal entities FC'!F133)</f>
        <v>0.38130004506068588</v>
      </c>
      <c r="H133" s="50">
        <f t="shared" si="2"/>
        <v>2118332</v>
      </c>
      <c r="I133" s="51">
        <f t="shared" si="3"/>
        <v>6.834376858301721</v>
      </c>
      <c r="J133" s="50">
        <f>'8.legal entities NC'!J133+'12.legal entities FC'!J133</f>
        <v>161976.69999999998</v>
      </c>
      <c r="K133" s="51">
        <f>('8.legal entities NC'!J133*'8.legal entities NC'!K133+'12.legal entities FC'!J133*'12.legal entities FC'!K133)/('8.legal entities NC'!J133+'12.legal entities FC'!J133)</f>
        <v>2.7412478893569268</v>
      </c>
      <c r="L133" s="50">
        <f>'8.legal entities NC'!L133+'12.legal entities FC'!L133</f>
        <v>188903.90000000002</v>
      </c>
      <c r="M133" s="51">
        <f>('8.legal entities NC'!L133*'8.legal entities NC'!M133+'12.legal entities FC'!L133*'12.legal entities FC'!M133)/('8.legal entities NC'!L133+'12.legal entities FC'!L133)</f>
        <v>4.7793586262644645</v>
      </c>
      <c r="N133" s="50">
        <f>'8.legal entities NC'!N133+'12.legal entities FC'!N133</f>
        <v>574897.5</v>
      </c>
      <c r="O133" s="51">
        <f>('8.legal entities NC'!N133*'8.legal entities NC'!O133+'12.legal entities FC'!N133*'12.legal entities FC'!O133)/('8.legal entities NC'!N133+'12.legal entities FC'!N133)</f>
        <v>6.2382437077913888</v>
      </c>
      <c r="P133" s="50">
        <f>'8.legal entities NC'!P133+'12.legal entities FC'!P133</f>
        <v>719577.5</v>
      </c>
      <c r="Q133" s="51">
        <f>('8.legal entities NC'!P133*'8.legal entities NC'!Q133+'12.legal entities FC'!P133*'12.legal entities FC'!Q133)/('8.legal entities NC'!P133+'12.legal entities FC'!P133)</f>
        <v>8.2978756061716776</v>
      </c>
      <c r="R133" s="50">
        <f>'8.legal entities NC'!R133+'12.legal entities FC'!R133</f>
        <v>403317.5</v>
      </c>
      <c r="S133" s="51">
        <f>('8.legal entities NC'!R133*'8.legal entities NC'!S133+'12.legal entities FC'!R133*'12.legal entities FC'!S133)/('8.legal entities NC'!R133+'12.legal entities FC'!R133)</f>
        <v>8.7128353022122766</v>
      </c>
      <c r="T133" s="50">
        <f>'8.legal entities NC'!T133+'12.legal entities FC'!T133</f>
        <v>69658.899999999994</v>
      </c>
      <c r="U133" s="51">
        <f>('8.legal entities NC'!T133*'8.legal entities NC'!U133+'12.legal entities FC'!T133*'12.legal entities FC'!U133)/('8.legal entities NC'!T133+'12.legal entities FC'!T133)</f>
        <v>0.85081992394367423</v>
      </c>
    </row>
    <row r="134" spans="1:21" ht="14.25" customHeight="1" x14ac:dyDescent="0.2">
      <c r="A134" s="49" t="s">
        <v>24</v>
      </c>
      <c r="B134" s="50">
        <f>'8.legal entities NC'!B134+'12.legal entities FC'!B134</f>
        <v>11230463.799999999</v>
      </c>
      <c r="C134" s="51">
        <f>('8.legal entities NC'!B134*'8.legal entities NC'!C134+'12.legal entities FC'!B134*'12.legal entities FC'!C134)/('8.legal entities NC'!B134+'12.legal entities FC'!B134)</f>
        <v>1.5609419200478616</v>
      </c>
      <c r="D134" s="50"/>
      <c r="E134" s="51"/>
      <c r="F134" s="50">
        <f>'8.legal entities NC'!F134+'12.legal entities FC'!F134</f>
        <v>9186803.0999999996</v>
      </c>
      <c r="G134" s="51">
        <f>('8.legal entities NC'!F134*'8.legal entities NC'!G134+'12.legal entities FC'!F134*'12.legal entities FC'!G134)/('8.legal entities NC'!F134+'12.legal entities FC'!F134)</f>
        <v>0.32510341949094351</v>
      </c>
      <c r="H134" s="50">
        <f t="shared" si="2"/>
        <v>2043660.7</v>
      </c>
      <c r="I134" s="51">
        <f t="shared" si="3"/>
        <v>7.1163675188351965</v>
      </c>
      <c r="J134" s="50">
        <f>'8.legal entities NC'!J134+'12.legal entities FC'!J134</f>
        <v>147855.6</v>
      </c>
      <c r="K134" s="51">
        <f>('8.legal entities NC'!J134*'8.legal entities NC'!K134+'12.legal entities FC'!J134*'12.legal entities FC'!K134)/('8.legal entities NC'!J134+'12.legal entities FC'!J134)</f>
        <v>3.6169804119695161</v>
      </c>
      <c r="L134" s="50">
        <f>'8.legal entities NC'!L134+'12.legal entities FC'!L134</f>
        <v>378069.1</v>
      </c>
      <c r="M134" s="51">
        <f>('8.legal entities NC'!L134*'8.legal entities NC'!M134+'12.legal entities FC'!L134*'12.legal entities FC'!M134)/('8.legal entities NC'!L134+'12.legal entities FC'!L134)</f>
        <v>6.0695226216583169</v>
      </c>
      <c r="N134" s="50">
        <f>'8.legal entities NC'!N134+'12.legal entities FC'!N134</f>
        <v>526067.69999999995</v>
      </c>
      <c r="O134" s="51">
        <f>('8.legal entities NC'!N134*'8.legal entities NC'!O134+'12.legal entities FC'!N134*'12.legal entities FC'!O134)/('8.legal entities NC'!N134+'12.legal entities FC'!N134)</f>
        <v>6.8613920489701226</v>
      </c>
      <c r="P134" s="50">
        <f>'8.legal entities NC'!P134+'12.legal entities FC'!P134</f>
        <v>541899.69999999995</v>
      </c>
      <c r="Q134" s="51">
        <f>('8.legal entities NC'!P134*'8.legal entities NC'!Q134+'12.legal entities FC'!P134*'12.legal entities FC'!Q134)/('8.legal entities NC'!P134+'12.legal entities FC'!P134)</f>
        <v>8.4397831443715514</v>
      </c>
      <c r="R134" s="50">
        <f>'8.legal entities NC'!R134+'12.legal entities FC'!R134</f>
        <v>364838.8</v>
      </c>
      <c r="S134" s="51">
        <f>('8.legal entities NC'!R134*'8.legal entities NC'!S134+'12.legal entities FC'!R134*'12.legal entities FC'!S134)/('8.legal entities NC'!R134+'12.legal entities FC'!R134)</f>
        <v>9.1889896935304058</v>
      </c>
      <c r="T134" s="50">
        <f>'8.legal entities NC'!T134+'12.legal entities FC'!T134</f>
        <v>84929.8</v>
      </c>
      <c r="U134" s="51">
        <f>('8.legal entities NC'!T134*'8.legal entities NC'!U134+'12.legal entities FC'!T134*'12.legal entities FC'!U134)/('8.legal entities NC'!T134+'12.legal entities FC'!T134)</f>
        <v>2.1003016609011209</v>
      </c>
    </row>
    <row r="135" spans="1:21" ht="14.25" customHeight="1" x14ac:dyDescent="0.2">
      <c r="A135" s="49" t="s">
        <v>25</v>
      </c>
      <c r="B135" s="50">
        <f>'8.legal entities NC'!B135+'12.legal entities FC'!B135</f>
        <v>11731262.300000003</v>
      </c>
      <c r="C135" s="51">
        <f>('8.legal entities NC'!B135*'8.legal entities NC'!C135+'12.legal entities FC'!B135*'12.legal entities FC'!C135)/('8.legal entities NC'!B135+'12.legal entities FC'!B135)</f>
        <v>1.4208028279275617</v>
      </c>
      <c r="D135" s="50"/>
      <c r="E135" s="51"/>
      <c r="F135" s="50">
        <f>'8.legal entities NC'!F135+'12.legal entities FC'!F135</f>
        <v>9686372.6000000015</v>
      </c>
      <c r="G135" s="51">
        <f>('8.legal entities NC'!F135*'8.legal entities NC'!G135+'12.legal entities FC'!F135*'12.legal entities FC'!G135)/('8.legal entities NC'!F135+'12.legal entities FC'!F135)</f>
        <v>0.3648614193304931</v>
      </c>
      <c r="H135" s="50">
        <f t="shared" si="2"/>
        <v>2044889.6999999997</v>
      </c>
      <c r="I135" s="51">
        <f t="shared" si="3"/>
        <v>6.422657904727088</v>
      </c>
      <c r="J135" s="50">
        <f>'8.legal entities NC'!J135+'12.legal entities FC'!J135</f>
        <v>141423.29999999999</v>
      </c>
      <c r="K135" s="51">
        <f>('8.legal entities NC'!J135*'8.legal entities NC'!K135+'12.legal entities FC'!J135*'12.legal entities FC'!K135)/('8.legal entities NC'!J135+'12.legal entities FC'!J135)</f>
        <v>3.5367736080264001</v>
      </c>
      <c r="L135" s="50">
        <f>'8.legal entities NC'!L135+'12.legal entities FC'!L135</f>
        <v>426568.6</v>
      </c>
      <c r="M135" s="51">
        <f>('8.legal entities NC'!L135*'8.legal entities NC'!M135+'12.legal entities FC'!L135*'12.legal entities FC'!M135)/('8.legal entities NC'!L135+'12.legal entities FC'!L135)</f>
        <v>6.9759246437735927</v>
      </c>
      <c r="N135" s="50">
        <f>'8.legal entities NC'!N135+'12.legal entities FC'!N135</f>
        <v>591073.30000000005</v>
      </c>
      <c r="O135" s="51">
        <f>('8.legal entities NC'!N135*'8.legal entities NC'!O135+'12.legal entities FC'!N135*'12.legal entities FC'!O135)/('8.legal entities NC'!N135+'12.legal entities FC'!N135)</f>
        <v>6.2454565736601539</v>
      </c>
      <c r="P135" s="50">
        <f>'8.legal entities NC'!P135+'12.legal entities FC'!P135</f>
        <v>490980.6</v>
      </c>
      <c r="Q135" s="51">
        <f>('8.legal entities NC'!P135*'8.legal entities NC'!Q135+'12.legal entities FC'!P135*'12.legal entities FC'!Q135)/('8.legal entities NC'!P135+'12.legal entities FC'!P135)</f>
        <v>6.1431626667122901</v>
      </c>
      <c r="R135" s="50">
        <f>'8.legal entities NC'!R135+'12.legal entities FC'!R135</f>
        <v>306319.2</v>
      </c>
      <c r="S135" s="51">
        <f>('8.legal entities NC'!R135*'8.legal entities NC'!S135+'12.legal entities FC'!R135*'12.legal entities FC'!S135)/('8.legal entities NC'!R135+'12.legal entities FC'!R135)</f>
        <v>8.9913051581487551</v>
      </c>
      <c r="T135" s="50">
        <f>'8.legal entities NC'!T135+'12.legal entities FC'!T135</f>
        <v>88524.7</v>
      </c>
      <c r="U135" s="51">
        <f>('8.legal entities NC'!T135*'8.legal entities NC'!U135+'12.legal entities FC'!T135*'12.legal entities FC'!U135)/('8.legal entities NC'!T135+'12.legal entities FC'!T135)</f>
        <v>2.212135934942451</v>
      </c>
    </row>
    <row r="136" spans="1:21" ht="14.25" customHeight="1" x14ac:dyDescent="0.2">
      <c r="A136" s="49" t="s">
        <v>26</v>
      </c>
      <c r="B136" s="50">
        <f>'8.legal entities NC'!B136+'12.legal entities FC'!B136</f>
        <v>11956345.5</v>
      </c>
      <c r="C136" s="51">
        <f>('8.legal entities NC'!B136*'8.legal entities NC'!C136+'12.legal entities FC'!B136*'12.legal entities FC'!C136)/('8.legal entities NC'!B136+'12.legal entities FC'!B136)</f>
        <v>1.4764388021406707</v>
      </c>
      <c r="D136" s="50"/>
      <c r="E136" s="51"/>
      <c r="F136" s="50">
        <f>'8.legal entities NC'!F136+'12.legal entities FC'!F136</f>
        <v>10020296.699999999</v>
      </c>
      <c r="G136" s="51">
        <f>('8.legal entities NC'!F136*'8.legal entities NC'!G136+'12.legal entities FC'!F136*'12.legal entities FC'!G136)/('8.legal entities NC'!F136+'12.legal entities FC'!F136)</f>
        <v>0.39818734738662981</v>
      </c>
      <c r="H136" s="50">
        <f t="shared" si="2"/>
        <v>1936048.8</v>
      </c>
      <c r="I136" s="51">
        <f t="shared" si="3"/>
        <v>7.057082995531931</v>
      </c>
      <c r="J136" s="50">
        <f>'8.legal entities NC'!J136+'12.legal entities FC'!J136</f>
        <v>290455.2</v>
      </c>
      <c r="K136" s="51">
        <f>('8.legal entities NC'!J136*'8.legal entities NC'!K136+'12.legal entities FC'!J136*'12.legal entities FC'!K136)/('8.legal entities NC'!J136+'12.legal entities FC'!J136)</f>
        <v>5.3967778886382476</v>
      </c>
      <c r="L136" s="50">
        <f>'8.legal entities NC'!L136+'12.legal entities FC'!L136</f>
        <v>377035.1</v>
      </c>
      <c r="M136" s="51">
        <f>('8.legal entities NC'!L136*'8.legal entities NC'!M136+'12.legal entities FC'!L136*'12.legal entities FC'!M136)/('8.legal entities NC'!L136+'12.legal entities FC'!L136)</f>
        <v>6.7805674617562133</v>
      </c>
      <c r="N136" s="50">
        <f>'8.legal entities NC'!N136+'12.legal entities FC'!N136</f>
        <v>530114.80000000005</v>
      </c>
      <c r="O136" s="51">
        <f>('8.legal entities NC'!N136*'8.legal entities NC'!O136+'12.legal entities FC'!N136*'12.legal entities FC'!O136)/('8.legal entities NC'!N136+'12.legal entities FC'!N136)</f>
        <v>7.0544242869657658</v>
      </c>
      <c r="P136" s="50">
        <f>'8.legal entities NC'!P136+'12.legal entities FC'!P136</f>
        <v>386556.30000000005</v>
      </c>
      <c r="Q136" s="51">
        <f>('8.legal entities NC'!P136*'8.legal entities NC'!Q136+'12.legal entities FC'!P136*'12.legal entities FC'!Q136)/('8.legal entities NC'!P136+'12.legal entities FC'!P136)</f>
        <v>8.2830246590212067</v>
      </c>
      <c r="R136" s="50">
        <f>'8.legal entities NC'!R136+'12.legal entities FC'!R136</f>
        <v>253439</v>
      </c>
      <c r="S136" s="51">
        <f>('8.legal entities NC'!R136*'8.legal entities NC'!S136+'12.legal entities FC'!R136*'12.legal entities FC'!S136)/('8.legal entities NC'!R136+'12.legal entities FC'!R136)</f>
        <v>9.2381902864200054</v>
      </c>
      <c r="T136" s="50">
        <f>'8.legal entities NC'!T136+'12.legal entities FC'!T136</f>
        <v>98448.4</v>
      </c>
      <c r="U136" s="51">
        <f>('8.legal entities NC'!T136*'8.legal entities NC'!U136+'12.legal entities FC'!T136*'12.legal entities FC'!U136)/('8.legal entities NC'!T136+'12.legal entities FC'!T136)</f>
        <v>2.6002976178383808</v>
      </c>
    </row>
    <row r="137" spans="1:21" ht="14.25" customHeight="1" x14ac:dyDescent="0.2">
      <c r="A137" s="49" t="s">
        <v>27</v>
      </c>
      <c r="B137" s="50">
        <f>'8.legal entities NC'!B137+'12.legal entities FC'!B137</f>
        <v>11993349.199999999</v>
      </c>
      <c r="C137" s="51">
        <f>('8.legal entities NC'!B137*'8.legal entities NC'!C137+'12.legal entities FC'!B137*'12.legal entities FC'!C137)/('8.legal entities NC'!B137+'12.legal entities FC'!B137)</f>
        <v>1.5676409658779888</v>
      </c>
      <c r="D137" s="50"/>
      <c r="E137" s="51"/>
      <c r="F137" s="50">
        <f>'8.legal entities NC'!F137+'12.legal entities FC'!F137</f>
        <v>10134604.300000001</v>
      </c>
      <c r="G137" s="51">
        <f>('8.legal entities NC'!F137*'8.legal entities NC'!G137+'12.legal entities FC'!F137*'12.legal entities FC'!G137)/('8.legal entities NC'!F137+'12.legal entities FC'!F137)</f>
        <v>0.52233403607085083</v>
      </c>
      <c r="H137" s="50">
        <f t="shared" ref="H137:H176" si="4">J137+L137+N137+P137+R137+T137</f>
        <v>1858744.9</v>
      </c>
      <c r="I137" s="51">
        <f t="shared" ref="I137:I176" si="5">(J137*K137+L137*M137+N137*O137+P137*Q137+R137*S137+T137*U137)/(J137+L137+N137+P137+R137+T137)</f>
        <v>7.2670632511217663</v>
      </c>
      <c r="J137" s="50">
        <f>'8.legal entities NC'!J137+'12.legal entities FC'!J137</f>
        <v>122113.09999999999</v>
      </c>
      <c r="K137" s="51">
        <f>('8.legal entities NC'!J137*'8.legal entities NC'!K137+'12.legal entities FC'!J137*'12.legal entities FC'!K137)/('8.legal entities NC'!J137+'12.legal entities FC'!J137)</f>
        <v>7.9869174150848679</v>
      </c>
      <c r="L137" s="50">
        <f>'8.legal entities NC'!L137+'12.legal entities FC'!L137</f>
        <v>494820.4</v>
      </c>
      <c r="M137" s="51">
        <f>('8.legal entities NC'!L137*'8.legal entities NC'!M137+'12.legal entities FC'!L137*'12.legal entities FC'!M137)/('8.legal entities NC'!L137+'12.legal entities FC'!L137)</f>
        <v>5.7876076309707516</v>
      </c>
      <c r="N137" s="50">
        <f>'8.legal entities NC'!N137+'12.legal entities FC'!N137</f>
        <v>539156.39999999991</v>
      </c>
      <c r="O137" s="51">
        <f>('8.legal entities NC'!N137*'8.legal entities NC'!O137+'12.legal entities FC'!N137*'12.legal entities FC'!O137)/('8.legal entities NC'!N137+'12.legal entities FC'!N137)</f>
        <v>7.2772136025835934</v>
      </c>
      <c r="P137" s="50">
        <f>'8.legal entities NC'!P137+'12.legal entities FC'!P137</f>
        <v>266710.8</v>
      </c>
      <c r="Q137" s="51">
        <f>('8.legal entities NC'!P137*'8.legal entities NC'!Q137+'12.legal entities FC'!P137*'12.legal entities FC'!Q137)/('8.legal entities NC'!P137+'12.legal entities FC'!P137)</f>
        <v>8.2944133945831968</v>
      </c>
      <c r="R137" s="50">
        <f>'8.legal entities NC'!R137+'12.legal entities FC'!R137</f>
        <v>329714.89999999997</v>
      </c>
      <c r="S137" s="51">
        <f>('8.legal entities NC'!R137*'8.legal entities NC'!S137+'12.legal entities FC'!R137*'12.legal entities FC'!S137)/('8.legal entities NC'!R137+'12.legal entities FC'!R137)</f>
        <v>9.7641502340355242</v>
      </c>
      <c r="T137" s="50">
        <f>'8.legal entities NC'!T137+'12.legal entities FC'!T137</f>
        <v>106229.3</v>
      </c>
      <c r="U137" s="51">
        <f>('8.legal entities NC'!T137*'8.legal entities NC'!U137+'12.legal entities FC'!T137*'12.legal entities FC'!U137)/('8.legal entities NC'!T137+'12.legal entities FC'!T137)</f>
        <v>2.9495765292626421</v>
      </c>
    </row>
    <row r="138" spans="1:21" ht="14.25" customHeight="1" x14ac:dyDescent="0.2">
      <c r="A138" s="49" t="s">
        <v>28</v>
      </c>
      <c r="B138" s="50">
        <f>'8.legal entities NC'!B138+'12.legal entities FC'!B138</f>
        <v>13582206.800000001</v>
      </c>
      <c r="C138" s="51">
        <f>('8.legal entities NC'!B138*'8.legal entities NC'!C138+'12.legal entities FC'!B138*'12.legal entities FC'!C138)/('8.legal entities NC'!B138+'12.legal entities FC'!B138)</f>
        <v>1.4636410365213994</v>
      </c>
      <c r="D138" s="50"/>
      <c r="E138" s="51"/>
      <c r="F138" s="50">
        <f>'8.legal entities NC'!F138+'12.legal entities FC'!F138</f>
        <v>11531898.899999999</v>
      </c>
      <c r="G138" s="51">
        <f>('8.legal entities NC'!F138*'8.legal entities NC'!G138+'12.legal entities FC'!F138*'12.legal entities FC'!G138)/('8.legal entities NC'!F138+'12.legal entities FC'!F138)</f>
        <v>0.50266238312234945</v>
      </c>
      <c r="H138" s="50">
        <f t="shared" si="4"/>
        <v>2050307.9000000001</v>
      </c>
      <c r="I138" s="51">
        <f t="shared" si="5"/>
        <v>6.8686383425630844</v>
      </c>
      <c r="J138" s="50">
        <f>'8.legal entities NC'!J138+'12.legal entities FC'!J138</f>
        <v>248630.6</v>
      </c>
      <c r="K138" s="51">
        <f>('8.legal entities NC'!J138*'8.legal entities NC'!K138+'12.legal entities FC'!J138*'12.legal entities FC'!K138)/('8.legal entities NC'!J138+'12.legal entities FC'!J138)</f>
        <v>4.9289575981395695</v>
      </c>
      <c r="L138" s="50">
        <f>'8.legal entities NC'!L138+'12.legal entities FC'!L138</f>
        <v>638779.5</v>
      </c>
      <c r="M138" s="51">
        <f>('8.legal entities NC'!L138*'8.legal entities NC'!M138+'12.legal entities FC'!L138*'12.legal entities FC'!M138)/('8.legal entities NC'!L138+'12.legal entities FC'!L138)</f>
        <v>5.8574630885931676</v>
      </c>
      <c r="N138" s="50">
        <f>'8.legal entities NC'!N138+'12.legal entities FC'!N138</f>
        <v>436666.6</v>
      </c>
      <c r="O138" s="51">
        <f>('8.legal entities NC'!N138*'8.legal entities NC'!O138+'12.legal entities FC'!N138*'12.legal entities FC'!O138)/('8.legal entities NC'!N138+'12.legal entities FC'!N138)</f>
        <v>6.3326550210160342</v>
      </c>
      <c r="P138" s="50">
        <f>'8.legal entities NC'!P138+'12.legal entities FC'!P138</f>
        <v>285280.40000000002</v>
      </c>
      <c r="Q138" s="51">
        <f>('8.legal entities NC'!P138*'8.legal entities NC'!Q138+'12.legal entities FC'!P138*'12.legal entities FC'!Q138)/('8.legal entities NC'!P138+'12.legal entities FC'!P138)</f>
        <v>9.6897778922071058</v>
      </c>
      <c r="R138" s="50">
        <f>'8.legal entities NC'!R138+'12.legal entities FC'!R138</f>
        <v>334759</v>
      </c>
      <c r="S138" s="51">
        <f>('8.legal entities NC'!R138*'8.legal entities NC'!S138+'12.legal entities FC'!R138*'12.legal entities FC'!S138)/('8.legal entities NC'!R138+'12.legal entities FC'!R138)</f>
        <v>9.7763595541867421</v>
      </c>
      <c r="T138" s="50">
        <f>'8.legal entities NC'!T138+'12.legal entities FC'!T138</f>
        <v>106191.8</v>
      </c>
      <c r="U138" s="51">
        <f>('8.legal entities NC'!T138*'8.legal entities NC'!U138+'12.legal entities FC'!T138*'12.legal entities FC'!U138)/('8.legal entities NC'!T138+'12.legal entities FC'!T138)</f>
        <v>2.9514466277057174</v>
      </c>
    </row>
    <row r="139" spans="1:21" ht="14.25" customHeight="1" x14ac:dyDescent="0.2">
      <c r="A139" s="49" t="s">
        <v>29</v>
      </c>
      <c r="B139" s="50">
        <f>'8.legal entities NC'!B139+'12.legal entities FC'!B139</f>
        <v>14110576.799999997</v>
      </c>
      <c r="C139" s="51">
        <f>('8.legal entities NC'!B139*'8.legal entities NC'!C139+'12.legal entities FC'!B139*'12.legal entities FC'!C139)/('8.legal entities NC'!B139+'12.legal entities FC'!B139)</f>
        <v>1.4200622934138314</v>
      </c>
      <c r="D139" s="50"/>
      <c r="E139" s="51"/>
      <c r="F139" s="50">
        <f>'8.legal entities NC'!F139+'12.legal entities FC'!F139</f>
        <v>12080045.499999996</v>
      </c>
      <c r="G139" s="51">
        <f>('8.legal entities NC'!F139*'8.legal entities NC'!G139+'12.legal entities FC'!F139*'12.legal entities FC'!G139)/('8.legal entities NC'!F139+'12.legal entities FC'!F139)</f>
        <v>0.49472129041235829</v>
      </c>
      <c r="H139" s="50">
        <f t="shared" si="4"/>
        <v>2030531.3</v>
      </c>
      <c r="I139" s="51">
        <f t="shared" si="5"/>
        <v>6.9251049486407803</v>
      </c>
      <c r="J139" s="50">
        <f>'8.legal entities NC'!J139+'12.legal entities FC'!J139</f>
        <v>538306.80000000005</v>
      </c>
      <c r="K139" s="51">
        <f>('8.legal entities NC'!J139*'8.legal entities NC'!K139+'12.legal entities FC'!J139*'12.legal entities FC'!K139)/('8.legal entities NC'!J139+'12.legal entities FC'!J139)</f>
        <v>6.7670331918526756</v>
      </c>
      <c r="L139" s="50">
        <f>'8.legal entities NC'!L139+'12.legal entities FC'!L139</f>
        <v>569108.5</v>
      </c>
      <c r="M139" s="51">
        <f>('8.legal entities NC'!L139*'8.legal entities NC'!M139+'12.legal entities FC'!L139*'12.legal entities FC'!M139)/('8.legal entities NC'!L139+'12.legal entities FC'!L139)</f>
        <v>5.6306828293726072</v>
      </c>
      <c r="N139" s="50">
        <f>'8.legal entities NC'!N139+'12.legal entities FC'!N139</f>
        <v>289370.7</v>
      </c>
      <c r="O139" s="51">
        <f>('8.legal entities NC'!N139*'8.legal entities NC'!O139+'12.legal entities FC'!N139*'12.legal entities FC'!O139)/('8.legal entities NC'!N139+'12.legal entities FC'!N139)</f>
        <v>6.3059109370782878</v>
      </c>
      <c r="P139" s="50">
        <f>'8.legal entities NC'!P139+'12.legal entities FC'!P139</f>
        <v>314729.5</v>
      </c>
      <c r="Q139" s="51">
        <f>('8.legal entities NC'!P139*'8.legal entities NC'!Q139+'12.legal entities FC'!P139*'12.legal entities FC'!Q139)/('8.legal entities NC'!P139+'12.legal entities FC'!P139)</f>
        <v>9.7090977776153782</v>
      </c>
      <c r="R139" s="50">
        <f>'8.legal entities NC'!R139+'12.legal entities FC'!R139</f>
        <v>209157.59999999998</v>
      </c>
      <c r="S139" s="51">
        <f>('8.legal entities NC'!R139*'8.legal entities NC'!S139+'12.legal entities FC'!R139*'12.legal entities FC'!S139)/('8.legal entities NC'!R139+'12.legal entities FC'!R139)</f>
        <v>9.5612269456142176</v>
      </c>
      <c r="T139" s="50">
        <f>'8.legal entities NC'!T139+'12.legal entities FC'!T139</f>
        <v>109858.2</v>
      </c>
      <c r="U139" s="51">
        <f>('8.legal entities NC'!T139*'8.legal entities NC'!U139+'12.legal entities FC'!T139*'12.legal entities FC'!U139)/('8.legal entities NC'!T139+'12.legal entities FC'!T139)</f>
        <v>3.0415961666948852</v>
      </c>
    </row>
    <row r="140" spans="1:21" ht="14.25" customHeight="1" thickBot="1" x14ac:dyDescent="0.25">
      <c r="A140" s="52" t="s">
        <v>30</v>
      </c>
      <c r="B140" s="53">
        <f>'8.legal entities NC'!B140+'12.legal entities FC'!B140</f>
        <v>12671747.800000001</v>
      </c>
      <c r="C140" s="54">
        <f>('8.legal entities NC'!B140*'8.legal entities NC'!C140+'12.legal entities FC'!B140*'12.legal entities FC'!C140)/('8.legal entities NC'!B140+'12.legal entities FC'!B140)</f>
        <v>1.189292064193386</v>
      </c>
      <c r="D140" s="53"/>
      <c r="E140" s="54"/>
      <c r="F140" s="53">
        <f>'8.legal entities NC'!F140+'12.legal entities FC'!F140</f>
        <v>11225758.5</v>
      </c>
      <c r="G140" s="54">
        <f>('8.legal entities NC'!F140*'8.legal entities NC'!G140+'12.legal entities FC'!F140*'12.legal entities FC'!G140)/('8.legal entities NC'!F140+'12.legal entities FC'!F140)</f>
        <v>0.46838046052745563</v>
      </c>
      <c r="H140" s="53">
        <f t="shared" si="4"/>
        <v>1445989.2999999998</v>
      </c>
      <c r="I140" s="54">
        <f t="shared" si="5"/>
        <v>6.7859998424607983</v>
      </c>
      <c r="J140" s="53">
        <f>'8.legal entities NC'!J140+'12.legal entities FC'!J140</f>
        <v>281793.7</v>
      </c>
      <c r="K140" s="54">
        <f>('8.legal entities NC'!J140*'8.legal entities NC'!K140+'12.legal entities FC'!J140*'12.legal entities FC'!K140)/('8.legal entities NC'!J140+'12.legal entities FC'!J140)</f>
        <v>4.3488415354920988</v>
      </c>
      <c r="L140" s="53">
        <f>'8.legal entities NC'!L140+'12.legal entities FC'!L140</f>
        <v>439373.69999999995</v>
      </c>
      <c r="M140" s="54">
        <f>('8.legal entities NC'!L140*'8.legal entities NC'!M140+'12.legal entities FC'!L140*'12.legal entities FC'!M140)/('8.legal entities NC'!L140+'12.legal entities FC'!L140)</f>
        <v>6.4183296474049314</v>
      </c>
      <c r="N140" s="53">
        <f>'8.legal entities NC'!N140+'12.legal entities FC'!N140</f>
        <v>189724.09999999998</v>
      </c>
      <c r="O140" s="54">
        <f>('8.legal entities NC'!N140*'8.legal entities NC'!O140+'12.legal entities FC'!N140*'12.legal entities FC'!O140)/('8.legal entities NC'!N140+'12.legal entities FC'!N140)</f>
        <v>6.5177331767550877</v>
      </c>
      <c r="P140" s="53">
        <f>'8.legal entities NC'!P140+'12.legal entities FC'!P140</f>
        <v>202924.79999999999</v>
      </c>
      <c r="Q140" s="54">
        <f>('8.legal entities NC'!P140*'8.legal entities NC'!Q140+'12.legal entities FC'!P140*'12.legal entities FC'!Q140)/('8.legal entities NC'!P140+'12.legal entities FC'!P140)</f>
        <v>10.15031124830479</v>
      </c>
      <c r="R140" s="53">
        <f>'8.legal entities NC'!R140+'12.legal entities FC'!R140</f>
        <v>213730.8</v>
      </c>
      <c r="S140" s="54">
        <f>('8.legal entities NC'!R140*'8.legal entities NC'!S140+'12.legal entities FC'!R140*'12.legal entities FC'!S140)/('8.legal entities NC'!R140+'12.legal entities FC'!R140)</f>
        <v>9.7179031707175572</v>
      </c>
      <c r="T140" s="53">
        <f>'8.legal entities NC'!T140+'12.legal entities FC'!T140</f>
        <v>118442.2</v>
      </c>
      <c r="U140" s="54">
        <f>('8.legal entities NC'!T140*'8.legal entities NC'!U140+'12.legal entities FC'!T140*'12.legal entities FC'!U140)/('8.legal entities NC'!T140+'12.legal entities FC'!T140)</f>
        <v>3.323356118005238</v>
      </c>
    </row>
    <row r="141" spans="1:21" ht="14.25" customHeight="1" x14ac:dyDescent="0.2">
      <c r="A141" s="49" t="s">
        <v>41</v>
      </c>
      <c r="B141" s="50">
        <f>'8.legal entities NC'!B141+'12.legal entities FC'!B141</f>
        <v>13197918.300000001</v>
      </c>
      <c r="C141" s="51">
        <f>('8.legal entities NC'!B141*'8.legal entities NC'!C141+'12.legal entities FC'!B141*'12.legal entities FC'!C141)/('8.legal entities NC'!B141+'12.legal entities FC'!B141)</f>
        <v>1.760532449196931</v>
      </c>
      <c r="D141" s="50"/>
      <c r="E141" s="51"/>
      <c r="F141" s="50">
        <f>'8.legal entities NC'!F141+'12.legal entities FC'!F141</f>
        <v>10323062.399999999</v>
      </c>
      <c r="G141" s="51">
        <f>('8.legal entities NC'!F141*'8.legal entities NC'!G141+'12.legal entities FC'!F141*'12.legal entities FC'!G141)/('8.legal entities NC'!F141+'12.legal entities FC'!F141)</f>
        <v>0.48609648712382098</v>
      </c>
      <c r="H141" s="50">
        <f t="shared" si="4"/>
        <v>2874855.9000000004</v>
      </c>
      <c r="I141" s="51">
        <f t="shared" si="5"/>
        <v>6.3367903274734569</v>
      </c>
      <c r="J141" s="50">
        <f>'8.legal entities NC'!J141+'12.legal entities FC'!J141</f>
        <v>299327.2</v>
      </c>
      <c r="K141" s="51">
        <f>('8.legal entities NC'!J141*'8.legal entities NC'!K141+'12.legal entities FC'!J141*'12.legal entities FC'!K141)/('8.legal entities NC'!J141+'12.legal entities FC'!J141)</f>
        <v>6.4386097688415882</v>
      </c>
      <c r="L141" s="50">
        <f>'8.legal entities NC'!L141+'12.legal entities FC'!L141</f>
        <v>285953.5</v>
      </c>
      <c r="M141" s="51">
        <f>('8.legal entities NC'!L141*'8.legal entities NC'!M141+'12.legal entities FC'!L141*'12.legal entities FC'!M141)/('8.legal entities NC'!L141+'12.legal entities FC'!L141)</f>
        <v>5.3874338555044785</v>
      </c>
      <c r="N141" s="50">
        <f>'8.legal entities NC'!N141+'12.legal entities FC'!N141</f>
        <v>175465.5</v>
      </c>
      <c r="O141" s="51">
        <f>('8.legal entities NC'!N141*'8.legal entities NC'!O141+'12.legal entities FC'!N141*'12.legal entities FC'!O141)/('8.legal entities NC'!N141+'12.legal entities FC'!N141)</f>
        <v>6.2120703785074571</v>
      </c>
      <c r="P141" s="50">
        <f>'8.legal entities NC'!P141+'12.legal entities FC'!P141</f>
        <v>640091.9</v>
      </c>
      <c r="Q141" s="51">
        <f>('8.legal entities NC'!P141*'8.legal entities NC'!Q141+'12.legal entities FC'!P141*'12.legal entities FC'!Q141)/('8.legal entities NC'!P141+'12.legal entities FC'!P141)</f>
        <v>7.9366027940675385</v>
      </c>
      <c r="R141" s="50">
        <f>'8.legal entities NC'!R141+'12.legal entities FC'!R141</f>
        <v>374502.5</v>
      </c>
      <c r="S141" s="51">
        <f>('8.legal entities NC'!R141*'8.legal entities NC'!S141+'12.legal entities FC'!R141*'12.legal entities FC'!S141)/('8.legal entities NC'!R141+'12.legal entities FC'!R141)</f>
        <v>7.296099409216227</v>
      </c>
      <c r="T141" s="50">
        <f>'8.legal entities NC'!T141+'12.legal entities FC'!T141</f>
        <v>1099515.3</v>
      </c>
      <c r="U141" s="51">
        <f>('8.legal entities NC'!T141*'8.legal entities NC'!U141+'12.legal entities FC'!T141*'12.legal entities FC'!U141)/('8.legal entities NC'!T141+'12.legal entities FC'!T141)</f>
        <v>5.3177848393742231</v>
      </c>
    </row>
    <row r="142" spans="1:21" ht="14.25" customHeight="1" x14ac:dyDescent="0.2">
      <c r="A142" s="49" t="s">
        <v>20</v>
      </c>
      <c r="B142" s="50">
        <f>'8.legal entities NC'!B142+'12.legal entities FC'!B142</f>
        <v>13544839.5</v>
      </c>
      <c r="C142" s="51">
        <f>('8.legal entities NC'!B142*'8.legal entities NC'!C142+'12.legal entities FC'!B142*'12.legal entities FC'!C142)/('8.legal entities NC'!B142+'12.legal entities FC'!B142)</f>
        <v>1.8574228471293437</v>
      </c>
      <c r="D142" s="50"/>
      <c r="E142" s="51"/>
      <c r="F142" s="50">
        <f>'8.legal entities NC'!F142+'12.legal entities FC'!F142</f>
        <v>10544819.399999999</v>
      </c>
      <c r="G142" s="51">
        <f>('8.legal entities NC'!F142*'8.legal entities NC'!G142+'12.legal entities FC'!F142*'12.legal entities FC'!G142)/('8.legal entities NC'!F142+'12.legal entities FC'!F142)</f>
        <v>0.50524047856144416</v>
      </c>
      <c r="H142" s="50">
        <f t="shared" si="4"/>
        <v>3000020.0999999996</v>
      </c>
      <c r="I142" s="51">
        <f t="shared" si="5"/>
        <v>6.6102306274547971</v>
      </c>
      <c r="J142" s="50">
        <f>'8.legal entities NC'!J142+'12.legal entities FC'!J142</f>
        <v>383685.89999999997</v>
      </c>
      <c r="K142" s="51">
        <f>('8.legal entities NC'!J142*'8.legal entities NC'!K142+'12.legal entities FC'!J142*'12.legal entities FC'!K142)/('8.legal entities NC'!J142+'12.legal entities FC'!J142)</f>
        <v>7.0178387477882316</v>
      </c>
      <c r="L142" s="50">
        <f>'8.legal entities NC'!L142+'12.legal entities FC'!L142</f>
        <v>176301.3</v>
      </c>
      <c r="M142" s="51">
        <f>('8.legal entities NC'!L142*'8.legal entities NC'!M142+'12.legal entities FC'!L142*'12.legal entities FC'!M142)/('8.legal entities NC'!L142+'12.legal entities FC'!L142)</f>
        <v>5.6280637465520682</v>
      </c>
      <c r="N142" s="50">
        <f>'8.legal entities NC'!N142+'12.legal entities FC'!N142</f>
        <v>167044.5</v>
      </c>
      <c r="O142" s="51">
        <f>('8.legal entities NC'!N142*'8.legal entities NC'!O142+'12.legal entities FC'!N142*'12.legal entities FC'!O142)/('8.legal entities NC'!N142+'12.legal entities FC'!N142)</f>
        <v>5.9064937067667591</v>
      </c>
      <c r="P142" s="50">
        <f>'8.legal entities NC'!P142+'12.legal entities FC'!P142</f>
        <v>846371.5</v>
      </c>
      <c r="Q142" s="51">
        <f>('8.legal entities NC'!P142*'8.legal entities NC'!Q142+'12.legal entities FC'!P142*'12.legal entities FC'!Q142)/('8.legal entities NC'!P142+'12.legal entities FC'!P142)</f>
        <v>7.6473945306523188</v>
      </c>
      <c r="R142" s="50">
        <f>'8.legal entities NC'!R142+'12.legal entities FC'!R142</f>
        <v>374883</v>
      </c>
      <c r="S142" s="51">
        <f>('8.legal entities NC'!R142*'8.legal entities NC'!S142+'12.legal entities FC'!R142*'12.legal entities FC'!S142)/('8.legal entities NC'!R142+'12.legal entities FC'!R142)</f>
        <v>7.4915061792612621</v>
      </c>
      <c r="T142" s="50">
        <f>'8.legal entities NC'!T142+'12.legal entities FC'!T142</f>
        <v>1051733.8999999999</v>
      </c>
      <c r="U142" s="51">
        <f>('8.legal entities NC'!T142*'8.legal entities NC'!U142+'12.legal entities FC'!T142*'12.legal entities FC'!U142)/('8.legal entities NC'!T142+'12.legal entities FC'!T142)</f>
        <v>5.5891719740135795</v>
      </c>
    </row>
    <row r="143" spans="1:21" ht="14.25" customHeight="1" x14ac:dyDescent="0.2">
      <c r="A143" s="49" t="s">
        <v>21</v>
      </c>
      <c r="B143" s="50">
        <f>'8.legal entities NC'!B143+'12.legal entities FC'!B143</f>
        <v>13732320.799999997</v>
      </c>
      <c r="C143" s="51">
        <f>('8.legal entities NC'!B143*'8.legal entities NC'!C143+'12.legal entities FC'!B143*'12.legal entities FC'!C143)/('8.legal entities NC'!B143+'12.legal entities FC'!B143)</f>
        <v>1.7863359609251197</v>
      </c>
      <c r="D143" s="50"/>
      <c r="E143" s="51"/>
      <c r="F143" s="50">
        <f>'8.legal entities NC'!F143+'12.legal entities FC'!F143</f>
        <v>10745796.5</v>
      </c>
      <c r="G143" s="51">
        <f>('8.legal entities NC'!F143*'8.legal entities NC'!G143+'12.legal entities FC'!F143*'12.legal entities FC'!G143)/('8.legal entities NC'!F143+'12.legal entities FC'!F143)</f>
        <v>0.49471097391431146</v>
      </c>
      <c r="H143" s="50">
        <f t="shared" si="4"/>
        <v>2986524.3</v>
      </c>
      <c r="I143" s="51">
        <f t="shared" si="5"/>
        <v>6.4337246544419546</v>
      </c>
      <c r="J143" s="50">
        <f>'8.legal entities NC'!J143+'12.legal entities FC'!J143</f>
        <v>249216.5</v>
      </c>
      <c r="K143" s="51">
        <f>('8.legal entities NC'!J143*'8.legal entities NC'!K143+'12.legal entities FC'!J143*'12.legal entities FC'!K143)/('8.legal entities NC'!J143+'12.legal entities FC'!J143)</f>
        <v>3.482972688405463</v>
      </c>
      <c r="L143" s="50">
        <f>'8.legal entities NC'!L143+'12.legal entities FC'!L143</f>
        <v>189532.90000000002</v>
      </c>
      <c r="M143" s="51">
        <f>('8.legal entities NC'!L143*'8.legal entities NC'!M143+'12.legal entities FC'!L143*'12.legal entities FC'!M143)/('8.legal entities NC'!L143+'12.legal entities FC'!L143)</f>
        <v>6.1566527447213648</v>
      </c>
      <c r="N143" s="50">
        <f>'8.legal entities NC'!N143+'12.legal entities FC'!N143</f>
        <v>139868.40000000002</v>
      </c>
      <c r="O143" s="51">
        <f>('8.legal entities NC'!N143*'8.legal entities NC'!O143+'12.legal entities FC'!N143*'12.legal entities FC'!O143)/('8.legal entities NC'!N143+'12.legal entities FC'!N143)</f>
        <v>6.161478246694748</v>
      </c>
      <c r="P143" s="50">
        <f>'8.legal entities NC'!P143+'12.legal entities FC'!P143</f>
        <v>949020.2</v>
      </c>
      <c r="Q143" s="51">
        <f>('8.legal entities NC'!P143*'8.legal entities NC'!Q143+'12.legal entities FC'!P143*'12.legal entities FC'!Q143)/('8.legal entities NC'!P143+'12.legal entities FC'!P143)</f>
        <v>7.017784080886794</v>
      </c>
      <c r="R143" s="50">
        <f>'8.legal entities NC'!R143+'12.legal entities FC'!R143</f>
        <v>401024</v>
      </c>
      <c r="S143" s="51">
        <f>('8.legal entities NC'!R143*'8.legal entities NC'!S143+'12.legal entities FC'!R143*'12.legal entities FC'!S143)/('8.legal entities NC'!R143+'12.legal entities FC'!R143)</f>
        <v>7.9491124820459618</v>
      </c>
      <c r="T143" s="50">
        <f>'8.legal entities NC'!T143+'12.legal entities FC'!T143</f>
        <v>1057862.3</v>
      </c>
      <c r="U143" s="51">
        <f>('8.legal entities NC'!T143*'8.legal entities NC'!U143+'12.legal entities FC'!T143*'12.legal entities FC'!U143)/('8.legal entities NC'!T143+'12.legal entities FC'!T143)</f>
        <v>6.1160820912135732</v>
      </c>
    </row>
    <row r="144" spans="1:21" ht="14.25" customHeight="1" x14ac:dyDescent="0.2">
      <c r="A144" s="49" t="s">
        <v>22</v>
      </c>
      <c r="B144" s="50">
        <f>'8.legal entities NC'!B144+'12.legal entities FC'!B144</f>
        <v>14789937.899999999</v>
      </c>
      <c r="C144" s="51">
        <f>('8.legal entities NC'!B144*'8.legal entities NC'!C144+'12.legal entities FC'!B144*'12.legal entities FC'!C144)/('8.legal entities NC'!B144+'12.legal entities FC'!B144)</f>
        <v>1.9060876988536917</v>
      </c>
      <c r="D144" s="50"/>
      <c r="E144" s="51"/>
      <c r="F144" s="50">
        <f>'8.legal entities NC'!F144+'12.legal entities FC'!F144</f>
        <v>10674034.1</v>
      </c>
      <c r="G144" s="51">
        <f>('8.legal entities NC'!F144*'8.legal entities NC'!G144+'12.legal entities FC'!F144*'12.legal entities FC'!G144)/('8.legal entities NC'!F144+'12.legal entities FC'!F144)</f>
        <v>0.5288889334726784</v>
      </c>
      <c r="H144" s="50">
        <f t="shared" si="4"/>
        <v>4115903.8</v>
      </c>
      <c r="I144" s="51">
        <f t="shared" si="5"/>
        <v>5.4776645136846982</v>
      </c>
      <c r="J144" s="50">
        <f>'8.legal entities NC'!J144+'12.legal entities FC'!J144</f>
        <v>1230819</v>
      </c>
      <c r="K144" s="51">
        <f>('8.legal entities NC'!J144*'8.legal entities NC'!K144+'12.legal entities FC'!J144*'12.legal entities FC'!K144)/('8.legal entities NC'!J144+'12.legal entities FC'!J144)</f>
        <v>2.8014241054127371</v>
      </c>
      <c r="L144" s="50">
        <f>'8.legal entities NC'!L144+'12.legal entities FC'!L144</f>
        <v>280236.59999999998</v>
      </c>
      <c r="M144" s="51">
        <f>('8.legal entities NC'!L144*'8.legal entities NC'!M144+'12.legal entities FC'!L144*'12.legal entities FC'!M144)/('8.legal entities NC'!L144+'12.legal entities FC'!L144)</f>
        <v>4.9409903417326646</v>
      </c>
      <c r="N144" s="50">
        <f>'8.legal entities NC'!N144+'12.legal entities FC'!N144</f>
        <v>164020.5</v>
      </c>
      <c r="O144" s="51">
        <f>('8.legal entities NC'!N144*'8.legal entities NC'!O144+'12.legal entities FC'!N144*'12.legal entities FC'!O144)/('8.legal entities NC'!N144+'12.legal entities FC'!N144)</f>
        <v>8.9162883481028281</v>
      </c>
      <c r="P144" s="50">
        <f>'8.legal entities NC'!P144+'12.legal entities FC'!P144</f>
        <v>982619.70000000007</v>
      </c>
      <c r="Q144" s="51">
        <f>('8.legal entities NC'!P144*'8.legal entities NC'!Q144+'12.legal entities FC'!P144*'12.legal entities FC'!Q144)/('8.legal entities NC'!P144+'12.legal entities FC'!P144)</f>
        <v>6.7051650908281202</v>
      </c>
      <c r="R144" s="50">
        <f>'8.legal entities NC'!R144+'12.legal entities FC'!R144</f>
        <v>326059.40000000002</v>
      </c>
      <c r="S144" s="51">
        <f>('8.legal entities NC'!R144*'8.legal entities NC'!S144+'12.legal entities FC'!R144*'12.legal entities FC'!S144)/('8.legal entities NC'!R144+'12.legal entities FC'!R144)</f>
        <v>8.6463981501530096</v>
      </c>
      <c r="T144" s="50">
        <f>'8.legal entities NC'!T144+'12.legal entities FC'!T144</f>
        <v>1132148.5999999999</v>
      </c>
      <c r="U144" s="51">
        <f>('8.legal entities NC'!T144*'8.legal entities NC'!U144+'12.legal entities FC'!T144*'12.legal entities FC'!U144)/('8.legal entities NC'!T144+'12.legal entities FC'!T144)</f>
        <v>6.0438418251808983</v>
      </c>
    </row>
    <row r="145" spans="1:21" ht="14.25" customHeight="1" x14ac:dyDescent="0.2">
      <c r="A145" s="49" t="s">
        <v>23</v>
      </c>
      <c r="B145" s="50">
        <f>'8.legal entities NC'!B145+'12.legal entities FC'!B145</f>
        <v>14699993.600000001</v>
      </c>
      <c r="C145" s="51">
        <f>('8.legal entities NC'!B145*'8.legal entities NC'!C145+'12.legal entities FC'!B145*'12.legal entities FC'!C145)/('8.legal entities NC'!B145+'12.legal entities FC'!B145)</f>
        <v>1.9585013294155447</v>
      </c>
      <c r="D145" s="50"/>
      <c r="E145" s="51"/>
      <c r="F145" s="50">
        <f>'8.legal entities NC'!F145+'12.legal entities FC'!F145</f>
        <v>10798383.600000001</v>
      </c>
      <c r="G145" s="51">
        <f>('8.legal entities NC'!F145*'8.legal entities NC'!G145+'12.legal entities FC'!F145*'12.legal entities FC'!G145)/('8.legal entities NC'!F145+'12.legal entities FC'!F145)</f>
        <v>0.47272872497324497</v>
      </c>
      <c r="H145" s="50">
        <f t="shared" si="4"/>
        <v>3901610</v>
      </c>
      <c r="I145" s="51">
        <f t="shared" si="5"/>
        <v>6.0706351729157957</v>
      </c>
      <c r="J145" s="50">
        <f>'8.legal entities NC'!J145+'12.legal entities FC'!J145</f>
        <v>704087.1</v>
      </c>
      <c r="K145" s="51">
        <f>('8.legal entities NC'!J145*'8.legal entities NC'!K145+'12.legal entities FC'!J145*'12.legal entities FC'!K145)/('8.legal entities NC'!J145+'12.legal entities FC'!J145)</f>
        <v>3.4455774335305955</v>
      </c>
      <c r="L145" s="50">
        <f>'8.legal entities NC'!L145+'12.legal entities FC'!L145</f>
        <v>401714.80000000005</v>
      </c>
      <c r="M145" s="51">
        <f>('8.legal entities NC'!L145*'8.legal entities NC'!M145+'12.legal entities FC'!L145*'12.legal entities FC'!M145)/('8.legal entities NC'!L145+'12.legal entities FC'!L145)</f>
        <v>5.6544879302430475</v>
      </c>
      <c r="N145" s="50">
        <f>'8.legal entities NC'!N145+'12.legal entities FC'!N145</f>
        <v>309838.5</v>
      </c>
      <c r="O145" s="51">
        <f>('8.legal entities NC'!N145*'8.legal entities NC'!O145+'12.legal entities FC'!N145*'12.legal entities FC'!O145)/('8.legal entities NC'!N145+'12.legal entities FC'!N145)</f>
        <v>8.7319374932424481</v>
      </c>
      <c r="P145" s="50">
        <f>'8.legal entities NC'!P145+'12.legal entities FC'!P145</f>
        <v>984733.2</v>
      </c>
      <c r="Q145" s="51">
        <f>('8.legal entities NC'!P145*'8.legal entities NC'!Q145+'12.legal entities FC'!P145*'12.legal entities FC'!Q145)/('8.legal entities NC'!P145+'12.legal entities FC'!P145)</f>
        <v>6.7317494342630058</v>
      </c>
      <c r="R145" s="50">
        <f>'8.legal entities NC'!R145+'12.legal entities FC'!R145</f>
        <v>351953.2</v>
      </c>
      <c r="S145" s="51">
        <f>('8.legal entities NC'!R145*'8.legal entities NC'!S145+'12.legal entities FC'!R145*'12.legal entities FC'!S145)/('8.legal entities NC'!R145+'12.legal entities FC'!R145)</f>
        <v>7.7039564379582295</v>
      </c>
      <c r="T145" s="50">
        <f>'8.legal entities NC'!T145+'12.legal entities FC'!T145</f>
        <v>1149283.2</v>
      </c>
      <c r="U145" s="51">
        <f>('8.legal entities NC'!T145*'8.legal entities NC'!U145+'12.legal entities FC'!T145*'12.legal entities FC'!U145)/('8.legal entities NC'!T145+'12.legal entities FC'!T145)</f>
        <v>6.0401762489871951</v>
      </c>
    </row>
    <row r="146" spans="1:21" ht="14.25" customHeight="1" x14ac:dyDescent="0.2">
      <c r="A146" s="49" t="s">
        <v>24</v>
      </c>
      <c r="B146" s="50">
        <f>'8.legal entities NC'!B146+'12.legal entities FC'!B146</f>
        <v>14947607.6</v>
      </c>
      <c r="C146" s="51">
        <f>('8.legal entities NC'!B146*'8.legal entities NC'!C146+'12.legal entities FC'!B146*'12.legal entities FC'!C146)/('8.legal entities NC'!B146+'12.legal entities FC'!B146)</f>
        <v>1.9398892431455053</v>
      </c>
      <c r="D146" s="50"/>
      <c r="E146" s="51"/>
      <c r="F146" s="50">
        <f>'8.legal entities NC'!F146+'12.legal entities FC'!F146</f>
        <v>11239907.5</v>
      </c>
      <c r="G146" s="51">
        <f>('8.legal entities NC'!F146*'8.legal entities NC'!G146+'12.legal entities FC'!F146*'12.legal entities FC'!G146)/('8.legal entities NC'!F146+'12.legal entities FC'!F146)</f>
        <v>0.49161361577041457</v>
      </c>
      <c r="H146" s="50">
        <f t="shared" si="4"/>
        <v>3707700.1</v>
      </c>
      <c r="I146" s="51">
        <f t="shared" si="5"/>
        <v>6.3303425287821948</v>
      </c>
      <c r="J146" s="50">
        <f>'8.legal entities NC'!J146+'12.legal entities FC'!J146</f>
        <v>175136.2</v>
      </c>
      <c r="K146" s="51">
        <f>('8.legal entities NC'!J146*'8.legal entities NC'!K146+'12.legal entities FC'!J146*'12.legal entities FC'!K146)/('8.legal entities NC'!J146+'12.legal entities FC'!J146)</f>
        <v>4.0708561451030683</v>
      </c>
      <c r="L146" s="50">
        <f>'8.legal entities NC'!L146+'12.legal entities FC'!L146</f>
        <v>315993.40000000002</v>
      </c>
      <c r="M146" s="51">
        <f>('8.legal entities NC'!L146*'8.legal entities NC'!M146+'12.legal entities FC'!L146*'12.legal entities FC'!M146)/('8.legal entities NC'!L146+'12.legal entities FC'!L146)</f>
        <v>6.9874790865885172</v>
      </c>
      <c r="N146" s="50">
        <f>'8.legal entities NC'!N146+'12.legal entities FC'!N146</f>
        <v>760391</v>
      </c>
      <c r="O146" s="51">
        <f>('8.legal entities NC'!N146*'8.legal entities NC'!O146+'12.legal entities FC'!N146*'12.legal entities FC'!O146)/('8.legal entities NC'!N146+'12.legal entities FC'!N146)</f>
        <v>7.2247359292784887</v>
      </c>
      <c r="P146" s="50">
        <f>'8.legal entities NC'!P146+'12.legal entities FC'!P146</f>
        <v>948420.7</v>
      </c>
      <c r="Q146" s="51">
        <f>('8.legal entities NC'!P146*'8.legal entities NC'!Q146+'12.legal entities FC'!P146*'12.legal entities FC'!Q146)/('8.legal entities NC'!P146+'12.legal entities FC'!P146)</f>
        <v>5.6245150469617542</v>
      </c>
      <c r="R146" s="50">
        <f>'8.legal entities NC'!R146+'12.legal entities FC'!R146</f>
        <v>381327.1</v>
      </c>
      <c r="S146" s="51">
        <f>('8.legal entities NC'!R146*'8.legal entities NC'!S146+'12.legal entities FC'!R146*'12.legal entities FC'!S146)/('8.legal entities NC'!R146+'12.legal entities FC'!R146)</f>
        <v>7.6051768966852871</v>
      </c>
      <c r="T146" s="50">
        <f>'8.legal entities NC'!T146+'12.legal entities FC'!T146</f>
        <v>1126431.7000000002</v>
      </c>
      <c r="U146" s="51">
        <f>('8.legal entities NC'!T146*'8.legal entities NC'!U146+'12.legal entities FC'!T146*'12.legal entities FC'!U146)/('8.legal entities NC'!T146+'12.legal entities FC'!T146)</f>
        <v>6.0562654176014377</v>
      </c>
    </row>
    <row r="147" spans="1:21" ht="14.25" customHeight="1" x14ac:dyDescent="0.2">
      <c r="A147" s="49" t="s">
        <v>25</v>
      </c>
      <c r="B147" s="50">
        <f>'8.legal entities NC'!B147+'12.legal entities FC'!B147</f>
        <v>15902374.299999997</v>
      </c>
      <c r="C147" s="51">
        <f>('8.legal entities NC'!B147*'8.legal entities NC'!C147+'12.legal entities FC'!B147*'12.legal entities FC'!C147)/('8.legal entities NC'!B147+'12.legal entities FC'!B147)</f>
        <v>1.9618383919563511</v>
      </c>
      <c r="D147" s="50"/>
      <c r="E147" s="51"/>
      <c r="F147" s="50">
        <f>'8.legal entities NC'!F147+'12.legal entities FC'!F147</f>
        <v>12026654.299999999</v>
      </c>
      <c r="G147" s="51">
        <f>('8.legal entities NC'!F147*'8.legal entities NC'!G147+'12.legal entities FC'!F147*'12.legal entities FC'!G147)/('8.legal entities NC'!F147+'12.legal entities FC'!F147)</f>
        <v>0.50899645739380728</v>
      </c>
      <c r="H147" s="50">
        <f t="shared" si="4"/>
        <v>3875720</v>
      </c>
      <c r="I147" s="51">
        <f t="shared" si="5"/>
        <v>6.47011755028743</v>
      </c>
      <c r="J147" s="50">
        <f>'8.legal entities NC'!J147+'12.legal entities FC'!J147</f>
        <v>410091.19999999995</v>
      </c>
      <c r="K147" s="51">
        <f>('8.legal entities NC'!J147*'8.legal entities NC'!K147+'12.legal entities FC'!J147*'12.legal entities FC'!K147)/('8.legal entities NC'!J147+'12.legal entities FC'!J147)</f>
        <v>6.086445646724437</v>
      </c>
      <c r="L147" s="50">
        <f>'8.legal entities NC'!L147+'12.legal entities FC'!L147</f>
        <v>182757.40000000002</v>
      </c>
      <c r="M147" s="51">
        <f>('8.legal entities NC'!L147*'8.legal entities NC'!M147+'12.legal entities FC'!L147*'12.legal entities FC'!M147)/('8.legal entities NC'!L147+'12.legal entities FC'!L147)</f>
        <v>7.8008836140150812</v>
      </c>
      <c r="N147" s="50">
        <f>'8.legal entities NC'!N147+'12.legal entities FC'!N147</f>
        <v>1014608.2</v>
      </c>
      <c r="O147" s="51">
        <f>('8.legal entities NC'!N147*'8.legal entities NC'!O147+'12.legal entities FC'!N147*'12.legal entities FC'!O147)/('8.legal entities NC'!N147+'12.legal entities FC'!N147)</f>
        <v>6.5795251871609146</v>
      </c>
      <c r="P147" s="50">
        <f>'8.legal entities NC'!P147+'12.legal entities FC'!P147</f>
        <v>784001</v>
      </c>
      <c r="Q147" s="51">
        <f>('8.legal entities NC'!P147*'8.legal entities NC'!Q147+'12.legal entities FC'!P147*'12.legal entities FC'!Q147)/('8.legal entities NC'!P147+'12.legal entities FC'!P147)</f>
        <v>6.967413482890966</v>
      </c>
      <c r="R147" s="50">
        <f>'8.legal entities NC'!R147+'12.legal entities FC'!R147</f>
        <v>351566.7</v>
      </c>
      <c r="S147" s="51">
        <f>('8.legal entities NC'!R147*'8.legal entities NC'!S147+'12.legal entities FC'!R147*'12.legal entities FC'!S147)/('8.legal entities NC'!R147+'12.legal entities FC'!R147)</f>
        <v>7.0480774345238046</v>
      </c>
      <c r="T147" s="50">
        <f>'8.legal entities NC'!T147+'12.legal entities FC'!T147</f>
        <v>1132695.5</v>
      </c>
      <c r="U147" s="51">
        <f>('8.legal entities NC'!T147*'8.legal entities NC'!U147+'12.legal entities FC'!T147*'12.legal entities FC'!U147)/('8.legal entities NC'!T147+'12.legal entities FC'!T147)</f>
        <v>5.7727150112276435</v>
      </c>
    </row>
    <row r="148" spans="1:21" ht="14.25" customHeight="1" x14ac:dyDescent="0.2">
      <c r="A148" s="49" t="s">
        <v>26</v>
      </c>
      <c r="B148" s="50">
        <f>'8.legal entities NC'!B148+'12.legal entities FC'!B148</f>
        <v>16412959.399999999</v>
      </c>
      <c r="C148" s="51">
        <f>('8.legal entities NC'!B148*'8.legal entities NC'!C148+'12.legal entities FC'!B148*'12.legal entities FC'!C148)/('8.legal entities NC'!B148+'12.legal entities FC'!B148)</f>
        <v>2.1780773926120842</v>
      </c>
      <c r="D148" s="50"/>
      <c r="E148" s="51"/>
      <c r="F148" s="50">
        <f>'8.legal entities NC'!F148+'12.legal entities FC'!F148</f>
        <v>12082435.300000001</v>
      </c>
      <c r="G148" s="51">
        <f>('8.legal entities NC'!F148*'8.legal entities NC'!G148+'12.legal entities FC'!F148*'12.legal entities FC'!G148)/('8.legal entities NC'!F148+'12.legal entities FC'!F148)</f>
        <v>0.52844384873304473</v>
      </c>
      <c r="H148" s="50">
        <f t="shared" si="4"/>
        <v>4330524.0999999996</v>
      </c>
      <c r="I148" s="51">
        <f t="shared" si="5"/>
        <v>6.7806589976026226</v>
      </c>
      <c r="J148" s="50">
        <f>'8.legal entities NC'!J148+'12.legal entities FC'!J148</f>
        <v>239302.7</v>
      </c>
      <c r="K148" s="51">
        <f>('8.legal entities NC'!J148*'8.legal entities NC'!K148+'12.legal entities FC'!J148*'12.legal entities FC'!K148)/('8.legal entities NC'!J148+'12.legal entities FC'!J148)</f>
        <v>5.8128715137773197</v>
      </c>
      <c r="L148" s="50">
        <f>'8.legal entities NC'!L148+'12.legal entities FC'!L148</f>
        <v>480454.6</v>
      </c>
      <c r="M148" s="51">
        <f>('8.legal entities NC'!L148*'8.legal entities NC'!M148+'12.legal entities FC'!L148*'12.legal entities FC'!M148)/('8.legal entities NC'!L148+'12.legal entities FC'!L148)</f>
        <v>7.4343283527725621</v>
      </c>
      <c r="N148" s="50">
        <f>'8.legal entities NC'!N148+'12.legal entities FC'!N148</f>
        <v>974866.10000000009</v>
      </c>
      <c r="O148" s="51">
        <f>('8.legal entities NC'!N148*'8.legal entities NC'!O148+'12.legal entities FC'!N148*'12.legal entities FC'!O148)/('8.legal entities NC'!N148+'12.legal entities FC'!N148)</f>
        <v>6.1467778682631389</v>
      </c>
      <c r="P148" s="50">
        <f>'8.legal entities NC'!P148+'12.legal entities FC'!P148</f>
        <v>1138346.8</v>
      </c>
      <c r="Q148" s="51">
        <f>('8.legal entities NC'!P148*'8.legal entities NC'!Q148+'12.legal entities FC'!P148*'12.legal entities FC'!Q148)/('8.legal entities NC'!P148+'12.legal entities FC'!P148)</f>
        <v>7.9478958082018583</v>
      </c>
      <c r="R148" s="50">
        <f>'8.legal entities NC'!R148+'12.legal entities FC'!R148</f>
        <v>347052.80000000005</v>
      </c>
      <c r="S148" s="51">
        <f>('8.legal entities NC'!R148*'8.legal entities NC'!S148+'12.legal entities FC'!R148*'12.legal entities FC'!S148)/('8.legal entities NC'!R148+'12.legal entities FC'!R148)</f>
        <v>6.9945448243033903</v>
      </c>
      <c r="T148" s="50">
        <f>'8.legal entities NC'!T148+'12.legal entities FC'!T148</f>
        <v>1150501.0999999999</v>
      </c>
      <c r="U148" s="51">
        <f>('8.legal entities NC'!T148*'8.legal entities NC'!U148+'12.legal entities FC'!T148*'12.legal entities FC'!U148)/('8.legal entities NC'!T148+'12.legal entities FC'!T148)</f>
        <v>6.0266701231315638</v>
      </c>
    </row>
    <row r="149" spans="1:21" ht="14.25" customHeight="1" x14ac:dyDescent="0.2">
      <c r="A149" s="49" t="s">
        <v>27</v>
      </c>
      <c r="B149" s="50">
        <f>'8.legal entities NC'!B149+'12.legal entities FC'!B149</f>
        <v>16403288.399999999</v>
      </c>
      <c r="C149" s="51">
        <f>('8.legal entities NC'!B149*'8.legal entities NC'!C149+'12.legal entities FC'!B149*'12.legal entities FC'!C149)/('8.legal entities NC'!B149+'12.legal entities FC'!B149)</f>
        <v>2.2597441641640588</v>
      </c>
      <c r="D149" s="50"/>
      <c r="E149" s="51"/>
      <c r="F149" s="50">
        <f>'8.legal entities NC'!F149+'12.legal entities FC'!F149</f>
        <v>12190129.399999999</v>
      </c>
      <c r="G149" s="51">
        <f>('8.legal entities NC'!F149*'8.legal entities NC'!G149+'12.legal entities FC'!F149*'12.legal entities FC'!G149)/('8.legal entities NC'!F149+'12.legal entities FC'!F149)</f>
        <v>0.63472943937740323</v>
      </c>
      <c r="H149" s="50">
        <f t="shared" si="4"/>
        <v>4213159</v>
      </c>
      <c r="I149" s="51">
        <f t="shared" si="5"/>
        <v>6.9614750440227864</v>
      </c>
      <c r="J149" s="50">
        <f>'8.legal entities NC'!J149+'12.legal entities FC'!J149</f>
        <v>209403.1</v>
      </c>
      <c r="K149" s="51">
        <f>('8.legal entities NC'!J149*'8.legal entities NC'!K149+'12.legal entities FC'!J149*'12.legal entities FC'!K149)/('8.legal entities NC'!J149+'12.legal entities FC'!J149)</f>
        <v>6.1666973841361461</v>
      </c>
      <c r="L149" s="50">
        <f>'8.legal entities NC'!L149+'12.legal entities FC'!L149</f>
        <v>948687.39999999991</v>
      </c>
      <c r="M149" s="51">
        <f>('8.legal entities NC'!L149*'8.legal entities NC'!M149+'12.legal entities FC'!L149*'12.legal entities FC'!M149)/('8.legal entities NC'!L149+'12.legal entities FC'!L149)</f>
        <v>6.4997746907990983</v>
      </c>
      <c r="N149" s="50">
        <f>'8.legal entities NC'!N149+'12.legal entities FC'!N149</f>
        <v>337047.69999999995</v>
      </c>
      <c r="O149" s="51">
        <f>('8.legal entities NC'!N149*'8.legal entities NC'!O149+'12.legal entities FC'!N149*'12.legal entities FC'!O149)/('8.legal entities NC'!N149+'12.legal entities FC'!N149)</f>
        <v>6.5203869066603923</v>
      </c>
      <c r="P149" s="50">
        <f>'8.legal entities NC'!P149+'12.legal entities FC'!P149</f>
        <v>1225213.8999999999</v>
      </c>
      <c r="Q149" s="51">
        <f>('8.legal entities NC'!P149*'8.legal entities NC'!Q149+'12.legal entities FC'!P149*'12.legal entities FC'!Q149)/('8.legal entities NC'!P149+'12.legal entities FC'!P149)</f>
        <v>8.5020857615147865</v>
      </c>
      <c r="R149" s="50">
        <f>'8.legal entities NC'!R149+'12.legal entities FC'!R149</f>
        <v>335687.7</v>
      </c>
      <c r="S149" s="51">
        <f>('8.legal entities NC'!R149*'8.legal entities NC'!S149+'12.legal entities FC'!R149*'12.legal entities FC'!S149)/('8.legal entities NC'!R149+'12.legal entities FC'!R149)</f>
        <v>6.7109906141928946</v>
      </c>
      <c r="T149" s="50">
        <f>'8.legal entities NC'!T149+'12.legal entities FC'!T149</f>
        <v>1157119.2</v>
      </c>
      <c r="U149" s="51">
        <f>('8.legal entities NC'!T149*'8.legal entities NC'!U149+'12.legal entities FC'!T149*'12.legal entities FC'!U149)/('8.legal entities NC'!T149+'12.legal entities FC'!T149)</f>
        <v>6.053714488533247</v>
      </c>
    </row>
    <row r="150" spans="1:21" ht="14.25" customHeight="1" x14ac:dyDescent="0.2">
      <c r="A150" s="49" t="s">
        <v>28</v>
      </c>
      <c r="B150" s="50">
        <f>'8.legal entities NC'!B150+'12.legal entities FC'!B150</f>
        <v>15948192.1</v>
      </c>
      <c r="C150" s="51">
        <f>('8.legal entities NC'!B150*'8.legal entities NC'!C150+'12.legal entities FC'!B150*'12.legal entities FC'!C150)/('8.legal entities NC'!B150+'12.legal entities FC'!B150)</f>
        <v>2.3415112422680187</v>
      </c>
      <c r="D150" s="50"/>
      <c r="E150" s="51"/>
      <c r="F150" s="50">
        <f>'8.legal entities NC'!F150+'12.legal entities FC'!F150</f>
        <v>11556891.299999999</v>
      </c>
      <c r="G150" s="51">
        <f>('8.legal entities NC'!F150*'8.legal entities NC'!G150+'12.legal entities FC'!F150*'12.legal entities FC'!G150)/('8.legal entities NC'!F150+'12.legal entities FC'!F150)</f>
        <v>0.64797885742855443</v>
      </c>
      <c r="H150" s="50">
        <f t="shared" si="4"/>
        <v>4391300.8</v>
      </c>
      <c r="I150" s="51">
        <f t="shared" si="5"/>
        <v>6.798498038667721</v>
      </c>
      <c r="J150" s="50">
        <f>'8.legal entities NC'!J150+'12.legal entities FC'!J150</f>
        <v>259556.6</v>
      </c>
      <c r="K150" s="51">
        <f>('8.legal entities NC'!J150*'8.legal entities NC'!K150+'12.legal entities FC'!J150*'12.legal entities FC'!K150)/('8.legal entities NC'!J150+'12.legal entities FC'!J150)</f>
        <v>7.6562881853129525</v>
      </c>
      <c r="L150" s="50">
        <f>'8.legal entities NC'!L150+'12.legal entities FC'!L150</f>
        <v>1086392.8999999999</v>
      </c>
      <c r="M150" s="51">
        <f>('8.legal entities NC'!L150*'8.legal entities NC'!M150+'12.legal entities FC'!L150*'12.legal entities FC'!M150)/('8.legal entities NC'!L150+'12.legal entities FC'!L150)</f>
        <v>5.8935777378515644</v>
      </c>
      <c r="N150" s="50">
        <f>'8.legal entities NC'!N150+'12.legal entities FC'!N150</f>
        <v>302239.69999999995</v>
      </c>
      <c r="O150" s="51">
        <f>('8.legal entities NC'!N150*'8.legal entities NC'!O150+'12.legal entities FC'!N150*'12.legal entities FC'!O150)/('8.legal entities NC'!N150+'12.legal entities FC'!N150)</f>
        <v>5.5224790820001477</v>
      </c>
      <c r="P150" s="50">
        <f>'8.legal entities NC'!P150+'12.legal entities FC'!P150</f>
        <v>1313283.1000000001</v>
      </c>
      <c r="Q150" s="51">
        <f>('8.legal entities NC'!P150*'8.legal entities NC'!Q150+'12.legal entities FC'!P150*'12.legal entities FC'!Q150)/('8.legal entities NC'!P150+'12.legal entities FC'!P150)</f>
        <v>8.3662039045503587</v>
      </c>
      <c r="R150" s="50">
        <f>'8.legal entities NC'!R150+'12.legal entities FC'!R150</f>
        <v>274826.80000000005</v>
      </c>
      <c r="S150" s="51">
        <f>('8.legal entities NC'!R150*'8.legal entities NC'!S150+'12.legal entities FC'!R150*'12.legal entities FC'!S150)/('8.legal entities NC'!R150+'12.legal entities FC'!R150)</f>
        <v>6.6838929900577373</v>
      </c>
      <c r="T150" s="50">
        <f>'8.legal entities NC'!T150+'12.legal entities FC'!T150</f>
        <v>1155001.7</v>
      </c>
      <c r="U150" s="51">
        <f>('8.legal entities NC'!T150*'8.legal entities NC'!U150+'12.legal entities FC'!T150*'12.legal entities FC'!U150)/('8.legal entities NC'!T150+'12.legal entities FC'!T150)</f>
        <v>6.0355315442392863</v>
      </c>
    </row>
    <row r="151" spans="1:21" ht="14.25" customHeight="1" x14ac:dyDescent="0.2">
      <c r="A151" s="49" t="s">
        <v>29</v>
      </c>
      <c r="B151" s="50">
        <f>'8.legal entities NC'!B151+'12.legal entities FC'!B151</f>
        <v>15941634.999999996</v>
      </c>
      <c r="C151" s="51">
        <f>('8.legal entities NC'!B151*'8.legal entities NC'!C151+'12.legal entities FC'!B151*'12.legal entities FC'!C151)/('8.legal entities NC'!B151+'12.legal entities FC'!B151)</f>
        <v>2.6714736426972521</v>
      </c>
      <c r="D151" s="50"/>
      <c r="E151" s="51"/>
      <c r="F151" s="50">
        <f>'8.legal entities NC'!F151+'12.legal entities FC'!F151</f>
        <v>11327789.999999998</v>
      </c>
      <c r="G151" s="51">
        <f>('8.legal entities NC'!F151*'8.legal entities NC'!G151+'12.legal entities FC'!F151*'12.legal entities FC'!G151)/('8.legal entities NC'!F151+'12.legal entities FC'!F151)</f>
        <v>0.99036183483274354</v>
      </c>
      <c r="H151" s="50">
        <f t="shared" si="4"/>
        <v>4613845</v>
      </c>
      <c r="I151" s="51">
        <f t="shared" si="5"/>
        <v>6.798894812244451</v>
      </c>
      <c r="J151" s="50">
        <f>'8.legal entities NC'!J151+'12.legal entities FC'!J151</f>
        <v>708491</v>
      </c>
      <c r="K151" s="51">
        <f>('8.legal entities NC'!J151*'8.legal entities NC'!K151+'12.legal entities FC'!J151*'12.legal entities FC'!K151)/('8.legal entities NC'!J151+'12.legal entities FC'!J151)</f>
        <v>5.3447415676416501</v>
      </c>
      <c r="L151" s="50">
        <f>'8.legal entities NC'!L151+'12.legal entities FC'!L151</f>
        <v>557563.6</v>
      </c>
      <c r="M151" s="51">
        <f>('8.legal entities NC'!L151*'8.legal entities NC'!M151+'12.legal entities FC'!L151*'12.legal entities FC'!M151)/('8.legal entities NC'!L151+'12.legal entities FC'!L151)</f>
        <v>5.9897080566234973</v>
      </c>
      <c r="N151" s="50">
        <f>'8.legal entities NC'!N151+'12.legal entities FC'!N151</f>
        <v>364769</v>
      </c>
      <c r="O151" s="51">
        <f>('8.legal entities NC'!N151*'8.legal entities NC'!O151+'12.legal entities FC'!N151*'12.legal entities FC'!O151)/('8.legal entities NC'!N151+'12.legal entities FC'!N151)</f>
        <v>6.120658907418119</v>
      </c>
      <c r="P151" s="50">
        <f>'8.legal entities NC'!P151+'12.legal entities FC'!P151</f>
        <v>1400661.9</v>
      </c>
      <c r="Q151" s="51">
        <f>('8.legal entities NC'!P151*'8.legal entities NC'!Q151+'12.legal entities FC'!P151*'12.legal entities FC'!Q151)/('8.legal entities NC'!P151+'12.legal entities FC'!P151)</f>
        <v>8.2003931048599235</v>
      </c>
      <c r="R151" s="50">
        <f>'8.legal entities NC'!R151+'12.legal entities FC'!R151</f>
        <v>422323.69999999995</v>
      </c>
      <c r="S151" s="51">
        <f>('8.legal entities NC'!R151*'8.legal entities NC'!S151+'12.legal entities FC'!R151*'12.legal entities FC'!S151)/('8.legal entities NC'!R151+'12.legal entities FC'!R151)</f>
        <v>8.3346230770378273</v>
      </c>
      <c r="T151" s="50">
        <f>'8.legal entities NC'!T151+'12.legal entities FC'!T151</f>
        <v>1160035.8</v>
      </c>
      <c r="U151" s="51">
        <f>('8.legal entities NC'!T151*'8.legal entities NC'!U151+'12.legal entities FC'!T151*'12.legal entities FC'!U151)/('8.legal entities NC'!T151+'12.legal entities FC'!T151)</f>
        <v>6.0379073456181267</v>
      </c>
    </row>
    <row r="152" spans="1:21" ht="14.25" customHeight="1" thickBot="1" x14ac:dyDescent="0.25">
      <c r="A152" s="52" t="s">
        <v>30</v>
      </c>
      <c r="B152" s="53">
        <f>'8.legal entities NC'!B152+'12.legal entities FC'!B152</f>
        <v>17207796.700000003</v>
      </c>
      <c r="C152" s="54">
        <f>('8.legal entities NC'!B152*'8.legal entities NC'!C152+'12.legal entities FC'!B152*'12.legal entities FC'!C152)/('8.legal entities NC'!B152+'12.legal entities FC'!B152)</f>
        <v>2.5784180391322264</v>
      </c>
      <c r="D152" s="53"/>
      <c r="E152" s="54"/>
      <c r="F152" s="53">
        <f>'8.legal entities NC'!F152+'12.legal entities FC'!F152</f>
        <v>11780524.400000002</v>
      </c>
      <c r="G152" s="54">
        <f>('8.legal entities NC'!F152*'8.legal entities NC'!G152+'12.legal entities FC'!F152*'12.legal entities FC'!G152)/('8.legal entities NC'!F152+'12.legal entities FC'!F152)</f>
        <v>0.70339592055851097</v>
      </c>
      <c r="H152" s="53">
        <f t="shared" si="4"/>
        <v>5427272.2999999998</v>
      </c>
      <c r="I152" s="54">
        <f t="shared" si="5"/>
        <v>6.6483711569069435</v>
      </c>
      <c r="J152" s="53">
        <f>'8.legal entities NC'!J152+'12.legal entities FC'!J152</f>
        <v>385380.7</v>
      </c>
      <c r="K152" s="54">
        <f>('8.legal entities NC'!J152*'8.legal entities NC'!K152+'12.legal entities FC'!J152*'12.legal entities FC'!K152)/('8.legal entities NC'!J152+'12.legal entities FC'!J152)</f>
        <v>6.2671478774105713</v>
      </c>
      <c r="L152" s="53">
        <f>'8.legal entities NC'!L152+'12.legal entities FC'!L152</f>
        <v>340970.2</v>
      </c>
      <c r="M152" s="54">
        <f>('8.legal entities NC'!L152*'8.legal entities NC'!M152+'12.legal entities FC'!L152*'12.legal entities FC'!M152)/('8.legal entities NC'!L152+'12.legal entities FC'!L152)</f>
        <v>4.9972226165219134</v>
      </c>
      <c r="N152" s="53">
        <f>'8.legal entities NC'!N152+'12.legal entities FC'!N152</f>
        <v>634325.5</v>
      </c>
      <c r="O152" s="54">
        <f>('8.legal entities NC'!N152*'8.legal entities NC'!O152+'12.legal entities FC'!N152*'12.legal entities FC'!O152)/('8.legal entities NC'!N152+'12.legal entities FC'!N152)</f>
        <v>6.4459048974067743</v>
      </c>
      <c r="P152" s="53">
        <f>'8.legal entities NC'!P152+'12.legal entities FC'!P152</f>
        <v>2547498.7999999998</v>
      </c>
      <c r="Q152" s="54">
        <f>('8.legal entities NC'!P152*'8.legal entities NC'!Q152+'12.legal entities FC'!P152*'12.legal entities FC'!Q152)/('8.legal entities NC'!P152+'12.legal entities FC'!P152)</f>
        <v>7.1114991115991906</v>
      </c>
      <c r="R152" s="53">
        <f>'8.legal entities NC'!R152+'12.legal entities FC'!R152</f>
        <v>394111.80000000005</v>
      </c>
      <c r="S152" s="54">
        <f>('8.legal entities NC'!R152*'8.legal entities NC'!S152+'12.legal entities FC'!R152*'12.legal entities FC'!S152)/('8.legal entities NC'!R152+'12.legal entities FC'!R152)</f>
        <v>7.3961154449067497</v>
      </c>
      <c r="T152" s="53">
        <f>'8.legal entities NC'!T152+'12.legal entities FC'!T152</f>
        <v>1124985.3</v>
      </c>
      <c r="U152" s="54">
        <f>('8.legal entities NC'!T152*'8.legal entities NC'!U152+'12.legal entities FC'!T152*'12.legal entities FC'!U152)/('8.legal entities NC'!T152+'12.legal entities FC'!T152)</f>
        <v>6.0828751433463166</v>
      </c>
    </row>
    <row r="153" spans="1:21" ht="14.25" customHeight="1" x14ac:dyDescent="0.2">
      <c r="A153" s="49" t="s">
        <v>42</v>
      </c>
      <c r="B153" s="50">
        <f>'8.legal entities NC'!B153+'12.legal entities FC'!B153</f>
        <v>16997772.899999999</v>
      </c>
      <c r="C153" s="51">
        <f>('8.legal entities NC'!B153*'8.legal entities NC'!C153+'12.legal entities FC'!B153*'12.legal entities FC'!C153)/('8.legal entities NC'!B153+'12.legal entities FC'!B153)</f>
        <v>2.5356814057681643</v>
      </c>
      <c r="D153" s="50"/>
      <c r="E153" s="51"/>
      <c r="F153" s="50">
        <f>'8.legal entities NC'!F153+'12.legal entities FC'!F153</f>
        <v>11187733.299999997</v>
      </c>
      <c r="G153" s="51">
        <f>('8.legal entities NC'!F153*'8.legal entities NC'!G153+'12.legal entities FC'!F153*'12.legal entities FC'!G153)/('8.legal entities NC'!F153+'12.legal entities FC'!F153)</f>
        <v>0.58229946963430035</v>
      </c>
      <c r="H153" s="50">
        <f t="shared" si="4"/>
        <v>5810039.5999999996</v>
      </c>
      <c r="I153" s="51">
        <f t="shared" si="5"/>
        <v>6.2970871170998564</v>
      </c>
      <c r="J153" s="50">
        <f>'8.legal entities NC'!J153+'12.legal entities FC'!J153</f>
        <v>322154.09999999998</v>
      </c>
      <c r="K153" s="51">
        <f>('8.legal entities NC'!J153*'8.legal entities NC'!K153+'12.legal entities FC'!J153*'12.legal entities FC'!K153)/('8.legal entities NC'!J153+'12.legal entities FC'!J153)</f>
        <v>5.0978556566562396</v>
      </c>
      <c r="L153" s="50">
        <f>'8.legal entities NC'!L153+'12.legal entities FC'!L153</f>
        <v>544650.9</v>
      </c>
      <c r="M153" s="51">
        <f>('8.legal entities NC'!L153*'8.legal entities NC'!M153+'12.legal entities FC'!L153*'12.legal entities FC'!M153)/('8.legal entities NC'!L153+'12.legal entities FC'!L153)</f>
        <v>3.9894540741601645</v>
      </c>
      <c r="N153" s="50">
        <f>'8.legal entities NC'!N153+'12.legal entities FC'!N153</f>
        <v>660379.80000000005</v>
      </c>
      <c r="O153" s="51">
        <f>('8.legal entities NC'!N153*'8.legal entities NC'!O153+'12.legal entities FC'!N153*'12.legal entities FC'!O153)/('8.legal entities NC'!N153+'12.legal entities FC'!N153)</f>
        <v>6.4173675179040917</v>
      </c>
      <c r="P153" s="50">
        <f>'8.legal entities NC'!P153+'12.legal entities FC'!P153</f>
        <v>2824429.9</v>
      </c>
      <c r="Q153" s="51">
        <f>('8.legal entities NC'!P153*'8.legal entities NC'!Q153+'12.legal entities FC'!P153*'12.legal entities FC'!Q153)/('8.legal entities NC'!P153+'12.legal entities FC'!P153)</f>
        <v>6.8959874932636849</v>
      </c>
      <c r="R153" s="50">
        <f>'8.legal entities NC'!R153+'12.legal entities FC'!R153</f>
        <v>332503.59999999998</v>
      </c>
      <c r="S153" s="51">
        <f>('8.legal entities NC'!R153*'8.legal entities NC'!S153+'12.legal entities FC'!R153*'12.legal entities FC'!S153)/('8.legal entities NC'!R153+'12.legal entities FC'!R153)</f>
        <v>6.6394202288336128</v>
      </c>
      <c r="T153" s="50">
        <f>'8.legal entities NC'!T153+'12.legal entities FC'!T153</f>
        <v>1125921.3</v>
      </c>
      <c r="U153" s="51">
        <f>('8.legal entities NC'!T153*'8.legal entities NC'!U153+'12.legal entities FC'!T153*'12.legal entities FC'!U153)/('8.legal entities NC'!T153+'12.legal entities FC'!T153)</f>
        <v>6.0824911918799289</v>
      </c>
    </row>
    <row r="154" spans="1:21" ht="14.25" customHeight="1" x14ac:dyDescent="0.2">
      <c r="A154" s="49" t="s">
        <v>20</v>
      </c>
      <c r="B154" s="50">
        <f>'8.legal entities NC'!B154+'12.legal entities FC'!B154</f>
        <v>16489742.300000001</v>
      </c>
      <c r="C154" s="51">
        <f>('8.legal entities NC'!B154*'8.legal entities NC'!C154+'12.legal entities FC'!B154*'12.legal entities FC'!C154)/('8.legal entities NC'!B154+'12.legal entities FC'!B154)</f>
        <v>2.5645760497421479</v>
      </c>
      <c r="D154" s="50"/>
      <c r="E154" s="51"/>
      <c r="F154" s="50">
        <f>'8.legal entities NC'!F154+'12.legal entities FC'!F154</f>
        <v>10737231.199999999</v>
      </c>
      <c r="G154" s="51">
        <f>('8.legal entities NC'!F154*'8.legal entities NC'!G154+'12.legal entities FC'!F154*'12.legal entities FC'!G154)/('8.legal entities NC'!F154+'12.legal entities FC'!F154)</f>
        <v>0.55071100136131934</v>
      </c>
      <c r="H154" s="50">
        <f t="shared" si="4"/>
        <v>5752511.0999999996</v>
      </c>
      <c r="I154" s="51">
        <f t="shared" si="5"/>
        <v>6.3235144079947974</v>
      </c>
      <c r="J154" s="50">
        <f>'8.legal entities NC'!J154+'12.legal entities FC'!J154</f>
        <v>401869.5</v>
      </c>
      <c r="K154" s="51">
        <f>('8.legal entities NC'!J154*'8.legal entities NC'!K154+'12.legal entities FC'!J154*'12.legal entities FC'!K154)/('8.legal entities NC'!J154+'12.legal entities FC'!J154)</f>
        <v>3.3699583397097812</v>
      </c>
      <c r="L154" s="50">
        <f>'8.legal entities NC'!L154+'12.legal entities FC'!L154</f>
        <v>472594.9</v>
      </c>
      <c r="M154" s="51">
        <f>('8.legal entities NC'!L154*'8.legal entities NC'!M154+'12.legal entities FC'!L154*'12.legal entities FC'!M154)/('8.legal entities NC'!L154+'12.legal entities FC'!L154)</f>
        <v>5.3550136004430007</v>
      </c>
      <c r="N154" s="50">
        <f>'8.legal entities NC'!N154+'12.legal entities FC'!N154</f>
        <v>940722.9</v>
      </c>
      <c r="O154" s="51">
        <f>('8.legal entities NC'!N154*'8.legal entities NC'!O154+'12.legal entities FC'!N154*'12.legal entities FC'!O154)/('8.legal entities NC'!N154+'12.legal entities FC'!N154)</f>
        <v>7.6720211732913057</v>
      </c>
      <c r="P154" s="50">
        <f>'8.legal entities NC'!P154+'12.legal entities FC'!P154</f>
        <v>2458038.1</v>
      </c>
      <c r="Q154" s="51">
        <f>('8.legal entities NC'!P154*'8.legal entities NC'!Q154+'12.legal entities FC'!P154*'12.legal entities FC'!Q154)/('8.legal entities NC'!P154+'12.legal entities FC'!P154)</f>
        <v>6.5002428314679097</v>
      </c>
      <c r="R154" s="50">
        <f>'8.legal entities NC'!R154+'12.legal entities FC'!R154</f>
        <v>353170.8</v>
      </c>
      <c r="S154" s="51">
        <f>('8.legal entities NC'!R154*'8.legal entities NC'!S154+'12.legal entities FC'!R154*'12.legal entities FC'!S154)/('8.legal entities NC'!R154+'12.legal entities FC'!R154)</f>
        <v>6.9240999454088517</v>
      </c>
      <c r="T154" s="50">
        <f>'8.legal entities NC'!T154+'12.legal entities FC'!T154</f>
        <v>1126114.8999999999</v>
      </c>
      <c r="U154" s="51">
        <f>('8.legal entities NC'!T154*'8.legal entities NC'!U154+'12.legal entities FC'!T154*'12.legal entities FC'!U154)/('8.legal entities NC'!T154+'12.legal entities FC'!T154)</f>
        <v>6.0833674876338106</v>
      </c>
    </row>
    <row r="155" spans="1:21" ht="14.25" customHeight="1" x14ac:dyDescent="0.2">
      <c r="A155" s="49" t="s">
        <v>21</v>
      </c>
      <c r="B155" s="50">
        <f>'8.legal entities NC'!B155+'12.legal entities FC'!B155</f>
        <v>17217489.099999998</v>
      </c>
      <c r="C155" s="51">
        <f>('8.legal entities NC'!B155*'8.legal entities NC'!C155+'12.legal entities FC'!B155*'12.legal entities FC'!C155)/('8.legal entities NC'!B155+'12.legal entities FC'!B155)</f>
        <v>2.5613367897529269</v>
      </c>
      <c r="D155" s="50"/>
      <c r="E155" s="51"/>
      <c r="F155" s="50">
        <f>'8.legal entities NC'!F155+'12.legal entities FC'!F155</f>
        <v>10626374.099999998</v>
      </c>
      <c r="G155" s="51">
        <f>('8.legal entities NC'!F155*'8.legal entities NC'!G155+'12.legal entities FC'!F155*'12.legal entities FC'!G155)/('8.legal entities NC'!F155+'12.legal entities FC'!F155)</f>
        <v>0.53961304496140416</v>
      </c>
      <c r="H155" s="50">
        <f t="shared" si="4"/>
        <v>6591115</v>
      </c>
      <c r="I155" s="51">
        <f t="shared" si="5"/>
        <v>5.8208145623312602</v>
      </c>
      <c r="J155" s="50">
        <f>'8.legal entities NC'!J155+'12.legal entities FC'!J155</f>
        <v>364134.3</v>
      </c>
      <c r="K155" s="51">
        <f>('8.legal entities NC'!J155*'8.legal entities NC'!K155+'12.legal entities FC'!J155*'12.legal entities FC'!K155)/('8.legal entities NC'!J155+'12.legal entities FC'!J155)</f>
        <v>3.6918835797671354</v>
      </c>
      <c r="L155" s="50">
        <f>'8.legal entities NC'!L155+'12.legal entities FC'!L155</f>
        <v>493794.60000000003</v>
      </c>
      <c r="M155" s="51">
        <f>('8.legal entities NC'!L155*'8.legal entities NC'!M155+'12.legal entities FC'!L155*'12.legal entities FC'!M155)/('8.legal entities NC'!L155+'12.legal entities FC'!L155)</f>
        <v>6.852189041759468</v>
      </c>
      <c r="N155" s="50">
        <f>'8.legal entities NC'!N155+'12.legal entities FC'!N155</f>
        <v>1010057.2</v>
      </c>
      <c r="O155" s="51">
        <f>('8.legal entities NC'!N155*'8.legal entities NC'!O155+'12.legal entities FC'!N155*'12.legal entities FC'!O155)/('8.legal entities NC'!N155+'12.legal entities FC'!N155)</f>
        <v>7.3062894051940805</v>
      </c>
      <c r="P155" s="50">
        <f>'8.legal entities NC'!P155+'12.legal entities FC'!P155</f>
        <v>3258167.6</v>
      </c>
      <c r="Q155" s="51">
        <f>('8.legal entities NC'!P155*'8.legal entities NC'!Q155+'12.legal entities FC'!P155*'12.legal entities FC'!Q155)/('8.legal entities NC'!P155+'12.legal entities FC'!P155)</f>
        <v>5.3316181144272639</v>
      </c>
      <c r="R155" s="50">
        <f>'8.legal entities NC'!R155+'12.legal entities FC'!R155</f>
        <v>339513.5</v>
      </c>
      <c r="S155" s="51">
        <f>('8.legal entities NC'!R155*'8.legal entities NC'!S155+'12.legal entities FC'!R155*'12.legal entities FC'!S155)/('8.legal entities NC'!R155+'12.legal entities FC'!R155)</f>
        <v>5.9959390097890068</v>
      </c>
      <c r="T155" s="50">
        <f>'8.legal entities NC'!T155+'12.legal entities FC'!T155</f>
        <v>1125447.8</v>
      </c>
      <c r="U155" s="51">
        <f>('8.legal entities NC'!T155*'8.legal entities NC'!U155+'12.legal entities FC'!T155*'12.legal entities FC'!U155)/('8.legal entities NC'!T155+'12.legal entities FC'!T155)</f>
        <v>6.0873235791122422</v>
      </c>
    </row>
    <row r="156" spans="1:21" ht="14.25" customHeight="1" x14ac:dyDescent="0.2">
      <c r="A156" s="49" t="s">
        <v>22</v>
      </c>
      <c r="B156" s="50">
        <f>'8.legal entities NC'!B156+'12.legal entities FC'!B156</f>
        <v>17409505.900000002</v>
      </c>
      <c r="C156" s="51">
        <f>('8.legal entities NC'!B156*'8.legal entities NC'!C156+'12.legal entities FC'!B156*'12.legal entities FC'!C156)/('8.legal entities NC'!B156+'12.legal entities FC'!B156)</f>
        <v>3.1070611376167783</v>
      </c>
      <c r="D156" s="50"/>
      <c r="E156" s="51"/>
      <c r="F156" s="50">
        <f>'8.legal entities NC'!F156+'12.legal entities FC'!F156</f>
        <v>10674013.200000001</v>
      </c>
      <c r="G156" s="51">
        <f>('8.legal entities NC'!F156*'8.legal entities NC'!G156+'12.legal entities FC'!F156*'12.legal entities FC'!G156)/('8.legal entities NC'!F156+'12.legal entities FC'!F156)</f>
        <v>0.47047316055408284</v>
      </c>
      <c r="H156" s="50">
        <f t="shared" si="4"/>
        <v>6735492.7000000011</v>
      </c>
      <c r="I156" s="51">
        <f t="shared" si="5"/>
        <v>7.2853708951388212</v>
      </c>
      <c r="J156" s="50">
        <f>'8.legal entities NC'!J156+'12.legal entities FC'!J156</f>
        <v>334481.8</v>
      </c>
      <c r="K156" s="51">
        <f>('8.legal entities NC'!J156*'8.legal entities NC'!K156+'12.legal entities FC'!J156*'12.legal entities FC'!K156)/('8.legal entities NC'!J156+'12.legal entities FC'!J156)</f>
        <v>6.8852905389770109</v>
      </c>
      <c r="L156" s="50">
        <f>'8.legal entities NC'!L156+'12.legal entities FC'!L156</f>
        <v>603937.30000000005</v>
      </c>
      <c r="M156" s="51">
        <f>('8.legal entities NC'!L156*'8.legal entities NC'!M156+'12.legal entities FC'!L156*'12.legal entities FC'!M156)/('8.legal entities NC'!L156+'12.legal entities FC'!L156)</f>
        <v>5.9572971118028306</v>
      </c>
      <c r="N156" s="50">
        <f>'8.legal entities NC'!N156+'12.legal entities FC'!N156</f>
        <v>1139764</v>
      </c>
      <c r="O156" s="51">
        <f>('8.legal entities NC'!N156*'8.legal entities NC'!O156+'12.legal entities FC'!N156*'12.legal entities FC'!O156)/('8.legal entities NC'!N156+'12.legal entities FC'!N156)</f>
        <v>7.3949123564176444</v>
      </c>
      <c r="P156" s="50">
        <f>'8.legal entities NC'!P156+'12.legal entities FC'!P156</f>
        <v>3131811.7</v>
      </c>
      <c r="Q156" s="51">
        <f>('8.legal entities NC'!P156*'8.legal entities NC'!Q156+'12.legal entities FC'!P156*'12.legal entities FC'!Q156)/('8.legal entities NC'!P156+'12.legal entities FC'!P156)</f>
        <v>5.3927183029554433</v>
      </c>
      <c r="R156" s="50">
        <f>'8.legal entities NC'!R156+'12.legal entities FC'!R156</f>
        <v>420649.4</v>
      </c>
      <c r="S156" s="51">
        <f>('8.legal entities NC'!R156*'8.legal entities NC'!S156+'12.legal entities FC'!R156*'12.legal entities FC'!S156)/('8.legal entities NC'!R156+'12.legal entities FC'!R156)</f>
        <v>9.2557813323874942</v>
      </c>
      <c r="T156" s="50">
        <f>'8.legal entities NC'!T156+'12.legal entities FC'!T156</f>
        <v>1104848.5</v>
      </c>
      <c r="U156" s="51">
        <f>('8.legal entities NC'!T156*'8.legal entities NC'!U156+'12.legal entities FC'!T156*'12.legal entities FC'!U156)/('8.legal entities NC'!T156+'12.legal entities FC'!T156)</f>
        <v>12.634177580003051</v>
      </c>
    </row>
    <row r="157" spans="1:21" ht="14.25" customHeight="1" x14ac:dyDescent="0.2">
      <c r="A157" s="49" t="s">
        <v>23</v>
      </c>
      <c r="B157" s="50">
        <f>'8.legal entities NC'!B157+'12.legal entities FC'!B157</f>
        <v>18975953.600000001</v>
      </c>
      <c r="C157" s="51">
        <f>('8.legal entities NC'!B157*'8.legal entities NC'!C157+'12.legal entities FC'!B157*'12.legal entities FC'!C157)/('8.legal entities NC'!B157+'12.legal entities FC'!B157)</f>
        <v>3.1615423670196994</v>
      </c>
      <c r="D157" s="50"/>
      <c r="E157" s="51"/>
      <c r="F157" s="50">
        <f>'8.legal entities NC'!F157+'12.legal entities FC'!F157</f>
        <v>12037993.300000001</v>
      </c>
      <c r="G157" s="51">
        <f>('8.legal entities NC'!F157*'8.legal entities NC'!G157+'12.legal entities FC'!F157*'12.legal entities FC'!G157)/('8.legal entities NC'!F157+'12.legal entities FC'!F157)</f>
        <v>0.51498409165919701</v>
      </c>
      <c r="H157" s="50">
        <f t="shared" si="4"/>
        <v>6937960.2999999998</v>
      </c>
      <c r="I157" s="51">
        <f t="shared" si="5"/>
        <v>7.7535621263211896</v>
      </c>
      <c r="J157" s="50">
        <f>'8.legal entities NC'!J157+'12.legal entities FC'!J157</f>
        <v>412852.5</v>
      </c>
      <c r="K157" s="51">
        <f>('8.legal entities NC'!J157*'8.legal entities NC'!K157+'12.legal entities FC'!J157*'12.legal entities FC'!K157)/('8.legal entities NC'!J157+'12.legal entities FC'!J157)</f>
        <v>6.6112263944144729</v>
      </c>
      <c r="L157" s="50">
        <f>'8.legal entities NC'!L157+'12.legal entities FC'!L157</f>
        <v>843212.5</v>
      </c>
      <c r="M157" s="51">
        <f>('8.legal entities NC'!L157*'8.legal entities NC'!M157+'12.legal entities FC'!L157*'12.legal entities FC'!M157)/('8.legal entities NC'!L157+'12.legal entities FC'!L157)</f>
        <v>6.8150340916435646</v>
      </c>
      <c r="N157" s="50">
        <f>'8.legal entities NC'!N157+'12.legal entities FC'!N157</f>
        <v>1706698.9</v>
      </c>
      <c r="O157" s="51">
        <f>('8.legal entities NC'!N157*'8.legal entities NC'!O157+'12.legal entities FC'!N157*'12.legal entities FC'!O157)/('8.legal entities NC'!N157+'12.legal entities FC'!N157)</f>
        <v>5.7375987896869223</v>
      </c>
      <c r="P157" s="50">
        <f>'8.legal entities NC'!P157+'12.legal entities FC'!P157</f>
        <v>2503699.7999999998</v>
      </c>
      <c r="Q157" s="51">
        <f>('8.legal entities NC'!P157*'8.legal entities NC'!Q157+'12.legal entities FC'!P157*'12.legal entities FC'!Q157)/('8.legal entities NC'!P157+'12.legal entities FC'!P157)</f>
        <v>5.1839478766583751</v>
      </c>
      <c r="R157" s="50">
        <f>'8.legal entities NC'!R157+'12.legal entities FC'!R157</f>
        <v>368479.4</v>
      </c>
      <c r="S157" s="51">
        <f>('8.legal entities NC'!R157*'8.legal entities NC'!S157+'12.legal entities FC'!R157*'12.legal entities FC'!S157)/('8.legal entities NC'!R157+'12.legal entities FC'!R157)</f>
        <v>11.930977818570048</v>
      </c>
      <c r="T157" s="50">
        <f>'8.legal entities NC'!T157+'12.legal entities FC'!T157</f>
        <v>1103017.2</v>
      </c>
      <c r="U157" s="51">
        <f>('8.legal entities NC'!T157*'8.legal entities NC'!U157+'12.legal entities FC'!T157*'12.legal entities FC'!U157)/('8.legal entities NC'!T157+'12.legal entities FC'!T157)</f>
        <v>16.455047649302294</v>
      </c>
    </row>
    <row r="158" spans="1:21" ht="14.25" customHeight="1" x14ac:dyDescent="0.2">
      <c r="A158" s="49" t="s">
        <v>24</v>
      </c>
      <c r="B158" s="50">
        <f>'8.legal entities NC'!B158+'12.legal entities FC'!B158</f>
        <v>19225910.699999999</v>
      </c>
      <c r="C158" s="51">
        <f>('8.legal entities NC'!B158*'8.legal entities NC'!C158+'12.legal entities FC'!B158*'12.legal entities FC'!C158)/('8.legal entities NC'!B158+'12.legal entities FC'!B158)</f>
        <v>3.0424223142781996</v>
      </c>
      <c r="D158" s="50"/>
      <c r="E158" s="51"/>
      <c r="F158" s="50">
        <f>'8.legal entities NC'!F158+'12.legal entities FC'!F158</f>
        <v>12438567.800000001</v>
      </c>
      <c r="G158" s="51">
        <f>('8.legal entities NC'!F158*'8.legal entities NC'!G158+'12.legal entities FC'!F158*'12.legal entities FC'!G158)/('8.legal entities NC'!F158+'12.legal entities FC'!F158)</f>
        <v>0.51590387343468913</v>
      </c>
      <c r="H158" s="50">
        <f t="shared" si="4"/>
        <v>6787342.9000000004</v>
      </c>
      <c r="I158" s="51">
        <f t="shared" si="5"/>
        <v>7.6725509798539857</v>
      </c>
      <c r="J158" s="50">
        <f>'8.legal entities NC'!J158+'12.legal entities FC'!J158</f>
        <v>361410.3</v>
      </c>
      <c r="K158" s="51">
        <f>('8.legal entities NC'!J158*'8.legal entities NC'!K158+'12.legal entities FC'!J158*'12.legal entities FC'!K158)/('8.legal entities NC'!J158+'12.legal entities FC'!J158)</f>
        <v>3.3952944893933577</v>
      </c>
      <c r="L158" s="50">
        <f>'8.legal entities NC'!L158+'12.legal entities FC'!L158</f>
        <v>1075581.7</v>
      </c>
      <c r="M158" s="51">
        <f>('8.legal entities NC'!L158*'8.legal entities NC'!M158+'12.legal entities FC'!L158*'12.legal entities FC'!M158)/('8.legal entities NC'!L158+'12.legal entities FC'!L158)</f>
        <v>6.7303220582871566</v>
      </c>
      <c r="N158" s="50">
        <f>'8.legal entities NC'!N158+'12.legal entities FC'!N158</f>
        <v>2255986.5</v>
      </c>
      <c r="O158" s="51">
        <f>('8.legal entities NC'!N158*'8.legal entities NC'!O158+'12.legal entities FC'!N158*'12.legal entities FC'!O158)/('8.legal entities NC'!N158+'12.legal entities FC'!N158)</f>
        <v>5.8138891336450813</v>
      </c>
      <c r="P158" s="50">
        <f>'8.legal entities NC'!P158+'12.legal entities FC'!P158</f>
        <v>1609379</v>
      </c>
      <c r="Q158" s="51">
        <f>('8.legal entities NC'!P158*'8.legal entities NC'!Q158+'12.legal entities FC'!P158*'12.legal entities FC'!Q158)/('8.legal entities NC'!P158+'12.legal entities FC'!P158)</f>
        <v>5.2170079832034588</v>
      </c>
      <c r="R158" s="50">
        <f>'8.legal entities NC'!R158+'12.legal entities FC'!R158</f>
        <v>449095.4</v>
      </c>
      <c r="S158" s="51">
        <f>('8.legal entities NC'!R158*'8.legal entities NC'!S158+'12.legal entities FC'!R158*'12.legal entities FC'!S158)/('8.legal entities NC'!R158+'12.legal entities FC'!R158)</f>
        <v>11.02993718038528</v>
      </c>
      <c r="T158" s="50">
        <f>'8.legal entities NC'!T158+'12.legal entities FC'!T158</f>
        <v>1035890</v>
      </c>
      <c r="U158" s="51">
        <f>('8.legal entities NC'!T158*'8.legal entities NC'!U158+'12.legal entities FC'!T158*'12.legal entities FC'!U158)/('8.legal entities NC'!T158+'12.legal entities FC'!T158)</f>
        <v>16.550440913610519</v>
      </c>
    </row>
    <row r="159" spans="1:21" ht="14.25" customHeight="1" x14ac:dyDescent="0.2">
      <c r="A159" s="49" t="s">
        <v>25</v>
      </c>
      <c r="B159" s="50">
        <f>'8.legal entities NC'!B159+'12.legal entities FC'!B159</f>
        <v>19962018.099999998</v>
      </c>
      <c r="C159" s="51">
        <f>('8.legal entities NC'!B159*'8.legal entities NC'!C159+'12.legal entities FC'!B159*'12.legal entities FC'!C159)/('8.legal entities NC'!B159+'12.legal entities FC'!B159)</f>
        <v>2.9260997832178108</v>
      </c>
      <c r="D159" s="50"/>
      <c r="E159" s="51"/>
      <c r="F159" s="50">
        <f>'8.legal entities NC'!F159+'12.legal entities FC'!F159</f>
        <v>13407815</v>
      </c>
      <c r="G159" s="51">
        <f>('8.legal entities NC'!F159*'8.legal entities NC'!G159+'12.legal entities FC'!F159*'12.legal entities FC'!G159)/('8.legal entities NC'!F159+'12.legal entities FC'!F159)</f>
        <v>0.53397659573912681</v>
      </c>
      <c r="H159" s="50">
        <f t="shared" si="4"/>
        <v>6554203.1000000006</v>
      </c>
      <c r="I159" s="51">
        <f t="shared" si="5"/>
        <v>7.8196230179379107</v>
      </c>
      <c r="J159" s="50">
        <f>'8.legal entities NC'!J159+'12.legal entities FC'!J159</f>
        <v>454168.3</v>
      </c>
      <c r="K159" s="51">
        <f>('8.legal entities NC'!J159*'8.legal entities NC'!K159+'12.legal entities FC'!J159*'12.legal entities FC'!K159)/('8.legal entities NC'!J159+'12.legal entities FC'!J159)</f>
        <v>9.0133360078191274</v>
      </c>
      <c r="L159" s="50">
        <f>'8.legal entities NC'!L159+'12.legal entities FC'!L159</f>
        <v>812296.60000000009</v>
      </c>
      <c r="M159" s="51">
        <f>('8.legal entities NC'!L159*'8.legal entities NC'!M159+'12.legal entities FC'!L159*'12.legal entities FC'!M159)/('8.legal entities NC'!L159+'12.legal entities FC'!L159)</f>
        <v>4.2725642259243726</v>
      </c>
      <c r="N159" s="50">
        <f>'8.legal entities NC'!N159+'12.legal entities FC'!N159</f>
        <v>2088932</v>
      </c>
      <c r="O159" s="51">
        <f>('8.legal entities NC'!N159*'8.legal entities NC'!O159+'12.legal entities FC'!N159*'12.legal entities FC'!O159)/('8.legal entities NC'!N159+'12.legal entities FC'!N159)</f>
        <v>6.3289852819526917</v>
      </c>
      <c r="P159" s="50">
        <f>'8.legal entities NC'!P159+'12.legal entities FC'!P159</f>
        <v>1575548.9</v>
      </c>
      <c r="Q159" s="51">
        <f>('8.legal entities NC'!P159*'8.legal entities NC'!Q159+'12.legal entities FC'!P159*'12.legal entities FC'!Q159)/('8.legal entities NC'!P159+'12.legal entities FC'!P159)</f>
        <v>5.2708686890010208</v>
      </c>
      <c r="R159" s="50">
        <f>'8.legal entities NC'!R159+'12.legal entities FC'!R159</f>
        <v>588945.30000000005</v>
      </c>
      <c r="S159" s="51">
        <f>('8.legal entities NC'!R159*'8.legal entities NC'!S159+'12.legal entities FC'!R159*'12.legal entities FC'!S159)/('8.legal entities NC'!R159+'12.legal entities FC'!R159)</f>
        <v>8.5279448312092825</v>
      </c>
      <c r="T159" s="50">
        <f>'8.legal entities NC'!T159+'12.legal entities FC'!T159</f>
        <v>1034312</v>
      </c>
      <c r="U159" s="51">
        <f>('8.legal entities NC'!T159*'8.legal entities NC'!U159+'12.legal entities FC'!T159*'12.legal entities FC'!U159)/('8.legal entities NC'!T159+'12.legal entities FC'!T159)</f>
        <v>16.57083381416826</v>
      </c>
    </row>
    <row r="160" spans="1:21" ht="14.25" customHeight="1" x14ac:dyDescent="0.2">
      <c r="A160" s="49" t="s">
        <v>26</v>
      </c>
      <c r="B160" s="50">
        <f>'8.legal entities NC'!B160+'12.legal entities FC'!B160</f>
        <v>19715340.300000001</v>
      </c>
      <c r="C160" s="51">
        <f>('8.legal entities NC'!B160*'8.legal entities NC'!C160+'12.legal entities FC'!B160*'12.legal entities FC'!C160)/('8.legal entities NC'!B160+'12.legal entities FC'!B160)</f>
        <v>2.870007293001176</v>
      </c>
      <c r="D160" s="50"/>
      <c r="E160" s="51"/>
      <c r="F160" s="50">
        <f>'8.legal entities NC'!F160+'12.legal entities FC'!F160</f>
        <v>12987215.5</v>
      </c>
      <c r="G160" s="51">
        <f>('8.legal entities NC'!F160*'8.legal entities NC'!G160+'12.legal entities FC'!F160*'12.legal entities FC'!G160)/('8.legal entities NC'!F160+'12.legal entities FC'!F160)</f>
        <v>0.31662367302675465</v>
      </c>
      <c r="H160" s="50">
        <f t="shared" si="4"/>
        <v>6728124.7999999998</v>
      </c>
      <c r="I160" s="51">
        <f t="shared" si="5"/>
        <v>7.7987718912407828</v>
      </c>
      <c r="J160" s="50">
        <f>'8.legal entities NC'!J160+'12.legal entities FC'!J160</f>
        <v>560824.6</v>
      </c>
      <c r="K160" s="51">
        <f>('8.legal entities NC'!J160*'8.legal entities NC'!K160+'12.legal entities FC'!J160*'12.legal entities FC'!K160)/('8.legal entities NC'!J160+'12.legal entities FC'!J160)</f>
        <v>4.8005690870193636</v>
      </c>
      <c r="L160" s="50">
        <f>'8.legal entities NC'!L160+'12.legal entities FC'!L160</f>
        <v>1261737.3</v>
      </c>
      <c r="M160" s="51">
        <f>('8.legal entities NC'!L160*'8.legal entities NC'!M160+'12.legal entities FC'!L160*'12.legal entities FC'!M160)/('8.legal entities NC'!L160+'12.legal entities FC'!L160)</f>
        <v>6.9633934884860738</v>
      </c>
      <c r="N160" s="50">
        <f>'8.legal entities NC'!N160+'12.legal entities FC'!N160</f>
        <v>2083313.5</v>
      </c>
      <c r="O160" s="51">
        <f>('8.legal entities NC'!N160*'8.legal entities NC'!O160+'12.legal entities FC'!N160*'12.legal entities FC'!O160)/('8.legal entities NC'!N160+'12.legal entities FC'!N160)</f>
        <v>6.3630857684165161</v>
      </c>
      <c r="P160" s="50">
        <f>'8.legal entities NC'!P160+'12.legal entities FC'!P160</f>
        <v>1156486.5</v>
      </c>
      <c r="Q160" s="51">
        <f>('8.legal entities NC'!P160*'8.legal entities NC'!Q160+'12.legal entities FC'!P160*'12.legal entities FC'!Q160)/('8.legal entities NC'!P160+'12.legal entities FC'!P160)</f>
        <v>4.7173508441300438</v>
      </c>
      <c r="R160" s="50">
        <f>'8.legal entities NC'!R160+'12.legal entities FC'!R160</f>
        <v>632522.30000000005</v>
      </c>
      <c r="S160" s="51">
        <f>('8.legal entities NC'!R160*'8.legal entities NC'!S160+'12.legal entities FC'!R160*'12.legal entities FC'!S160)/('8.legal entities NC'!R160+'12.legal entities FC'!R160)</f>
        <v>8.1272467231590095</v>
      </c>
      <c r="T160" s="50">
        <f>'8.legal entities NC'!T160+'12.legal entities FC'!T160</f>
        <v>1033240.6</v>
      </c>
      <c r="U160" s="51">
        <f>('8.legal entities NC'!T160*'8.legal entities NC'!U160+'12.legal entities FC'!T160*'12.legal entities FC'!U160)/('8.legal entities NC'!T160+'12.legal entities FC'!T160)</f>
        <v>16.588914715507698</v>
      </c>
    </row>
    <row r="161" spans="1:21" ht="14.25" customHeight="1" x14ac:dyDescent="0.2">
      <c r="A161" s="49" t="s">
        <v>27</v>
      </c>
      <c r="B161" s="50">
        <f>'8.legal entities NC'!B161+'12.legal entities FC'!B161</f>
        <v>19536193.699999999</v>
      </c>
      <c r="C161" s="51">
        <f>('8.legal entities NC'!B161*'8.legal entities NC'!C161+'12.legal entities FC'!B161*'12.legal entities FC'!C161)/('8.legal entities NC'!B161+'12.legal entities FC'!B161)</f>
        <v>3.1080959473185401</v>
      </c>
      <c r="D161" s="50"/>
      <c r="E161" s="51"/>
      <c r="F161" s="50">
        <f>'8.legal entities NC'!F161+'12.legal entities FC'!F161</f>
        <v>12690905.800000001</v>
      </c>
      <c r="G161" s="51">
        <f>('8.legal entities NC'!F161*'8.legal entities NC'!G161+'12.legal entities FC'!F161*'12.legal entities FC'!G161)/('8.legal entities NC'!F161+'12.legal entities FC'!F161)</f>
        <v>0.46921843025578208</v>
      </c>
      <c r="H161" s="50">
        <f t="shared" si="4"/>
        <v>6845287.8999999994</v>
      </c>
      <c r="I161" s="51">
        <f t="shared" si="5"/>
        <v>8.0004754171113834</v>
      </c>
      <c r="J161" s="50">
        <f>'8.legal entities NC'!J161+'12.legal entities FC'!J161</f>
        <v>372973.8</v>
      </c>
      <c r="K161" s="51">
        <f>('8.legal entities NC'!J161*'8.legal entities NC'!K161+'12.legal entities FC'!J161*'12.legal entities FC'!K161)/('8.legal entities NC'!J161+'12.legal entities FC'!J161)</f>
        <v>3.5516602747967823</v>
      </c>
      <c r="L161" s="50">
        <f>'8.legal entities NC'!L161+'12.legal entities FC'!L161</f>
        <v>1975453.2</v>
      </c>
      <c r="M161" s="51">
        <f>('8.legal entities NC'!L161*'8.legal entities NC'!M161+'12.legal entities FC'!L161*'12.legal entities FC'!M161)/('8.legal entities NC'!L161+'12.legal entities FC'!L161)</f>
        <v>5.5962370791674534</v>
      </c>
      <c r="N161" s="50">
        <f>'8.legal entities NC'!N161+'12.legal entities FC'!N161</f>
        <v>1594945.1</v>
      </c>
      <c r="O161" s="51">
        <f>('8.legal entities NC'!N161*'8.legal entities NC'!O161+'12.legal entities FC'!N161*'12.legal entities FC'!O161)/('8.legal entities NC'!N161+'12.legal entities FC'!N161)</f>
        <v>6.3758641918145011</v>
      </c>
      <c r="P161" s="50">
        <f>'8.legal entities NC'!P161+'12.legal entities FC'!P161</f>
        <v>1054887.7</v>
      </c>
      <c r="Q161" s="51">
        <f>('8.legal entities NC'!P161*'8.legal entities NC'!Q161+'12.legal entities FC'!P161*'12.legal entities FC'!Q161)/('8.legal entities NC'!P161+'12.legal entities FC'!P161)</f>
        <v>9.440568510752378</v>
      </c>
      <c r="R161" s="50">
        <f>'8.legal entities NC'!R161+'12.legal entities FC'!R161</f>
        <v>817593.6</v>
      </c>
      <c r="S161" s="51">
        <f>('8.legal entities NC'!R161*'8.legal entities NC'!S161+'12.legal entities FC'!R161*'12.legal entities FC'!S161)/('8.legal entities NC'!R161+'12.legal entities FC'!R161)</f>
        <v>6.418245981866785</v>
      </c>
      <c r="T161" s="50">
        <f>'8.legal entities NC'!T161+'12.legal entities FC'!T161</f>
        <v>1029434.5</v>
      </c>
      <c r="U161" s="51">
        <f>('8.legal entities NC'!T161*'8.legal entities NC'!U161+'12.legal entities FC'!T161*'12.legal entities FC'!U161)/('8.legal entities NC'!T161+'12.legal entities FC'!T161)</f>
        <v>16.523991667269748</v>
      </c>
    </row>
    <row r="162" spans="1:21" ht="14.25" customHeight="1" x14ac:dyDescent="0.2">
      <c r="A162" s="49" t="s">
        <v>28</v>
      </c>
      <c r="B162" s="50">
        <f>'8.legal entities NC'!B162+'12.legal entities FC'!B162</f>
        <v>20293971.600000001</v>
      </c>
      <c r="C162" s="51">
        <f>('8.legal entities NC'!B162*'8.legal entities NC'!C162+'12.legal entities FC'!B162*'12.legal entities FC'!C162)/('8.legal entities NC'!B162+'12.legal entities FC'!B162)</f>
        <v>2.7732735426218884</v>
      </c>
      <c r="D162" s="50"/>
      <c r="E162" s="51"/>
      <c r="F162" s="50">
        <f>'8.legal entities NC'!F162+'12.legal entities FC'!F162</f>
        <v>13780752</v>
      </c>
      <c r="G162" s="51">
        <f>('8.legal entities NC'!F162*'8.legal entities NC'!G162+'12.legal entities FC'!F162*'12.legal entities FC'!G162)/('8.legal entities NC'!F162+'12.legal entities FC'!F162)</f>
        <v>0.44831133910544224</v>
      </c>
      <c r="H162" s="50">
        <f t="shared" si="4"/>
        <v>6513219.5999999996</v>
      </c>
      <c r="I162" s="51">
        <f t="shared" si="5"/>
        <v>7.6924578329893878</v>
      </c>
      <c r="J162" s="50">
        <f>'8.legal entities NC'!J162+'12.legal entities FC'!J162</f>
        <v>807324.6</v>
      </c>
      <c r="K162" s="51">
        <f>('8.legal entities NC'!J162*'8.legal entities NC'!K162+'12.legal entities FC'!J162*'12.legal entities FC'!K162)/('8.legal entities NC'!J162+'12.legal entities FC'!J162)</f>
        <v>6.4321180959926156</v>
      </c>
      <c r="L162" s="50">
        <f>'8.legal entities NC'!L162+'12.legal entities FC'!L162</f>
        <v>1514814.4</v>
      </c>
      <c r="M162" s="51">
        <f>('8.legal entities NC'!L162*'8.legal entities NC'!M162+'12.legal entities FC'!L162*'12.legal entities FC'!M162)/('8.legal entities NC'!L162+'12.legal entities FC'!L162)</f>
        <v>5.3047744403538806</v>
      </c>
      <c r="N162" s="50">
        <f>'8.legal entities NC'!N162+'12.legal entities FC'!N162</f>
        <v>1342517</v>
      </c>
      <c r="O162" s="51">
        <f>('8.legal entities NC'!N162*'8.legal entities NC'!O162+'12.legal entities FC'!N162*'12.legal entities FC'!O162)/('8.legal entities NC'!N162+'12.legal entities FC'!N162)</f>
        <v>5.4364491570684015</v>
      </c>
      <c r="P162" s="50">
        <f>'8.legal entities NC'!P162+'12.legal entities FC'!P162</f>
        <v>956401.2</v>
      </c>
      <c r="Q162" s="51">
        <f>('8.legal entities NC'!P162*'8.legal entities NC'!Q162+'12.legal entities FC'!P162*'12.legal entities FC'!Q162)/('8.legal entities NC'!P162+'12.legal entities FC'!P162)</f>
        <v>7.7327986288599382</v>
      </c>
      <c r="R162" s="50">
        <f>'8.legal entities NC'!R162+'12.legal entities FC'!R162</f>
        <v>868184.29999999993</v>
      </c>
      <c r="S162" s="51">
        <f>('8.legal entities NC'!R162*'8.legal entities NC'!S162+'12.legal entities FC'!R162*'12.legal entities FC'!S162)/('8.legal entities NC'!R162+'12.legal entities FC'!R162)</f>
        <v>6.3825444009987287</v>
      </c>
      <c r="T162" s="50">
        <f>'8.legal entities NC'!T162+'12.legal entities FC'!T162</f>
        <v>1023978.1000000001</v>
      </c>
      <c r="U162" s="51">
        <f>('8.legal entities NC'!T162*'8.legal entities NC'!U162+'12.legal entities FC'!T162*'12.legal entities FC'!U162)/('8.legal entities NC'!T162+'12.legal entities FC'!T162)</f>
        <v>16.249081016478772</v>
      </c>
    </row>
    <row r="163" spans="1:21" ht="14.25" customHeight="1" x14ac:dyDescent="0.2">
      <c r="A163" s="49" t="s">
        <v>29</v>
      </c>
      <c r="B163" s="50">
        <f>'8.legal entities NC'!B163+'12.legal entities FC'!B163</f>
        <v>23410917.799999997</v>
      </c>
      <c r="C163" s="51">
        <f>('8.legal entities NC'!B163*'8.legal entities NC'!C163+'12.legal entities FC'!B163*'12.legal entities FC'!C163)/('8.legal entities NC'!B163+'12.legal entities FC'!B163)</f>
        <v>2.3636766492341454</v>
      </c>
      <c r="D163" s="50"/>
      <c r="E163" s="51"/>
      <c r="F163" s="50">
        <f>'8.legal entities NC'!F163+'12.legal entities FC'!F163</f>
        <v>17140402.699999999</v>
      </c>
      <c r="G163" s="51">
        <f>('8.legal entities NC'!F163*'8.legal entities NC'!G163+'12.legal entities FC'!F163*'12.legal entities FC'!G163)/('8.legal entities NC'!F163+'12.legal entities FC'!F163)</f>
        <v>0.39375072640504533</v>
      </c>
      <c r="H163" s="50">
        <f t="shared" si="4"/>
        <v>6270515.0999999996</v>
      </c>
      <c r="I163" s="51">
        <f t="shared" si="5"/>
        <v>7.7484533490717533</v>
      </c>
      <c r="J163" s="50">
        <f>'8.legal entities NC'!J163+'12.legal entities FC'!J163</f>
        <v>993746.39999999991</v>
      </c>
      <c r="K163" s="51">
        <f>('8.legal entities NC'!J163*'8.legal entities NC'!K163+'12.legal entities FC'!J163*'12.legal entities FC'!K163)/('8.legal entities NC'!J163+'12.legal entities FC'!J163)</f>
        <v>4.4757965080426958</v>
      </c>
      <c r="L163" s="50">
        <f>'8.legal entities NC'!L163+'12.legal entities FC'!L163</f>
        <v>1244751.9000000001</v>
      </c>
      <c r="M163" s="51">
        <f>('8.legal entities NC'!L163*'8.legal entities NC'!M163+'12.legal entities FC'!L163*'12.legal entities FC'!M163)/('8.legal entities NC'!L163+'12.legal entities FC'!L163)</f>
        <v>6.3838466645441549</v>
      </c>
      <c r="N163" s="50">
        <f>'8.legal entities NC'!N163+'12.legal entities FC'!N163</f>
        <v>711429.1</v>
      </c>
      <c r="O163" s="51">
        <f>('8.legal entities NC'!N163*'8.legal entities NC'!O163+'12.legal entities FC'!N163*'12.legal entities FC'!O163)/('8.legal entities NC'!N163+'12.legal entities FC'!N163)</f>
        <v>4.0104029537166808</v>
      </c>
      <c r="P163" s="50">
        <f>'8.legal entities NC'!P163+'12.legal entities FC'!P163</f>
        <v>1368033.7</v>
      </c>
      <c r="Q163" s="51">
        <f>('8.legal entities NC'!P163*'8.legal entities NC'!Q163+'12.legal entities FC'!P163*'12.legal entities FC'!Q163)/('8.legal entities NC'!P163+'12.legal entities FC'!P163)</f>
        <v>7.9750287423475035</v>
      </c>
      <c r="R163" s="50">
        <f>'8.legal entities NC'!R163+'12.legal entities FC'!R163</f>
        <v>944693.8</v>
      </c>
      <c r="S163" s="51">
        <f>('8.legal entities NC'!R163*'8.legal entities NC'!S163+'12.legal entities FC'!R163*'12.legal entities FC'!S163)/('8.legal entities NC'!R163+'12.legal entities FC'!R163)</f>
        <v>6.2205280938649112</v>
      </c>
      <c r="T163" s="50">
        <f>'8.legal entities NC'!T163+'12.legal entities FC'!T163</f>
        <v>1007860.2</v>
      </c>
      <c r="U163" s="51">
        <f>('8.legal entities NC'!T163*'8.legal entities NC'!U163+'12.legal entities FC'!T163*'12.legal entities FC'!U163)/('8.legal entities NC'!T163+'12.legal entities FC'!T163)</f>
        <v>16.423867149432034</v>
      </c>
    </row>
    <row r="164" spans="1:21" ht="14.25" customHeight="1" thickBot="1" x14ac:dyDescent="0.25">
      <c r="A164" s="52" t="s">
        <v>30</v>
      </c>
      <c r="B164" s="53">
        <f>'8.legal entities NC'!B164+'12.legal entities FC'!B164</f>
        <v>22676523.600000001</v>
      </c>
      <c r="C164" s="54">
        <f>('8.legal entities NC'!B164*'8.legal entities NC'!C164+'12.legal entities FC'!B164*'12.legal entities FC'!C164)/('8.legal entities NC'!B164+'12.legal entities FC'!B164)</f>
        <v>2.5520177775838615</v>
      </c>
      <c r="D164" s="53"/>
      <c r="E164" s="54"/>
      <c r="F164" s="53">
        <f>'8.legal entities NC'!F164+'12.legal entities FC'!F164</f>
        <v>16518255.200000003</v>
      </c>
      <c r="G164" s="54">
        <f>('8.legal entities NC'!F164*'8.legal entities NC'!G164+'12.legal entities FC'!F164*'12.legal entities FC'!G164)/('8.legal entities NC'!F164+'12.legal entities FC'!F164)</f>
        <v>0.47794023208940362</v>
      </c>
      <c r="H164" s="53">
        <f t="shared" si="4"/>
        <v>6158268.4000000004</v>
      </c>
      <c r="I164" s="54">
        <f t="shared" si="5"/>
        <v>8.1152930322101575</v>
      </c>
      <c r="J164" s="53">
        <f>'8.legal entities NC'!J164+'12.legal entities FC'!J164</f>
        <v>578965.1</v>
      </c>
      <c r="K164" s="54">
        <f>('8.legal entities NC'!J164*'8.legal entities NC'!K164+'12.legal entities FC'!J164*'12.legal entities FC'!K164)/('8.legal entities NC'!J164+'12.legal entities FC'!J164)</f>
        <v>4.9089923105900501</v>
      </c>
      <c r="L164" s="53">
        <f>'8.legal entities NC'!L164+'12.legal entities FC'!L164</f>
        <v>1051724</v>
      </c>
      <c r="M164" s="54">
        <f>('8.legal entities NC'!L164*'8.legal entities NC'!M164+'12.legal entities FC'!L164*'12.legal entities FC'!M164)/('8.legal entities NC'!L164+'12.legal entities FC'!L164)</f>
        <v>5.1192670738710913</v>
      </c>
      <c r="N164" s="53">
        <f>'8.legal entities NC'!N164+'12.legal entities FC'!N164</f>
        <v>1000428.8</v>
      </c>
      <c r="O164" s="54">
        <f>('8.legal entities NC'!N164*'8.legal entities NC'!O164+'12.legal entities FC'!N164*'12.legal entities FC'!O164)/('8.legal entities NC'!N164+'12.legal entities FC'!N164)</f>
        <v>6.2007933018321735</v>
      </c>
      <c r="P164" s="53">
        <f>'8.legal entities NC'!P164+'12.legal entities FC'!P164</f>
        <v>1570108.8</v>
      </c>
      <c r="Q164" s="54">
        <f>('8.legal entities NC'!P164*'8.legal entities NC'!Q164+'12.legal entities FC'!P164*'12.legal entities FC'!Q164)/('8.legal entities NC'!P164+'12.legal entities FC'!P164)</f>
        <v>8.0080772122288568</v>
      </c>
      <c r="R164" s="53">
        <f>'8.legal entities NC'!R164+'12.legal entities FC'!R164</f>
        <v>1021121.9</v>
      </c>
      <c r="S164" s="54">
        <f>('8.legal entities NC'!R164*'8.legal entities NC'!S164+'12.legal entities FC'!R164*'12.legal entities FC'!S164)/('8.legal entities NC'!R164+'12.legal entities FC'!R164)</f>
        <v>7.3344271051281931</v>
      </c>
      <c r="T164" s="53">
        <f>'8.legal entities NC'!T164+'12.legal entities FC'!T164</f>
        <v>935919.79999999993</v>
      </c>
      <c r="U164" s="54">
        <f>('8.legal entities NC'!T164*'8.legal entities NC'!U164+'12.legal entities FC'!T164*'12.legal entities FC'!U164)/('8.legal entities NC'!T164+'12.legal entities FC'!T164)</f>
        <v>16.543738602388792</v>
      </c>
    </row>
    <row r="165" spans="1:21" ht="14.25" customHeight="1" x14ac:dyDescent="0.2">
      <c r="A165" s="49" t="s">
        <v>43</v>
      </c>
      <c r="B165" s="50">
        <f>'8.legal entities NC'!B165+'12.legal entities FC'!B165</f>
        <v>23471997.699999996</v>
      </c>
      <c r="C165" s="51">
        <f>('8.legal entities NC'!B165*'8.legal entities NC'!C165+'12.legal entities FC'!B165*'12.legal entities FC'!C165)/('8.legal entities NC'!B165+'12.legal entities FC'!B165)</f>
        <v>2.5424920690495809</v>
      </c>
      <c r="D165" s="50"/>
      <c r="E165" s="51"/>
      <c r="F165" s="50">
        <f>'8.legal entities NC'!F165+'12.legal entities FC'!F165</f>
        <v>17472183.299999997</v>
      </c>
      <c r="G165" s="51">
        <f>('8.legal entities NC'!F165*'8.legal entities NC'!G165+'12.legal entities FC'!F165*'12.legal entities FC'!G165)/('8.legal entities NC'!F165+'12.legal entities FC'!F165)</f>
        <v>0.59502410514431836</v>
      </c>
      <c r="H165" s="50">
        <f t="shared" si="4"/>
        <v>5999814.3999999994</v>
      </c>
      <c r="I165" s="51">
        <f t="shared" si="5"/>
        <v>8.2137537061146428</v>
      </c>
      <c r="J165" s="50">
        <f>'8.legal entities NC'!J165+'12.legal entities FC'!J165</f>
        <v>479738.8</v>
      </c>
      <c r="K165" s="51">
        <f>('8.legal entities NC'!J165*'8.legal entities NC'!K165+'12.legal entities FC'!J165*'12.legal entities FC'!K165)/('8.legal entities NC'!J165+'12.legal entities FC'!J165)</f>
        <v>4.8299439194828526</v>
      </c>
      <c r="L165" s="50">
        <f>'8.legal entities NC'!L165+'12.legal entities FC'!L165</f>
        <v>931635</v>
      </c>
      <c r="M165" s="51">
        <f>('8.legal entities NC'!L165*'8.legal entities NC'!M165+'12.legal entities FC'!L165*'12.legal entities FC'!M165)/('8.legal entities NC'!L165+'12.legal entities FC'!L165)</f>
        <v>3.7027382107799722</v>
      </c>
      <c r="N165" s="50">
        <f>'8.legal entities NC'!N165+'12.legal entities FC'!N165</f>
        <v>1290548.7</v>
      </c>
      <c r="O165" s="51">
        <f>('8.legal entities NC'!N165*'8.legal entities NC'!O165+'12.legal entities FC'!N165*'12.legal entities FC'!O165)/('8.legal entities NC'!N165+'12.legal entities FC'!N165)</f>
        <v>6.7625547458999433</v>
      </c>
      <c r="P165" s="50">
        <f>'8.legal entities NC'!P165+'12.legal entities FC'!P165</f>
        <v>1520008.3</v>
      </c>
      <c r="Q165" s="51">
        <f>('8.legal entities NC'!P165*'8.legal entities NC'!Q165+'12.legal entities FC'!P165*'12.legal entities FC'!Q165)/('8.legal entities NC'!P165+'12.legal entities FC'!P165)</f>
        <v>8.3279188482062896</v>
      </c>
      <c r="R165" s="50">
        <f>'8.legal entities NC'!R165+'12.legal entities FC'!R165</f>
        <v>841557.5</v>
      </c>
      <c r="S165" s="51">
        <f>('8.legal entities NC'!R165*'8.legal entities NC'!S165+'12.legal entities FC'!R165*'12.legal entities FC'!S165)/('8.legal entities NC'!R165+'12.legal entities FC'!R165)</f>
        <v>7.891469657153551</v>
      </c>
      <c r="T165" s="50">
        <f>'8.legal entities NC'!T165+'12.legal entities FC'!T165</f>
        <v>936326.1</v>
      </c>
      <c r="U165" s="51">
        <f>('8.legal entities NC'!T165*'8.legal entities NC'!U165+'12.legal entities FC'!T165*'12.legal entities FC'!U165)/('8.legal entities NC'!T165+'12.legal entities FC'!T165)</f>
        <v>16.540442766681391</v>
      </c>
    </row>
    <row r="166" spans="1:21" ht="14.25" customHeight="1" x14ac:dyDescent="0.2">
      <c r="A166" s="49" t="s">
        <v>20</v>
      </c>
      <c r="B166" s="50">
        <f>'8.legal entities NC'!B166+'12.legal entities FC'!B166</f>
        <v>23501778.899999999</v>
      </c>
      <c r="C166" s="51">
        <f>('8.legal entities NC'!B166*'8.legal entities NC'!C166+'12.legal entities FC'!B166*'12.legal entities FC'!C166)/('8.legal entities NC'!B166+'12.legal entities FC'!B166)</f>
        <v>2.504648614748052</v>
      </c>
      <c r="D166" s="50"/>
      <c r="E166" s="51"/>
      <c r="F166" s="50">
        <f>'8.legal entities NC'!F166+'12.legal entities FC'!F166</f>
        <v>17670546.5</v>
      </c>
      <c r="G166" s="51">
        <f>('8.legal entities NC'!F166*'8.legal entities NC'!G166+'12.legal entities FC'!F166*'12.legal entities FC'!G166)/('8.legal entities NC'!F166+'12.legal entities FC'!F166)</f>
        <v>0.53009475983099896</v>
      </c>
      <c r="H166" s="50">
        <f t="shared" si="4"/>
        <v>5831232.4000000004</v>
      </c>
      <c r="I166" s="51">
        <f t="shared" si="5"/>
        <v>8.4881943417312602</v>
      </c>
      <c r="J166" s="50">
        <f>'8.legal entities NC'!J166+'12.legal entities FC'!J166</f>
        <v>419086.9</v>
      </c>
      <c r="K166" s="51">
        <f>('8.legal entities NC'!J166*'8.legal entities NC'!K166+'12.legal entities FC'!J166*'12.legal entities FC'!K166)/('8.legal entities NC'!J166+'12.legal entities FC'!J166)</f>
        <v>4.1705338940444099</v>
      </c>
      <c r="L166" s="50">
        <f>'8.legal entities NC'!L166+'12.legal entities FC'!L166</f>
        <v>938211.7</v>
      </c>
      <c r="M166" s="51">
        <f>('8.legal entities NC'!L166*'8.legal entities NC'!M166+'12.legal entities FC'!L166*'12.legal entities FC'!M166)/('8.legal entities NC'!L166+'12.legal entities FC'!L166)</f>
        <v>4.3193714787398196</v>
      </c>
      <c r="N166" s="50">
        <f>'8.legal entities NC'!N166+'12.legal entities FC'!N166</f>
        <v>1211886.5</v>
      </c>
      <c r="O166" s="51">
        <f>('8.legal entities NC'!N166*'8.legal entities NC'!O166+'12.legal entities FC'!N166*'12.legal entities FC'!O166)/('8.legal entities NC'!N166+'12.legal entities FC'!N166)</f>
        <v>7.406856349996473</v>
      </c>
      <c r="P166" s="50">
        <f>'8.legal entities NC'!P166+'12.legal entities FC'!P166</f>
        <v>1509074.9</v>
      </c>
      <c r="Q166" s="51">
        <f>('8.legal entities NC'!P166*'8.legal entities NC'!Q166+'12.legal entities FC'!P166*'12.legal entities FC'!Q166)/('8.legal entities NC'!P166+'12.legal entities FC'!P166)</f>
        <v>8.3424171497385586</v>
      </c>
      <c r="R166" s="50">
        <f>'8.legal entities NC'!R166+'12.legal entities FC'!R166</f>
        <v>815740.9</v>
      </c>
      <c r="S166" s="51">
        <f>('8.legal entities NC'!R166*'8.legal entities NC'!S166+'12.legal entities FC'!R166*'12.legal entities FC'!S166)/('8.legal entities NC'!R166+'12.legal entities FC'!R166)</f>
        <v>8.1366671598788294</v>
      </c>
      <c r="T166" s="50">
        <f>'8.legal entities NC'!T166+'12.legal entities FC'!T166</f>
        <v>937231.5</v>
      </c>
      <c r="U166" s="51">
        <f>('8.legal entities NC'!T166*'8.legal entities NC'!U166+'12.legal entities FC'!T166*'12.legal entities FC'!U166)/('8.legal entities NC'!T166+'12.legal entities FC'!T166)</f>
        <v>16.530941552860735</v>
      </c>
    </row>
    <row r="167" spans="1:21" ht="14.25" customHeight="1" x14ac:dyDescent="0.2">
      <c r="A167" s="49" t="s">
        <v>21</v>
      </c>
      <c r="B167" s="50">
        <f>'8.legal entities NC'!B167+'12.legal entities FC'!B167</f>
        <v>23282089.100000001</v>
      </c>
      <c r="C167" s="51">
        <f>('8.legal entities NC'!B167*'8.legal entities NC'!C167+'12.legal entities FC'!B167*'12.legal entities FC'!C167)/('8.legal entities NC'!B167+'12.legal entities FC'!B167)</f>
        <v>2.6306951139964494</v>
      </c>
      <c r="D167" s="50"/>
      <c r="E167" s="51"/>
      <c r="F167" s="50">
        <f>'8.legal entities NC'!F167+'12.legal entities FC'!F167</f>
        <v>17144586.300000001</v>
      </c>
      <c r="G167" s="51">
        <f>('8.legal entities NC'!F167*'8.legal entities NC'!G167+'12.legal entities FC'!F167*'12.legal entities FC'!G167)/('8.legal entities NC'!F167+'12.legal entities FC'!F167)</f>
        <v>0.43361894185804883</v>
      </c>
      <c r="H167" s="50">
        <f t="shared" si="4"/>
        <v>6137502.7999999998</v>
      </c>
      <c r="I167" s="51">
        <f t="shared" si="5"/>
        <v>8.7680384714447701</v>
      </c>
      <c r="J167" s="50">
        <f>'8.legal entities NC'!J167+'12.legal entities FC'!J167</f>
        <v>471806.6</v>
      </c>
      <c r="K167" s="51">
        <f>('8.legal entities NC'!J167*'8.legal entities NC'!K167+'12.legal entities FC'!J167*'12.legal entities FC'!K167)/('8.legal entities NC'!J167+'12.legal entities FC'!J167)</f>
        <v>2.5057251064313211</v>
      </c>
      <c r="L167" s="50">
        <f>'8.legal entities NC'!L167+'12.legal entities FC'!L167</f>
        <v>1046385.1</v>
      </c>
      <c r="M167" s="51">
        <f>('8.legal entities NC'!L167*'8.legal entities NC'!M167+'12.legal entities FC'!L167*'12.legal entities FC'!M167)/('8.legal entities NC'!L167+'12.legal entities FC'!L167)</f>
        <v>6.5633356122903503</v>
      </c>
      <c r="N167" s="50">
        <f>'8.legal entities NC'!N167+'12.legal entities FC'!N167</f>
        <v>1763043.9</v>
      </c>
      <c r="O167" s="51">
        <f>('8.legal entities NC'!N167*'8.legal entities NC'!O167+'12.legal entities FC'!N167*'12.legal entities FC'!O167)/('8.legal entities NC'!N167+'12.legal entities FC'!N167)</f>
        <v>7.6456199831439235</v>
      </c>
      <c r="P167" s="50">
        <f>'8.legal entities NC'!P167+'12.legal entities FC'!P167</f>
        <v>1311508</v>
      </c>
      <c r="Q167" s="51">
        <f>('8.legal entities NC'!P167*'8.legal entities NC'!Q167+'12.legal entities FC'!P167*'12.legal entities FC'!Q167)/('8.legal entities NC'!P167+'12.legal entities FC'!P167)</f>
        <v>7.6633427268457375</v>
      </c>
      <c r="R167" s="50">
        <f>'8.legal entities NC'!R167+'12.legal entities FC'!R167</f>
        <v>606311.30000000005</v>
      </c>
      <c r="S167" s="51">
        <f>('8.legal entities NC'!R167*'8.legal entities NC'!S167+'12.legal entities FC'!R167*'12.legal entities FC'!S167)/('8.legal entities NC'!R167+'12.legal entities FC'!R167)</f>
        <v>11.255538821394223</v>
      </c>
      <c r="T167" s="50">
        <f>'8.legal entities NC'!T167+'12.legal entities FC'!T167</f>
        <v>938447.9</v>
      </c>
      <c r="U167" s="51">
        <f>('8.legal entities NC'!T167*'8.legal entities NC'!U167+'12.legal entities FC'!T167*'12.legal entities FC'!U167)/('8.legal entities NC'!T167+'12.legal entities FC'!T167)</f>
        <v>16.420098647991004</v>
      </c>
    </row>
    <row r="168" spans="1:21" ht="14.25" customHeight="1" x14ac:dyDescent="0.2">
      <c r="A168" s="49" t="s">
        <v>22</v>
      </c>
      <c r="B168" s="50">
        <f>'8.legal entities NC'!B168+'12.legal entities FC'!B168</f>
        <v>23944495</v>
      </c>
      <c r="C168" s="51">
        <f>('8.legal entities NC'!B168*'8.legal entities NC'!C168+'12.legal entities FC'!B168*'12.legal entities FC'!C168)/('8.legal entities NC'!B168+'12.legal entities FC'!B168)</f>
        <v>2.6414223896975066</v>
      </c>
      <c r="D168" s="50"/>
      <c r="E168" s="51"/>
      <c r="F168" s="50">
        <f>'8.legal entities NC'!F168+'12.legal entities FC'!F168</f>
        <v>17533268.199999999</v>
      </c>
      <c r="G168" s="51">
        <f>('8.legal entities NC'!F168*'8.legal entities NC'!G168+'12.legal entities FC'!F168*'12.legal entities FC'!G168)/('8.legal entities NC'!F168+'12.legal entities FC'!F168)</f>
        <v>0.3551265636830902</v>
      </c>
      <c r="H168" s="50">
        <f t="shared" si="4"/>
        <v>6411226.7999999998</v>
      </c>
      <c r="I168" s="51">
        <f t="shared" si="5"/>
        <v>8.8939289929659022</v>
      </c>
      <c r="J168" s="50">
        <f>'8.legal entities NC'!J168+'12.legal entities FC'!J168</f>
        <v>494960.3</v>
      </c>
      <c r="K168" s="51">
        <f>('8.legal entities NC'!J168*'8.legal entities NC'!K168+'12.legal entities FC'!J168*'12.legal entities FC'!K168)/('8.legal entities NC'!J168+'12.legal entities FC'!J168)</f>
        <v>4.2179488516553763</v>
      </c>
      <c r="L168" s="50">
        <f>'8.legal entities NC'!L168+'12.legal entities FC'!L168</f>
        <v>1511406.6</v>
      </c>
      <c r="M168" s="51">
        <f>('8.legal entities NC'!L168*'8.legal entities NC'!M168+'12.legal entities FC'!L168*'12.legal entities FC'!M168)/('8.legal entities NC'!L168+'12.legal entities FC'!L168)</f>
        <v>6.7683074296486456</v>
      </c>
      <c r="N168" s="50">
        <f>'8.legal entities NC'!N168+'12.legal entities FC'!N168</f>
        <v>1998932.5999999999</v>
      </c>
      <c r="O168" s="51">
        <f>('8.legal entities NC'!N168*'8.legal entities NC'!O168+'12.legal entities FC'!N168*'12.legal entities FC'!O168)/('8.legal entities NC'!N168+'12.legal entities FC'!N168)</f>
        <v>8.1268830930067395</v>
      </c>
      <c r="P168" s="50">
        <f>'8.legal entities NC'!P168+'12.legal entities FC'!P168</f>
        <v>770736.2</v>
      </c>
      <c r="Q168" s="51">
        <f>('8.legal entities NC'!P168*'8.legal entities NC'!Q168+'12.legal entities FC'!P168*'12.legal entities FC'!Q168)/('8.legal entities NC'!P168+'12.legal entities FC'!P168)</f>
        <v>7.8192741796739273</v>
      </c>
      <c r="R168" s="50">
        <f>'8.legal entities NC'!R168+'12.legal entities FC'!R168</f>
        <v>721945</v>
      </c>
      <c r="S168" s="51">
        <f>('8.legal entities NC'!R168*'8.legal entities NC'!S168+'12.legal entities FC'!R168*'12.legal entities FC'!S168)/('8.legal entities NC'!R168+'12.legal entities FC'!R168)</f>
        <v>10.344851524700637</v>
      </c>
      <c r="T168" s="50">
        <f>'8.legal entities NC'!T168+'12.legal entities FC'!T168</f>
        <v>913246.1</v>
      </c>
      <c r="U168" s="51">
        <f>('8.legal entities NC'!T168*'8.legal entities NC'!U168+'12.legal entities FC'!T168*'12.legal entities FC'!U168)/('8.legal entities NC'!T168+'12.legal entities FC'!T168)</f>
        <v>16.384971274446176</v>
      </c>
    </row>
    <row r="169" spans="1:21" ht="14.25" customHeight="1" x14ac:dyDescent="0.2">
      <c r="A169" s="49" t="s">
        <v>23</v>
      </c>
      <c r="B169" s="50">
        <f>'8.legal entities NC'!B169+'12.legal entities FC'!B169</f>
        <v>24982865.300000004</v>
      </c>
      <c r="C169" s="51">
        <f>('8.legal entities NC'!B169*'8.legal entities NC'!C169+'12.legal entities FC'!B169*'12.legal entities FC'!C169)/('8.legal entities NC'!B169+'12.legal entities FC'!B169)</f>
        <v>2.5694048742279367</v>
      </c>
      <c r="D169" s="50"/>
      <c r="E169" s="51"/>
      <c r="F169" s="50">
        <f>'8.legal entities NC'!F169+'12.legal entities FC'!F169</f>
        <v>18589343.800000001</v>
      </c>
      <c r="G169" s="51">
        <f>('8.legal entities NC'!F169*'8.legal entities NC'!G169+'12.legal entities FC'!F169*'12.legal entities FC'!G169)/('8.legal entities NC'!F169+'12.legal entities FC'!F169)</f>
        <v>0.39340468075048463</v>
      </c>
      <c r="H169" s="50">
        <f t="shared" si="4"/>
        <v>6393521.4999999991</v>
      </c>
      <c r="I169" s="51">
        <f t="shared" si="5"/>
        <v>8.8961867119708611</v>
      </c>
      <c r="J169" s="50">
        <f>'8.legal entities NC'!J169+'12.legal entities FC'!J169</f>
        <v>366128.9</v>
      </c>
      <c r="K169" s="51">
        <f>('8.legal entities NC'!J169*'8.legal entities NC'!K169+'12.legal entities FC'!J169*'12.legal entities FC'!K169)/('8.legal entities NC'!J169+'12.legal entities FC'!J169)</f>
        <v>4.938172728238607</v>
      </c>
      <c r="L169" s="50">
        <f>'8.legal entities NC'!L169+'12.legal entities FC'!L169</f>
        <v>1407393</v>
      </c>
      <c r="M169" s="51">
        <f>('8.legal entities NC'!L169*'8.legal entities NC'!M169+'12.legal entities FC'!L169*'12.legal entities FC'!M169)/('8.legal entities NC'!L169+'12.legal entities FC'!L169)</f>
        <v>6.5221979674476147</v>
      </c>
      <c r="N169" s="50">
        <f>'8.legal entities NC'!N169+'12.legal entities FC'!N169</f>
        <v>1952850.4</v>
      </c>
      <c r="O169" s="51">
        <f>('8.legal entities NC'!N169*'8.legal entities NC'!O169+'12.legal entities FC'!N169*'12.legal entities FC'!O169)/('8.legal entities NC'!N169+'12.legal entities FC'!N169)</f>
        <v>7.980530559330095</v>
      </c>
      <c r="P169" s="50">
        <f>'8.legal entities NC'!P169+'12.legal entities FC'!P169</f>
        <v>1001220.1</v>
      </c>
      <c r="Q169" s="51">
        <f>('8.legal entities NC'!P169*'8.legal entities NC'!Q169+'12.legal entities FC'!P169*'12.legal entities FC'!Q169)/('8.legal entities NC'!P169+'12.legal entities FC'!P169)</f>
        <v>7.4585359632712143</v>
      </c>
      <c r="R169" s="50">
        <f>'8.legal entities NC'!R169+'12.legal entities FC'!R169</f>
        <v>756663.8</v>
      </c>
      <c r="S169" s="51">
        <f>('8.legal entities NC'!R169*'8.legal entities NC'!S169+'12.legal entities FC'!R169*'12.legal entities FC'!S169)/('8.legal entities NC'!R169+'12.legal entities FC'!R169)</f>
        <v>10.443434290103477</v>
      </c>
      <c r="T169" s="50">
        <f>'8.legal entities NC'!T169+'12.legal entities FC'!T169</f>
        <v>909265.3</v>
      </c>
      <c r="U169" s="51">
        <f>('8.legal entities NC'!T169*'8.legal entities NC'!U169+'12.legal entities FC'!T169*'12.legal entities FC'!U169)/('8.legal entities NC'!T169+'12.legal entities FC'!T169)</f>
        <v>16.426526344951249</v>
      </c>
    </row>
    <row r="170" spans="1:21" ht="14.25" customHeight="1" x14ac:dyDescent="0.2">
      <c r="A170" s="49" t="s">
        <v>24</v>
      </c>
      <c r="B170" s="50">
        <f>'8.legal entities NC'!B170+'12.legal entities FC'!B170</f>
        <v>26204840.100000001</v>
      </c>
      <c r="C170" s="51">
        <f>('8.legal entities NC'!B170*'8.legal entities NC'!C170+'12.legal entities FC'!B170*'12.legal entities FC'!C170)/('8.legal entities NC'!B170+'12.legal entities FC'!B170)</f>
        <v>2.4735924728653473</v>
      </c>
      <c r="D170" s="50"/>
      <c r="E170" s="51"/>
      <c r="F170" s="50">
        <f>'8.legal entities NC'!F170+'12.legal entities FC'!F170</f>
        <v>20456971.200000003</v>
      </c>
      <c r="G170" s="51">
        <f>('8.legal entities NC'!F170*'8.legal entities NC'!G170+'12.legal entities FC'!F170*'12.legal entities FC'!G170)/('8.legal entities NC'!F170+'12.legal entities FC'!F170)</f>
        <v>0.55515263999589526</v>
      </c>
      <c r="H170" s="50">
        <f t="shared" si="4"/>
        <v>5747868.9000000004</v>
      </c>
      <c r="I170" s="51">
        <f t="shared" si="5"/>
        <v>9.3014218984709274</v>
      </c>
      <c r="J170" s="50">
        <f>'8.legal entities NC'!J170+'12.legal entities FC'!J170</f>
        <v>357681.4</v>
      </c>
      <c r="K170" s="51">
        <f>('8.legal entities NC'!J170*'8.legal entities NC'!K170+'12.legal entities FC'!J170*'12.legal entities FC'!K170)/('8.legal entities NC'!J170+'12.legal entities FC'!J170)</f>
        <v>4.0628824003708335</v>
      </c>
      <c r="L170" s="50">
        <f>'8.legal entities NC'!L170+'12.legal entities FC'!L170</f>
        <v>1270759.8</v>
      </c>
      <c r="M170" s="51">
        <f>('8.legal entities NC'!L170*'8.legal entities NC'!M170+'12.legal entities FC'!L170*'12.legal entities FC'!M170)/('8.legal entities NC'!L170+'12.legal entities FC'!L170)</f>
        <v>7.7093928404093397</v>
      </c>
      <c r="N170" s="50">
        <f>'8.legal entities NC'!N170+'12.legal entities FC'!N170</f>
        <v>1813860.5</v>
      </c>
      <c r="O170" s="51">
        <f>('8.legal entities NC'!N170*'8.legal entities NC'!O170+'12.legal entities FC'!N170*'12.legal entities FC'!O170)/('8.legal entities NC'!N170+'12.legal entities FC'!N170)</f>
        <v>8.0388720069707684</v>
      </c>
      <c r="P170" s="50">
        <f>'8.legal entities NC'!P170+'12.legal entities FC'!P170</f>
        <v>655802.10000000009</v>
      </c>
      <c r="Q170" s="51">
        <f>('8.legal entities NC'!P170*'8.legal entities NC'!Q170+'12.legal entities FC'!P170*'12.legal entities FC'!Q170)/('8.legal entities NC'!P170+'12.legal entities FC'!P170)</f>
        <v>7.6360342212993828</v>
      </c>
      <c r="R170" s="50">
        <f>'8.legal entities NC'!R170+'12.legal entities FC'!R170</f>
        <v>816885.9</v>
      </c>
      <c r="S170" s="51">
        <f>('8.legal entities NC'!R170*'8.legal entities NC'!S170+'12.legal entities FC'!R170*'12.legal entities FC'!S170)/('8.legal entities NC'!R170+'12.legal entities FC'!R170)</f>
        <v>10.742973265911433</v>
      </c>
      <c r="T170" s="50">
        <f>'8.legal entities NC'!T170+'12.legal entities FC'!T170</f>
        <v>832879.20000000007</v>
      </c>
      <c r="U170" s="51">
        <f>('8.legal entities NC'!T170*'8.legal entities NC'!U170+'12.legal entities FC'!T170*'12.legal entities FC'!U170)/('8.legal entities NC'!T170+'12.legal entities FC'!T170)</f>
        <v>16.627197108536265</v>
      </c>
    </row>
    <row r="171" spans="1:21" ht="14.25" customHeight="1" x14ac:dyDescent="0.2">
      <c r="A171" s="49" t="s">
        <v>25</v>
      </c>
      <c r="B171" s="50">
        <f>'8.legal entities NC'!B171+'12.legal entities FC'!B171</f>
        <v>26316581.600000001</v>
      </c>
      <c r="C171" s="51">
        <f>('8.legal entities NC'!B171*'8.legal entities NC'!C171+'12.legal entities FC'!B171*'12.legal entities FC'!C171)/('8.legal entities NC'!B171+'12.legal entities FC'!B171)</f>
        <v>2.25086491020551</v>
      </c>
      <c r="D171" s="50"/>
      <c r="E171" s="51"/>
      <c r="F171" s="50">
        <f>'8.legal entities NC'!F171+'12.legal entities FC'!F171</f>
        <v>20522570.199999999</v>
      </c>
      <c r="G171" s="51">
        <f>('8.legal entities NC'!F171*'8.legal entities NC'!G171+'12.legal entities FC'!F171*'12.legal entities FC'!G171)/('8.legal entities NC'!F171+'12.legal entities FC'!F171)</f>
        <v>0.24380722269377353</v>
      </c>
      <c r="H171" s="50">
        <f t="shared" si="4"/>
        <v>5794011.3999999994</v>
      </c>
      <c r="I171" s="51">
        <f t="shared" si="5"/>
        <v>9.3599262226166839</v>
      </c>
      <c r="J171" s="50">
        <f>'8.legal entities NC'!J171+'12.legal entities FC'!J171</f>
        <v>252816.80000000002</v>
      </c>
      <c r="K171" s="51">
        <f>('8.legal entities NC'!J171*'8.legal entities NC'!K171+'12.legal entities FC'!J171*'12.legal entities FC'!K171)/('8.legal entities NC'!J171+'12.legal entities FC'!J171)</f>
        <v>4.5484616489094076</v>
      </c>
      <c r="L171" s="50">
        <f>'8.legal entities NC'!L171+'12.legal entities FC'!L171</f>
        <v>2075391.5</v>
      </c>
      <c r="M171" s="51">
        <f>('8.legal entities NC'!L171*'8.legal entities NC'!M171+'12.legal entities FC'!L171*'12.legal entities FC'!M171)/('8.legal entities NC'!L171+'12.legal entities FC'!L171)</f>
        <v>7.5112705120937431</v>
      </c>
      <c r="N171" s="50">
        <f>'8.legal entities NC'!N171+'12.legal entities FC'!N171</f>
        <v>1092573.1000000001</v>
      </c>
      <c r="O171" s="51">
        <f>('8.legal entities NC'!N171*'8.legal entities NC'!O171+'12.legal entities FC'!N171*'12.legal entities FC'!O171)/('8.legal entities NC'!N171+'12.legal entities FC'!N171)</f>
        <v>8.0705661497615093</v>
      </c>
      <c r="P171" s="50">
        <f>'8.legal entities NC'!P171+'12.legal entities FC'!P171</f>
        <v>755078.4</v>
      </c>
      <c r="Q171" s="51">
        <f>('8.legal entities NC'!P171*'8.legal entities NC'!Q171+'12.legal entities FC'!P171*'12.legal entities FC'!Q171)/('8.legal entities NC'!P171+'12.legal entities FC'!P171)</f>
        <v>8.3956349459870623</v>
      </c>
      <c r="R171" s="50">
        <f>'8.legal entities NC'!R171+'12.legal entities FC'!R171</f>
        <v>786514.5</v>
      </c>
      <c r="S171" s="51">
        <f>('8.legal entities NC'!R171*'8.legal entities NC'!S171+'12.legal entities FC'!R171*'12.legal entities FC'!S171)/('8.legal entities NC'!R171+'12.legal entities FC'!R171)</f>
        <v>10.793995836058967</v>
      </c>
      <c r="T171" s="50">
        <f>'8.legal entities NC'!T171+'12.legal entities FC'!T171</f>
        <v>831637.1</v>
      </c>
      <c r="U171" s="51">
        <f>('8.legal entities NC'!T171*'8.legal entities NC'!U171+'12.legal entities FC'!T171*'12.legal entities FC'!U171)/('8.legal entities NC'!T171+'12.legal entities FC'!T171)</f>
        <v>16.649190405286149</v>
      </c>
    </row>
    <row r="172" spans="1:21" ht="14.25" customHeight="1" x14ac:dyDescent="0.2">
      <c r="A172" s="49" t="s">
        <v>26</v>
      </c>
      <c r="B172" s="50">
        <f>'8.legal entities NC'!B172+'12.legal entities FC'!B172</f>
        <v>26149212.600000001</v>
      </c>
      <c r="C172" s="51">
        <f>('8.legal entities NC'!B172*'8.legal entities NC'!C172+'12.legal entities FC'!B172*'12.legal entities FC'!C172)/('8.legal entities NC'!B172+'12.legal entities FC'!B172)</f>
        <v>2.8995405307538777</v>
      </c>
      <c r="D172" s="50"/>
      <c r="E172" s="51"/>
      <c r="F172" s="50">
        <f>'8.legal entities NC'!F172+'12.legal entities FC'!F172</f>
        <v>20115788.700000003</v>
      </c>
      <c r="G172" s="51">
        <f>('8.legal entities NC'!F172*'8.legal entities NC'!G172+'12.legal entities FC'!F172*'12.legal entities FC'!G172)/('8.legal entities NC'!F172+'12.legal entities FC'!F172)</f>
        <v>0.85266605609155144</v>
      </c>
      <c r="H172" s="50">
        <f t="shared" si="4"/>
        <v>6033423.9000000004</v>
      </c>
      <c r="I172" s="51">
        <f t="shared" si="5"/>
        <v>9.7239399282056063</v>
      </c>
      <c r="J172" s="50">
        <f>'8.legal entities NC'!J172+'12.legal entities FC'!J172</f>
        <v>938171.4</v>
      </c>
      <c r="K172" s="51">
        <f>('8.legal entities NC'!J172*'8.legal entities NC'!K172+'12.legal entities FC'!J172*'12.legal entities FC'!K172)/('8.legal entities NC'!J172+'12.legal entities FC'!J172)</f>
        <v>7.6174130516022966</v>
      </c>
      <c r="L172" s="50">
        <f>'8.legal entities NC'!L172+'12.legal entities FC'!L172</f>
        <v>895556.4</v>
      </c>
      <c r="M172" s="51">
        <f>('8.legal entities NC'!L172*'8.legal entities NC'!M172+'12.legal entities FC'!L172*'12.legal entities FC'!M172)/('8.legal entities NC'!L172+'12.legal entities FC'!L172)</f>
        <v>6.9017702090007962</v>
      </c>
      <c r="N172" s="50">
        <f>'8.legal entities NC'!N172+'12.legal entities FC'!N172</f>
        <v>1599051.4</v>
      </c>
      <c r="O172" s="51">
        <f>('8.legal entities NC'!N172*'8.legal entities NC'!O172+'12.legal entities FC'!N172*'12.legal entities FC'!O172)/('8.legal entities NC'!N172+'12.legal entities FC'!N172)</f>
        <v>8.4470439080319757</v>
      </c>
      <c r="P172" s="50">
        <f>'8.legal entities NC'!P172+'12.legal entities FC'!P172</f>
        <v>962450.9</v>
      </c>
      <c r="Q172" s="51">
        <f>('8.legal entities NC'!P172*'8.legal entities NC'!Q172+'12.legal entities FC'!P172*'12.legal entities FC'!Q172)/('8.legal entities NC'!P172+'12.legal entities FC'!P172)</f>
        <v>8.8915826791787502</v>
      </c>
      <c r="R172" s="50">
        <f>'8.legal entities NC'!R172+'12.legal entities FC'!R172</f>
        <v>786441.7</v>
      </c>
      <c r="S172" s="51">
        <f>('8.legal entities NC'!R172*'8.legal entities NC'!S172+'12.legal entities FC'!R172*'12.legal entities FC'!S172)/('8.legal entities NC'!R172+'12.legal entities FC'!R172)</f>
        <v>11.745595612491044</v>
      </c>
      <c r="T172" s="50">
        <f>'8.legal entities NC'!T172+'12.legal entities FC'!T172</f>
        <v>851752.1</v>
      </c>
      <c r="U172" s="51">
        <f>('8.legal entities NC'!T172*'8.legal entities NC'!U172+'12.legal entities FC'!T172*'12.legal entities FC'!U172)/('8.legal entities NC'!T172+'12.legal entities FC'!T172)</f>
        <v>16.482604147380439</v>
      </c>
    </row>
    <row r="173" spans="1:21" ht="14.25" customHeight="1" x14ac:dyDescent="0.2">
      <c r="A173" s="49" t="s">
        <v>27</v>
      </c>
      <c r="B173" s="50">
        <f>'8.legal entities NC'!B173+'12.legal entities FC'!B173</f>
        <v>27096118</v>
      </c>
      <c r="C173" s="51">
        <f>('8.legal entities NC'!B173*'8.legal entities NC'!C173+'12.legal entities FC'!B173*'12.legal entities FC'!C173)/('8.legal entities NC'!B173+'12.legal entities FC'!B173)</f>
        <v>2.355919585897877</v>
      </c>
      <c r="D173" s="50"/>
      <c r="E173" s="51"/>
      <c r="F173" s="50">
        <f>'8.legal entities NC'!F173+'12.legal entities FC'!F173</f>
        <v>21534240.299999997</v>
      </c>
      <c r="G173" s="51">
        <f>('8.legal entities NC'!F173*'8.legal entities NC'!G173+'12.legal entities FC'!F173*'12.legal entities FC'!G173)/('8.legal entities NC'!F173+'12.legal entities FC'!F173)</f>
        <v>1.1819739293055074</v>
      </c>
      <c r="H173" s="50">
        <f t="shared" si="4"/>
        <v>5561877.7000000002</v>
      </c>
      <c r="I173" s="51">
        <f t="shared" si="5"/>
        <v>6.9011521911026552</v>
      </c>
      <c r="J173" s="50">
        <f>'8.legal entities NC'!J173+'12.legal entities FC'!J173</f>
        <v>855760.20000000007</v>
      </c>
      <c r="K173" s="51">
        <f>('8.legal entities NC'!J173*'8.legal entities NC'!K173+'12.legal entities FC'!J173*'12.legal entities FC'!K173)/('8.legal entities NC'!J173+'12.legal entities FC'!J173)</f>
        <v>6.2798313441078468</v>
      </c>
      <c r="L173" s="50">
        <f>'8.legal entities NC'!L173+'12.legal entities FC'!L173</f>
        <v>1693716.7000000002</v>
      </c>
      <c r="M173" s="51">
        <f>('8.legal entities NC'!L173*'8.legal entities NC'!M173+'12.legal entities FC'!L173*'12.legal entities FC'!M173)/('8.legal entities NC'!L173+'12.legal entities FC'!L173)</f>
        <v>5.9721208912919135</v>
      </c>
      <c r="N173" s="50">
        <f>'8.legal entities NC'!N173+'12.legal entities FC'!N173</f>
        <v>1903898</v>
      </c>
      <c r="O173" s="51">
        <f>('8.legal entities NC'!N173*'8.legal entities NC'!O173+'12.legal entities FC'!N173*'12.legal entities FC'!O173)/('8.legal entities NC'!N173+'12.legal entities FC'!N173)</f>
        <v>6.1141205736861952</v>
      </c>
      <c r="P173" s="50">
        <f>'8.legal entities NC'!P173+'12.legal entities FC'!P173</f>
        <v>813639.7</v>
      </c>
      <c r="Q173" s="51">
        <f>('8.legal entities NC'!P173*'8.legal entities NC'!Q173+'12.legal entities FC'!P173*'12.legal entities FC'!Q173)/('8.legal entities NC'!P173+'12.legal entities FC'!P173)</f>
        <v>9.6576839392178133</v>
      </c>
      <c r="R173" s="50">
        <f>'8.legal entities NC'!R173+'12.legal entities FC'!R173</f>
        <v>239019.80000000002</v>
      </c>
      <c r="S173" s="51">
        <f>('8.legal entities NC'!R173*'8.legal entities NC'!S173+'12.legal entities FC'!R173*'12.legal entities FC'!S173)/('8.legal entities NC'!R173+'12.legal entities FC'!R173)</f>
        <v>11.518959500426325</v>
      </c>
      <c r="T173" s="50">
        <f>'8.legal entities NC'!T173+'12.legal entities FC'!T173</f>
        <v>55843.3</v>
      </c>
      <c r="U173" s="51">
        <f>('8.legal entities NC'!T173*'8.legal entities NC'!U173+'12.legal entities FC'!T173*'12.legal entities FC'!U173)/('8.legal entities NC'!T173+'12.legal entities FC'!T173)</f>
        <v>11.504647289827073</v>
      </c>
    </row>
    <row r="174" spans="1:21" ht="14.25" customHeight="1" x14ac:dyDescent="0.2">
      <c r="A174" s="49" t="s">
        <v>28</v>
      </c>
      <c r="B174" s="50">
        <f>'8.legal entities NC'!B174+'12.legal entities FC'!B174</f>
        <v>25841764.699999999</v>
      </c>
      <c r="C174" s="51">
        <f>('8.legal entities NC'!B174*'8.legal entities NC'!C174+'12.legal entities FC'!B174*'12.legal entities FC'!C174)/('8.legal entities NC'!B174+'12.legal entities FC'!B174)</f>
        <v>2.3566032427344252</v>
      </c>
      <c r="D174" s="50"/>
      <c r="E174" s="51"/>
      <c r="F174" s="50">
        <f>'8.legal entities NC'!F174+'12.legal entities FC'!F174</f>
        <v>20715202.5</v>
      </c>
      <c r="G174" s="51">
        <f>('8.legal entities NC'!F174*'8.legal entities NC'!G174+'12.legal entities FC'!F174*'12.legal entities FC'!G174)/('8.legal entities NC'!F174+'12.legal entities FC'!F174)</f>
        <v>0.98756933242626999</v>
      </c>
      <c r="H174" s="50">
        <f t="shared" si="4"/>
        <v>5126562.1999999993</v>
      </c>
      <c r="I174" s="51">
        <f t="shared" si="5"/>
        <v>7.8885393775189163</v>
      </c>
      <c r="J174" s="50">
        <f>'8.legal entities NC'!J174+'12.legal entities FC'!J174</f>
        <v>200439.8</v>
      </c>
      <c r="K174" s="51">
        <f>('8.legal entities NC'!J174*'8.legal entities NC'!K174+'12.legal entities FC'!J174*'12.legal entities FC'!K174)/('8.legal entities NC'!J174+'12.legal entities FC'!J174)</f>
        <v>4.4300194622026172</v>
      </c>
      <c r="L174" s="50">
        <f>'8.legal entities NC'!L174+'12.legal entities FC'!L174</f>
        <v>1861431.2999999998</v>
      </c>
      <c r="M174" s="51">
        <f>('8.legal entities NC'!L174*'8.legal entities NC'!M174+'12.legal entities FC'!L174*'12.legal entities FC'!M174)/('8.legal entities NC'!L174+'12.legal entities FC'!L174)</f>
        <v>5.8207887768944255</v>
      </c>
      <c r="N174" s="50">
        <f>'8.legal entities NC'!N174+'12.legal entities FC'!N174</f>
        <v>1325942.5</v>
      </c>
      <c r="O174" s="51">
        <f>('8.legal entities NC'!N174*'8.legal entities NC'!O174+'12.legal entities FC'!N174*'12.legal entities FC'!O174)/('8.legal entities NC'!N174+'12.legal entities FC'!N174)</f>
        <v>8.458527137488991</v>
      </c>
      <c r="P174" s="50">
        <f>'8.legal entities NC'!P174+'12.legal entities FC'!P174</f>
        <v>1430177.3</v>
      </c>
      <c r="Q174" s="51">
        <f>('8.legal entities NC'!P174*'8.legal entities NC'!Q174+'12.legal entities FC'!P174*'12.legal entities FC'!Q174)/('8.legal entities NC'!P174+'12.legal entities FC'!P174)</f>
        <v>9.6299687493291923</v>
      </c>
      <c r="R174" s="50">
        <f>'8.legal entities NC'!R174+'12.legal entities FC'!R174</f>
        <v>287591.69999999995</v>
      </c>
      <c r="S174" s="51">
        <f>('8.legal entities NC'!R174*'8.legal entities NC'!S174+'12.legal entities FC'!R174*'12.legal entities FC'!S174)/('8.legal entities NC'!R174+'12.legal entities FC'!R174)</f>
        <v>12.070057539908145</v>
      </c>
      <c r="T174" s="50">
        <f>'8.legal entities NC'!T174+'12.legal entities FC'!T174</f>
        <v>20979.599999999999</v>
      </c>
      <c r="U174" s="51">
        <f>('8.legal entities NC'!T174*'8.legal entities NC'!U174+'12.legal entities FC'!T174*'12.legal entities FC'!U174)/('8.legal entities NC'!T174+'12.legal entities FC'!T174)</f>
        <v>12.336053118267268</v>
      </c>
    </row>
    <row r="175" spans="1:21" ht="14.25" customHeight="1" x14ac:dyDescent="0.2">
      <c r="A175" s="49" t="s">
        <v>29</v>
      </c>
      <c r="B175" s="50">
        <f>'8.legal entities NC'!B175+'12.legal entities FC'!B175</f>
        <v>28808006.700000003</v>
      </c>
      <c r="C175" s="51">
        <f>('8.legal entities NC'!B175*'8.legal entities NC'!C175+'12.legal entities FC'!B175*'12.legal entities FC'!C175)/('8.legal entities NC'!B175+'12.legal entities FC'!B175)</f>
        <v>2.1560227781396617</v>
      </c>
      <c r="D175" s="50"/>
      <c r="E175" s="51"/>
      <c r="F175" s="50">
        <f>'8.legal entities NC'!F175+'12.legal entities FC'!F175</f>
        <v>23895536</v>
      </c>
      <c r="G175" s="51">
        <f>('8.legal entities NC'!F175*'8.legal entities NC'!G175+'12.legal entities FC'!F175*'12.legal entities FC'!G175)/('8.legal entities NC'!F175+'12.legal entities FC'!F175)</f>
        <v>0.97015550812503226</v>
      </c>
      <c r="H175" s="50">
        <f t="shared" si="4"/>
        <v>4912470.7</v>
      </c>
      <c r="I175" s="51">
        <f t="shared" si="5"/>
        <v>7.9243898122384726</v>
      </c>
      <c r="J175" s="50">
        <f>'8.legal entities NC'!J175+'12.legal entities FC'!J175</f>
        <v>1106935</v>
      </c>
      <c r="K175" s="51">
        <f>('8.legal entities NC'!J175*'8.legal entities NC'!K175+'12.legal entities FC'!J175*'12.legal entities FC'!K175)/('8.legal entities NC'!J175+'12.legal entities FC'!J175)</f>
        <v>3.9251963593164918</v>
      </c>
      <c r="L175" s="50">
        <f>'8.legal entities NC'!L175+'12.legal entities FC'!L175</f>
        <v>852636.60000000009</v>
      </c>
      <c r="M175" s="51">
        <f>('8.legal entities NC'!L175*'8.legal entities NC'!M175+'12.legal entities FC'!L175*'12.legal entities FC'!M175)/('8.legal entities NC'!L175+'12.legal entities FC'!L175)</f>
        <v>7.8664266511665106</v>
      </c>
      <c r="N175" s="50">
        <f>'8.legal entities NC'!N175+'12.legal entities FC'!N175</f>
        <v>956794</v>
      </c>
      <c r="O175" s="51">
        <f>('8.legal entities NC'!N175*'8.legal entities NC'!O175+'12.legal entities FC'!N175*'12.legal entities FC'!O175)/('8.legal entities NC'!N175+'12.legal entities FC'!N175)</f>
        <v>8.6968027077928998</v>
      </c>
      <c r="P175" s="50">
        <f>'8.legal entities NC'!P175+'12.legal entities FC'!P175</f>
        <v>1616183.6</v>
      </c>
      <c r="Q175" s="51">
        <f>('8.legal entities NC'!P175*'8.legal entities NC'!Q175+'12.legal entities FC'!P175*'12.legal entities FC'!Q175)/('8.legal entities NC'!P175+'12.legal entities FC'!P175)</f>
        <v>9.2378995932145322</v>
      </c>
      <c r="R175" s="50">
        <f>'8.legal entities NC'!R175+'12.legal entities FC'!R175</f>
        <v>372029.4</v>
      </c>
      <c r="S175" s="51">
        <f>('8.legal entities NC'!R175*'8.legal entities NC'!S175+'12.legal entities FC'!R175*'12.legal entities FC'!S175)/('8.legal entities NC'!R175+'12.legal entities FC'!R175)</f>
        <v>12.19355844188658</v>
      </c>
      <c r="T175" s="50">
        <f>'8.legal entities NC'!T175+'12.legal entities FC'!T175</f>
        <v>7892.1</v>
      </c>
      <c r="U175" s="51">
        <f>('8.legal entities NC'!T175*'8.legal entities NC'!U175+'12.legal entities FC'!T175*'12.legal entities FC'!U175)/('8.legal entities NC'!T175+'12.legal entities FC'!T175)</f>
        <v>11.231428897251684</v>
      </c>
    </row>
    <row r="176" spans="1:21" ht="14.25" customHeight="1" thickBot="1" x14ac:dyDescent="0.25">
      <c r="A176" s="52" t="s">
        <v>30</v>
      </c>
      <c r="B176" s="53">
        <f>'8.legal entities NC'!B176+'12.legal entities FC'!B176</f>
        <v>29997512.300000004</v>
      </c>
      <c r="C176" s="54">
        <f>('8.legal entities NC'!B176*'8.legal entities NC'!C176+'12.legal entities FC'!B176*'12.legal entities FC'!C176)/('8.legal entities NC'!B176+'12.legal entities FC'!B176)</f>
        <v>2.0323942329711113</v>
      </c>
      <c r="D176" s="53"/>
      <c r="E176" s="54"/>
      <c r="F176" s="53">
        <f>'8.legal entities NC'!F176+'12.legal entities FC'!F176</f>
        <v>24336331.300000001</v>
      </c>
      <c r="G176" s="54">
        <f>('8.legal entities NC'!F176*'8.legal entities NC'!G176+'12.legal entities FC'!F176*'12.legal entities FC'!G176)/('8.legal entities NC'!F176+'12.legal entities FC'!F176)</f>
        <v>0.66280340229424795</v>
      </c>
      <c r="H176" s="53">
        <f t="shared" si="4"/>
        <v>5661181</v>
      </c>
      <c r="I176" s="54">
        <f t="shared" si="5"/>
        <v>7.9200025254447795</v>
      </c>
      <c r="J176" s="53">
        <f>'8.legal entities NC'!J176+'12.legal entities FC'!J176</f>
        <v>498590.6</v>
      </c>
      <c r="K176" s="54">
        <f>('8.legal entities NC'!J176*'8.legal entities NC'!K176+'12.legal entities FC'!J176*'12.legal entities FC'!K176)/('8.legal entities NC'!J176+'12.legal entities FC'!J176)</f>
        <v>4.6654934649790833</v>
      </c>
      <c r="L176" s="53">
        <f>'8.legal entities NC'!L176+'12.legal entities FC'!L176</f>
        <v>1577866.6</v>
      </c>
      <c r="M176" s="54">
        <f>('8.legal entities NC'!L176*'8.legal entities NC'!M176+'12.legal entities FC'!L176*'12.legal entities FC'!M176)/('8.legal entities NC'!L176+'12.legal entities FC'!L176)</f>
        <v>6.2601209664999562</v>
      </c>
      <c r="N176" s="53">
        <f>'8.legal entities NC'!N176+'12.legal entities FC'!N176</f>
        <v>870192.7</v>
      </c>
      <c r="O176" s="54">
        <f>('8.legal entities NC'!N176*'8.legal entities NC'!O176+'12.legal entities FC'!N176*'12.legal entities FC'!O176)/('8.legal entities NC'!N176+'12.legal entities FC'!N176)</f>
        <v>7.9970933690893977</v>
      </c>
      <c r="P176" s="53">
        <f>'8.legal entities NC'!P176+'12.legal entities FC'!P176</f>
        <v>2296962.6</v>
      </c>
      <c r="Q176" s="54">
        <f>('8.legal entities NC'!P176*'8.legal entities NC'!Q176+'12.legal entities FC'!P176*'12.legal entities FC'!Q176)/('8.legal entities NC'!P176+'12.legal entities FC'!P176)</f>
        <v>9.0031637920443295</v>
      </c>
      <c r="R176" s="53">
        <f>'8.legal entities NC'!R176+'12.legal entities FC'!R176</f>
        <v>410202.7</v>
      </c>
      <c r="S176" s="54">
        <f>('8.legal entities NC'!R176*'8.legal entities NC'!S176+'12.legal entities FC'!R176*'12.legal entities FC'!S176)/('8.legal entities NC'!R176+'12.legal entities FC'!R176)</f>
        <v>11.975997386170299</v>
      </c>
      <c r="T176" s="53">
        <f>'8.legal entities NC'!T176+'12.legal entities FC'!T176</f>
        <v>7365.8</v>
      </c>
      <c r="U176" s="54">
        <f>('8.legal entities NC'!T176*'8.legal entities NC'!U176+'12.legal entities FC'!T176*'12.legal entities FC'!U176)/('8.legal entities NC'!T176+'12.legal entities FC'!T176)</f>
        <v>11.02821146379212</v>
      </c>
    </row>
    <row r="177" spans="1:21" ht="14.25" customHeight="1" x14ac:dyDescent="0.2">
      <c r="A177" s="49" t="s">
        <v>44</v>
      </c>
      <c r="B177" s="50">
        <f>'8.legal entities NC'!B177+'12.legal entities FC'!B177</f>
        <v>21960651.899999999</v>
      </c>
      <c r="C177" s="51">
        <f>('8.legal entities NC'!B177*'8.legal entities NC'!C177+'12.legal entities FC'!B177*'12.legal entities FC'!C177)/('8.legal entities NC'!B177+'12.legal entities FC'!B177)</f>
        <v>2.7661957068769882</v>
      </c>
      <c r="D177" s="50">
        <f>'8.legal entities NC'!D177+'12.legal entities FC'!D177</f>
        <v>15373054.899999999</v>
      </c>
      <c r="E177" s="51">
        <f>('8.legal entities NC'!D177*'8.legal entities NC'!E177+'12.legal entities FC'!D177*'12.legal entities FC'!E177)/('8.legal entities NC'!D177+'12.legal entities FC'!D177)</f>
        <v>1.0862985764137203</v>
      </c>
      <c r="F177" s="50">
        <f>'8.legal entities NC'!F177+'12.legal entities FC'!F177</f>
        <v>1079761.1000000001</v>
      </c>
      <c r="G177" s="51">
        <f>('8.legal entities NC'!F177*'8.legal entities NC'!G177+'12.legal entities FC'!F177*'12.legal entities FC'!G177)/('8.legal entities NC'!F177+'12.legal entities FC'!F177)</f>
        <v>1.2043209298797704</v>
      </c>
      <c r="H177" s="50">
        <f t="shared" ref="H177:H228" si="6">J177+L177+N177+P177+R177+T177</f>
        <v>5507835.9000000004</v>
      </c>
      <c r="I177" s="51">
        <f t="shared" ref="I177:I228" si="7">(J177*K177+L177*M177+N177*O177+P177*Q177+R177*S177+T177*U177)/(J177+L177+N177+P177+R177+T177)</f>
        <v>7.7611888293549196</v>
      </c>
      <c r="J177" s="50">
        <f>'8.legal entities NC'!J177+'12.legal entities FC'!J177</f>
        <v>727913.8</v>
      </c>
      <c r="K177" s="51">
        <f>('8.legal entities NC'!J177*'8.legal entities NC'!K177+'12.legal entities FC'!J177*'12.legal entities FC'!K177)/('8.legal entities NC'!J177+'12.legal entities FC'!J177)</f>
        <v>7.6237576441056616</v>
      </c>
      <c r="L177" s="50">
        <f>'8.legal entities NC'!L177+'12.legal entities FC'!L177</f>
        <v>1531250.7</v>
      </c>
      <c r="M177" s="51">
        <f>('8.legal entities NC'!L177*'8.legal entities NC'!M177+'12.legal entities FC'!L177*'12.legal entities FC'!M177)/('8.legal entities NC'!L177+'12.legal entities FC'!L177)</f>
        <v>5.2124325441941055</v>
      </c>
      <c r="N177" s="50">
        <f>'8.legal entities NC'!N177+'12.legal entities FC'!N177</f>
        <v>749935.2</v>
      </c>
      <c r="O177" s="51">
        <f>('8.legal entities NC'!N177*'8.legal entities NC'!O177+'12.legal entities FC'!N177*'12.legal entities FC'!O177)/('8.legal entities NC'!N177+'12.legal entities FC'!N177)</f>
        <v>8.0229433889754755</v>
      </c>
      <c r="P177" s="50">
        <f>'8.legal entities NC'!P177+'12.legal entities FC'!P177</f>
        <v>2189667.6</v>
      </c>
      <c r="Q177" s="51">
        <f>('8.legal entities NC'!P177*'8.legal entities NC'!Q177+'12.legal entities FC'!P177*'12.legal entities FC'!Q177)/('8.legal entities NC'!P177+'12.legal entities FC'!P177)</f>
        <v>8.776929214278919</v>
      </c>
      <c r="R177" s="50">
        <f>'8.legal entities NC'!R177+'12.legal entities FC'!R177</f>
        <v>307875.59999999998</v>
      </c>
      <c r="S177" s="51">
        <f>('8.legal entities NC'!R177*'8.legal entities NC'!S177+'12.legal entities FC'!R177*'12.legal entities FC'!S177)/('8.legal entities NC'!R177+'12.legal entities FC'!R177)</f>
        <v>12.90771954321807</v>
      </c>
      <c r="T177" s="50">
        <f>'8.legal entities NC'!T177+'12.legal entities FC'!T177</f>
        <v>1193</v>
      </c>
      <c r="U177" s="51">
        <f>('8.legal entities NC'!T177*'8.legal entities NC'!U177+'12.legal entities FC'!T177*'12.legal entities FC'!U177)/('8.legal entities NC'!T177+'12.legal entities FC'!T177)</f>
        <v>6</v>
      </c>
    </row>
    <row r="178" spans="1:21" ht="14.25" customHeight="1" x14ac:dyDescent="0.2">
      <c r="A178" s="49" t="s">
        <v>20</v>
      </c>
      <c r="B178" s="50">
        <f>'8.legal entities NC'!B178+'12.legal entities FC'!B178</f>
        <v>20215475.299999997</v>
      </c>
      <c r="C178" s="51">
        <f>('8.legal entities NC'!B178*'8.legal entities NC'!C178+'12.legal entities FC'!B178*'12.legal entities FC'!C178)/('8.legal entities NC'!B178+'12.legal entities FC'!B178)</f>
        <v>2.9513927118498189</v>
      </c>
      <c r="D178" s="50">
        <f>'8.legal entities NC'!D178+'12.legal entities FC'!D178</f>
        <v>13389825</v>
      </c>
      <c r="E178" s="51">
        <f>('8.legal entities NC'!D178*'8.legal entities NC'!E178+'12.legal entities FC'!D178*'12.legal entities FC'!E178)/('8.legal entities NC'!D178+'12.legal entities FC'!D178)</f>
        <v>1.161975745090023</v>
      </c>
      <c r="F178" s="50">
        <f>'8.legal entities NC'!F178+'12.legal entities FC'!F178</f>
        <v>1248085.1000000001</v>
      </c>
      <c r="G178" s="51">
        <f>('8.legal entities NC'!F178*'8.legal entities NC'!G178+'12.legal entities FC'!F178*'12.legal entities FC'!G178)/('8.legal entities NC'!F178+'12.legal entities FC'!F178)</f>
        <v>1.04307051257963</v>
      </c>
      <c r="H178" s="50">
        <f t="shared" si="6"/>
        <v>5577565.1999999993</v>
      </c>
      <c r="I178" s="51">
        <f t="shared" si="7"/>
        <v>7.6741933596760123</v>
      </c>
      <c r="J178" s="50">
        <f>'8.legal entities NC'!J178+'12.legal entities FC'!J178</f>
        <v>1185232.2</v>
      </c>
      <c r="K178" s="51">
        <f>('8.legal entities NC'!J178*'8.legal entities NC'!K178+'12.legal entities FC'!J178*'12.legal entities FC'!K178)/('8.legal entities NC'!J178+'12.legal entities FC'!J178)</f>
        <v>4.6822675168629395</v>
      </c>
      <c r="L178" s="50">
        <f>'8.legal entities NC'!L178+'12.legal entities FC'!L178</f>
        <v>729659.7</v>
      </c>
      <c r="M178" s="51">
        <f>('8.legal entities NC'!L178*'8.legal entities NC'!M178+'12.legal entities FC'!L178*'12.legal entities FC'!M178)/('8.legal entities NC'!L178+'12.legal entities FC'!L178)</f>
        <v>7.3659020869591698</v>
      </c>
      <c r="N178" s="50">
        <f>'8.legal entities NC'!N178+'12.legal entities FC'!N178</f>
        <v>947392.5</v>
      </c>
      <c r="O178" s="51">
        <f>('8.legal entities NC'!N178*'8.legal entities NC'!O178+'12.legal entities FC'!N178*'12.legal entities FC'!O178)/('8.legal entities NC'!N178+'12.legal entities FC'!N178)</f>
        <v>7.4432256831249974</v>
      </c>
      <c r="P178" s="50">
        <f>'8.legal entities NC'!P178+'12.legal entities FC'!P178</f>
        <v>2409519.7000000002</v>
      </c>
      <c r="Q178" s="51">
        <f>('8.legal entities NC'!P178*'8.legal entities NC'!Q178+'12.legal entities FC'!P178*'12.legal entities FC'!Q178)/('8.legal entities NC'!P178+'12.legal entities FC'!P178)</f>
        <v>8.6738104743447408</v>
      </c>
      <c r="R178" s="50">
        <f>'8.legal entities NC'!R178+'12.legal entities FC'!R178</f>
        <v>305761.09999999998</v>
      </c>
      <c r="S178" s="51">
        <f>('8.legal entities NC'!R178*'8.legal entities NC'!S178+'12.legal entities FC'!R178*'12.legal entities FC'!S178)/('8.legal entities NC'!R178+'12.legal entities FC'!R178)</f>
        <v>12.845859999849571</v>
      </c>
      <c r="T178" s="50"/>
      <c r="U178" s="51"/>
    </row>
    <row r="179" spans="1:21" ht="14.25" customHeight="1" x14ac:dyDescent="0.2">
      <c r="A179" s="49" t="s">
        <v>21</v>
      </c>
      <c r="B179" s="50">
        <f>'8.legal entities NC'!B179+'12.legal entities FC'!B179</f>
        <v>20450818.100000001</v>
      </c>
      <c r="C179" s="51">
        <f>('8.legal entities NC'!B179*'8.legal entities NC'!C179+'12.legal entities FC'!B179*'12.legal entities FC'!C179)/('8.legal entities NC'!B179+'12.legal entities FC'!B179)</f>
        <v>3.1643714982238271</v>
      </c>
      <c r="D179" s="50">
        <f>'8.legal entities NC'!D179+'12.legal entities FC'!D179</f>
        <v>12595883.699999999</v>
      </c>
      <c r="E179" s="51">
        <f>('8.legal entities NC'!D179*'8.legal entities NC'!E179+'12.legal entities FC'!D179*'12.legal entities FC'!E179)/('8.legal entities NC'!D179+'12.legal entities FC'!D179)</f>
        <v>1.2856637382258442</v>
      </c>
      <c r="F179" s="50">
        <f>'8.legal entities NC'!F179+'12.legal entities FC'!F179</f>
        <v>1249642.3</v>
      </c>
      <c r="G179" s="51">
        <f>('8.legal entities NC'!F179*'8.legal entities NC'!G179+'12.legal entities FC'!F179*'12.legal entities FC'!G179)/('8.legal entities NC'!F179+'12.legal entities FC'!F179)</f>
        <v>0.83398174181523765</v>
      </c>
      <c r="H179" s="50">
        <f t="shared" si="6"/>
        <v>6605292.0999999996</v>
      </c>
      <c r="I179" s="51">
        <f t="shared" si="7"/>
        <v>7.1878329385312112</v>
      </c>
      <c r="J179" s="50">
        <f>'8.legal entities NC'!J179+'12.legal entities FC'!J179</f>
        <v>988814</v>
      </c>
      <c r="K179" s="51">
        <f>('8.legal entities NC'!J179*'8.legal entities NC'!K179+'12.legal entities FC'!J179*'12.legal entities FC'!K179)/('8.legal entities NC'!J179+'12.legal entities FC'!J179)</f>
        <v>4.7381910652559522</v>
      </c>
      <c r="L179" s="50">
        <f>'8.legal entities NC'!L179+'12.legal entities FC'!L179</f>
        <v>535449</v>
      </c>
      <c r="M179" s="51">
        <f>('8.legal entities NC'!L179*'8.legal entities NC'!M179+'12.legal entities FC'!L179*'12.legal entities FC'!M179)/('8.legal entities NC'!L179+'12.legal entities FC'!L179)</f>
        <v>7.6346914514734374</v>
      </c>
      <c r="N179" s="50">
        <f>'8.legal entities NC'!N179+'12.legal entities FC'!N179</f>
        <v>1480476.3</v>
      </c>
      <c r="O179" s="51">
        <f>('8.legal entities NC'!N179*'8.legal entities NC'!O179+'12.legal entities FC'!N179*'12.legal entities FC'!O179)/('8.legal entities NC'!N179+'12.legal entities FC'!N179)</f>
        <v>8.2032411062574955</v>
      </c>
      <c r="P179" s="50">
        <f>'8.legal entities NC'!P179+'12.legal entities FC'!P179</f>
        <v>2453897.4</v>
      </c>
      <c r="Q179" s="51">
        <f>('8.legal entities NC'!P179*'8.legal entities NC'!Q179+'12.legal entities FC'!P179*'12.legal entities FC'!Q179)/('8.legal entities NC'!P179+'12.legal entities FC'!P179)</f>
        <v>7.570223220824146</v>
      </c>
      <c r="R179" s="50">
        <f>'8.legal entities NC'!R179+'12.legal entities FC'!R179</f>
        <v>516655.4</v>
      </c>
      <c r="S179" s="51">
        <f>('8.legal entities NC'!R179*'8.legal entities NC'!S179+'12.legal entities FC'!R179*'12.legal entities FC'!S179)/('8.legal entities NC'!R179+'12.legal entities FC'!R179)</f>
        <v>8.1356034254166243</v>
      </c>
      <c r="T179" s="50">
        <f>'8.legal entities NC'!T179+'12.legal entities FC'!T179</f>
        <v>630000</v>
      </c>
      <c r="U179" s="51">
        <f>('8.legal entities NC'!T179*'8.legal entities NC'!U179+'12.legal entities FC'!T179*'12.legal entities FC'!U179)/('8.legal entities NC'!T179+'12.legal entities FC'!T179)</f>
        <v>6</v>
      </c>
    </row>
    <row r="180" spans="1:21" ht="14.25" customHeight="1" x14ac:dyDescent="0.2">
      <c r="A180" s="49" t="s">
        <v>22</v>
      </c>
      <c r="B180" s="50">
        <f>'8.legal entities NC'!B180+'12.legal entities FC'!B180</f>
        <v>18022185.5</v>
      </c>
      <c r="C180" s="51">
        <f>('8.legal entities NC'!B180*'8.legal entities NC'!C180+'12.legal entities FC'!B180*'12.legal entities FC'!C180)/('8.legal entities NC'!B180+'12.legal entities FC'!B180)</f>
        <v>3.1784469911265743</v>
      </c>
      <c r="D180" s="50">
        <f>'8.legal entities NC'!D180+'12.legal entities FC'!D180</f>
        <v>10583093.5</v>
      </c>
      <c r="E180" s="51">
        <f>('8.legal entities NC'!D180*'8.legal entities NC'!E180+'12.legal entities FC'!D180*'12.legal entities FC'!E180)/('8.legal entities NC'!D180+'12.legal entities FC'!D180)</f>
        <v>0.94440849747760236</v>
      </c>
      <c r="F180" s="50">
        <f>'8.legal entities NC'!F180+'12.legal entities FC'!F180</f>
        <v>1214971.8</v>
      </c>
      <c r="G180" s="51">
        <f>('8.legal entities NC'!F180*'8.legal entities NC'!G180+'12.legal entities FC'!F180*'12.legal entities FC'!G180)/('8.legal entities NC'!F180+'12.legal entities FC'!F180)</f>
        <v>0.74099669720729333</v>
      </c>
      <c r="H180" s="50">
        <f t="shared" si="6"/>
        <v>6224120.1999999993</v>
      </c>
      <c r="I180" s="51">
        <f t="shared" si="7"/>
        <v>7.4528618123409647</v>
      </c>
      <c r="J180" s="50">
        <f>'8.legal entities NC'!J180+'12.legal entities FC'!J180</f>
        <v>292470.90000000002</v>
      </c>
      <c r="K180" s="51">
        <f>('8.legal entities NC'!J180*'8.legal entities NC'!K180+'12.legal entities FC'!J180*'12.legal entities FC'!K180)/('8.legal entities NC'!J180+'12.legal entities FC'!J180)</f>
        <v>7.7271029186151523</v>
      </c>
      <c r="L180" s="50">
        <f>'8.legal entities NC'!L180+'12.legal entities FC'!L180</f>
        <v>817920</v>
      </c>
      <c r="M180" s="51">
        <f>('8.legal entities NC'!L180*'8.legal entities NC'!M180+'12.legal entities FC'!L180*'12.legal entities FC'!M180)/('8.legal entities NC'!L180+'12.legal entities FC'!L180)</f>
        <v>5.59087720070423</v>
      </c>
      <c r="N180" s="50">
        <f>'8.legal entities NC'!N180+'12.legal entities FC'!N180</f>
        <v>1371001.1</v>
      </c>
      <c r="O180" s="51">
        <f>('8.legal entities NC'!N180*'8.legal entities NC'!O180+'12.legal entities FC'!N180*'12.legal entities FC'!O180)/('8.legal entities NC'!N180+'12.legal entities FC'!N180)</f>
        <v>8.3631772126222188</v>
      </c>
      <c r="P180" s="50">
        <f>'8.legal entities NC'!P180+'12.legal entities FC'!P180</f>
        <v>2799495.1</v>
      </c>
      <c r="Q180" s="51">
        <f>('8.legal entities NC'!P180*'8.legal entities NC'!Q180+'12.legal entities FC'!P180*'12.legal entities FC'!Q180)/('8.legal entities NC'!P180+'12.legal entities FC'!P180)</f>
        <v>7.3569565608455614</v>
      </c>
      <c r="R180" s="50">
        <f>'8.legal entities NC'!R180+'12.legal entities FC'!R180</f>
        <v>313233.09999999998</v>
      </c>
      <c r="S180" s="51">
        <f>('8.legal entities NC'!R180*'8.legal entities NC'!S180+'12.legal entities FC'!R180*'12.legal entities FC'!S180)/('8.legal entities NC'!R180+'12.legal entities FC'!R180)</f>
        <v>11.85371446376516</v>
      </c>
      <c r="T180" s="50">
        <f>'8.legal entities NC'!T180+'12.legal entities FC'!T180</f>
        <v>630000</v>
      </c>
      <c r="U180" s="51">
        <f>('8.legal entities NC'!T180*'8.legal entities NC'!U180+'12.legal entities FC'!T180*'12.legal entities FC'!U180)/('8.legal entities NC'!T180+'12.legal entities FC'!T180)</f>
        <v>6</v>
      </c>
    </row>
    <row r="181" spans="1:21" ht="14.25" customHeight="1" x14ac:dyDescent="0.2">
      <c r="A181" s="49" t="s">
        <v>23</v>
      </c>
      <c r="B181" s="50">
        <f>'8.legal entities NC'!B181+'12.legal entities FC'!B181</f>
        <v>18653822</v>
      </c>
      <c r="C181" s="51">
        <f>('8.legal entities NC'!B181*'8.legal entities NC'!C181+'12.legal entities FC'!B181*'12.legal entities FC'!C181)/('8.legal entities NC'!B181+'12.legal entities FC'!B181)</f>
        <v>2.8558672023352636</v>
      </c>
      <c r="D181" s="50">
        <f>'8.legal entities NC'!D181+'12.legal entities FC'!D181</f>
        <v>11323927.199999999</v>
      </c>
      <c r="E181" s="51">
        <f>('8.legal entities NC'!D181*'8.legal entities NC'!E181+'12.legal entities FC'!D181*'12.legal entities FC'!E181)/('8.legal entities NC'!D181+'12.legal entities FC'!D181)</f>
        <v>0.70960207550610066</v>
      </c>
      <c r="F181" s="50">
        <f>'8.legal entities NC'!F181+'12.legal entities FC'!F181</f>
        <v>1281935.8</v>
      </c>
      <c r="G181" s="51">
        <f>('8.legal entities NC'!F181*'8.legal entities NC'!G181+'12.legal entities FC'!F181*'12.legal entities FC'!G181)/('8.legal entities NC'!F181+'12.legal entities FC'!F181)</f>
        <v>0.93434408259758439</v>
      </c>
      <c r="H181" s="50">
        <f t="shared" si="6"/>
        <v>6047959</v>
      </c>
      <c r="I181" s="51">
        <f t="shared" si="7"/>
        <v>7.2817271206699656</v>
      </c>
      <c r="J181" s="50">
        <f>'8.legal entities NC'!J181+'12.legal entities FC'!J181</f>
        <v>681126.60000000009</v>
      </c>
      <c r="K181" s="51">
        <f>('8.legal entities NC'!J181*'8.legal entities NC'!K181+'12.legal entities FC'!J181*'12.legal entities FC'!K181)/('8.legal entities NC'!J181+'12.legal entities FC'!J181)</f>
        <v>5.0667037537515061</v>
      </c>
      <c r="L181" s="50">
        <f>'8.legal entities NC'!L181+'12.legal entities FC'!L181</f>
        <v>536406.5</v>
      </c>
      <c r="M181" s="51">
        <f>('8.legal entities NC'!L181*'8.legal entities NC'!M181+'12.legal entities FC'!L181*'12.legal entities FC'!M181)/('8.legal entities NC'!L181+'12.legal entities FC'!L181)</f>
        <v>6.6557651613095627</v>
      </c>
      <c r="N181" s="50">
        <f>'8.legal entities NC'!N181+'12.legal entities FC'!N181</f>
        <v>1116416.3</v>
      </c>
      <c r="O181" s="51">
        <f>('8.legal entities NC'!N181*'8.legal entities NC'!O181+'12.legal entities FC'!N181*'12.legal entities FC'!O181)/('8.legal entities NC'!N181+'12.legal entities FC'!N181)</f>
        <v>8.7313317630708216</v>
      </c>
      <c r="P181" s="50">
        <f>'8.legal entities NC'!P181+'12.legal entities FC'!P181</f>
        <v>2860145</v>
      </c>
      <c r="Q181" s="51">
        <f>('8.legal entities NC'!P181*'8.legal entities NC'!Q181+'12.legal entities FC'!P181*'12.legal entities FC'!Q181)/('8.legal entities NC'!P181+'12.legal entities FC'!P181)</f>
        <v>7.2421339802702303</v>
      </c>
      <c r="R181" s="50">
        <f>'8.legal entities NC'!R181+'12.legal entities FC'!R181</f>
        <v>223864.60000000003</v>
      </c>
      <c r="S181" s="51">
        <f>('8.legal entities NC'!R181*'8.legal entities NC'!S181+'12.legal entities FC'!R181*'12.legal entities FC'!S181)/('8.legal entities NC'!R181+'12.legal entities FC'!R181)</f>
        <v>12.404686962565764</v>
      </c>
      <c r="T181" s="50">
        <f>'8.legal entities NC'!T181+'12.legal entities FC'!T181</f>
        <v>630000</v>
      </c>
      <c r="U181" s="51">
        <f>('8.legal entities NC'!T181*'8.legal entities NC'!U181+'12.legal entities FC'!T181*'12.legal entities FC'!U181)/('8.legal entities NC'!T181+'12.legal entities FC'!T181)</f>
        <v>6</v>
      </c>
    </row>
    <row r="182" spans="1:21" ht="14.25" customHeight="1" x14ac:dyDescent="0.2">
      <c r="A182" s="49" t="s">
        <v>24</v>
      </c>
      <c r="B182" s="50">
        <f>'8.legal entities NC'!B182+'12.legal entities FC'!B182</f>
        <v>18885430.5</v>
      </c>
      <c r="C182" s="51">
        <f>('8.legal entities NC'!B182*'8.legal entities NC'!C182+'12.legal entities FC'!B182*'12.legal entities FC'!C182)/('8.legal entities NC'!B182+'12.legal entities FC'!B182)</f>
        <v>2.6625285702118378</v>
      </c>
      <c r="D182" s="50">
        <f>'8.legal entities NC'!D182+'12.legal entities FC'!D182</f>
        <v>12734442</v>
      </c>
      <c r="E182" s="51">
        <f>('8.legal entities NC'!D182*'8.legal entities NC'!E182+'12.legal entities FC'!D182*'12.legal entities FC'!E182)/('8.legal entities NC'!D182+'12.legal entities FC'!D182)</f>
        <v>0.98378345678593704</v>
      </c>
      <c r="F182" s="50">
        <f>'8.legal entities NC'!F182+'12.legal entities FC'!F182</f>
        <v>1346426.5</v>
      </c>
      <c r="G182" s="51">
        <f>('8.legal entities NC'!F182*'8.legal entities NC'!G182+'12.legal entities FC'!F182*'12.legal entities FC'!G182)/('8.legal entities NC'!F182+'12.legal entities FC'!F182)</f>
        <v>0.95237914657799772</v>
      </c>
      <c r="H182" s="50">
        <f t="shared" si="6"/>
        <v>4804562</v>
      </c>
      <c r="I182" s="51">
        <f t="shared" si="7"/>
        <v>7.591276036192272</v>
      </c>
      <c r="J182" s="50">
        <f>'8.legal entities NC'!J182+'12.legal entities FC'!J182</f>
        <v>545263.10000000009</v>
      </c>
      <c r="K182" s="51">
        <f>('8.legal entities NC'!J182*'8.legal entities NC'!K182+'12.legal entities FC'!J182*'12.legal entities FC'!K182)/('8.legal entities NC'!J182+'12.legal entities FC'!J182)</f>
        <v>4.8262278265299789</v>
      </c>
      <c r="L182" s="50">
        <f>'8.legal entities NC'!L182+'12.legal entities FC'!L182</f>
        <v>1104862.8</v>
      </c>
      <c r="M182" s="51">
        <f>('8.legal entities NC'!L182*'8.legal entities NC'!M182+'12.legal entities FC'!L182*'12.legal entities FC'!M182)/('8.legal entities NC'!L182+'12.legal entities FC'!L182)</f>
        <v>7.7990093349147056</v>
      </c>
      <c r="N182" s="50">
        <f>'8.legal entities NC'!N182+'12.legal entities FC'!N182</f>
        <v>891116.4</v>
      </c>
      <c r="O182" s="51">
        <f>('8.legal entities NC'!N182*'8.legal entities NC'!O182+'12.legal entities FC'!N182*'12.legal entities FC'!O182)/('8.legal entities NC'!N182+'12.legal entities FC'!N182)</f>
        <v>8.444155137308659</v>
      </c>
      <c r="P182" s="50">
        <f>'8.legal entities NC'!P182+'12.legal entities FC'!P182</f>
        <v>1428794.9</v>
      </c>
      <c r="Q182" s="51">
        <f>('8.legal entities NC'!P182*'8.legal entities NC'!Q182+'12.legal entities FC'!P182*'12.legal entities FC'!Q182)/('8.legal entities NC'!P182+'12.legal entities FC'!P182)</f>
        <v>7.910934672989117</v>
      </c>
      <c r="R182" s="50">
        <f>'8.legal entities NC'!R182+'12.legal entities FC'!R182</f>
        <v>204524.79999999999</v>
      </c>
      <c r="S182" s="51">
        <f>('8.legal entities NC'!R182*'8.legal entities NC'!S182+'12.legal entities FC'!R182*'12.legal entities FC'!S182)/('8.legal entities NC'!R182+'12.legal entities FC'!R182)</f>
        <v>12.793210877116115</v>
      </c>
      <c r="T182" s="50">
        <f>'8.legal entities NC'!T182+'12.legal entities FC'!T182</f>
        <v>630000</v>
      </c>
      <c r="U182" s="51">
        <f>('8.legal entities NC'!T182*'8.legal entities NC'!U182+'12.legal entities FC'!T182*'12.legal entities FC'!U182)/('8.legal entities NC'!T182+'12.legal entities FC'!T182)</f>
        <v>6</v>
      </c>
    </row>
    <row r="183" spans="1:21" ht="14.25" customHeight="1" x14ac:dyDescent="0.2">
      <c r="A183" s="49" t="s">
        <v>25</v>
      </c>
      <c r="B183" s="50">
        <f>'8.legal entities NC'!B183+'12.legal entities FC'!B183</f>
        <v>18337293.199999999</v>
      </c>
      <c r="C183" s="51">
        <f>('8.legal entities NC'!B183*'8.legal entities NC'!C183+'12.legal entities FC'!B183*'12.legal entities FC'!C183)/('8.legal entities NC'!B183+'12.legal entities FC'!B183)</f>
        <v>2.4988621669091295</v>
      </c>
      <c r="D183" s="50">
        <f>'8.legal entities NC'!D183+'12.legal entities FC'!D183</f>
        <v>12012158.800000001</v>
      </c>
      <c r="E183" s="51">
        <f>('8.legal entities NC'!D183*'8.legal entities NC'!E183+'12.legal entities FC'!D183*'12.legal entities FC'!E183)/('8.legal entities NC'!D183+'12.legal entities FC'!D183)</f>
        <v>0.89103454276678673</v>
      </c>
      <c r="F183" s="50">
        <f>'8.legal entities NC'!F183+'12.legal entities FC'!F183</f>
        <v>1833578.5</v>
      </c>
      <c r="G183" s="51">
        <f>('8.legal entities NC'!F183*'8.legal entities NC'!G183+'12.legal entities FC'!F183*'12.legal entities FC'!G183)/('8.legal entities NC'!F183+'12.legal entities FC'!F183)</f>
        <v>0.6441499455845503</v>
      </c>
      <c r="H183" s="50">
        <f t="shared" si="6"/>
        <v>4491555.9000000004</v>
      </c>
      <c r="I183" s="51">
        <f t="shared" si="7"/>
        <v>7.5559607987958044</v>
      </c>
      <c r="J183" s="50">
        <f>'8.legal entities NC'!J183+'12.legal entities FC'!J183</f>
        <v>550483.69999999995</v>
      </c>
      <c r="K183" s="51">
        <f>('8.legal entities NC'!J183*'8.legal entities NC'!K183+'12.legal entities FC'!J183*'12.legal entities FC'!K183)/('8.legal entities NC'!J183+'12.legal entities FC'!J183)</f>
        <v>4.8992005994001291</v>
      </c>
      <c r="L183" s="50">
        <f>'8.legal entities NC'!L183+'12.legal entities FC'!L183</f>
        <v>971853.3</v>
      </c>
      <c r="M183" s="51">
        <f>('8.legal entities NC'!L183*'8.legal entities NC'!M183+'12.legal entities FC'!L183*'12.legal entities FC'!M183)/('8.legal entities NC'!L183+'12.legal entities FC'!L183)</f>
        <v>7.6284543222727157</v>
      </c>
      <c r="N183" s="50">
        <f>'8.legal entities NC'!N183+'12.legal entities FC'!N183</f>
        <v>955256.2</v>
      </c>
      <c r="O183" s="51">
        <f>('8.legal entities NC'!N183*'8.legal entities NC'!O183+'12.legal entities FC'!N183*'12.legal entities FC'!O183)/('8.legal entities NC'!N183+'12.legal entities FC'!N183)</f>
        <v>8.4988653201099336</v>
      </c>
      <c r="P183" s="50">
        <f>'8.legal entities NC'!P183+'12.legal entities FC'!P183</f>
        <v>1187257.6000000001</v>
      </c>
      <c r="Q183" s="51">
        <f>('8.legal entities NC'!P183*'8.legal entities NC'!Q183+'12.legal entities FC'!P183*'12.legal entities FC'!Q183)/('8.legal entities NC'!P183+'12.legal entities FC'!P183)</f>
        <v>7.9667550622543999</v>
      </c>
      <c r="R183" s="50">
        <f>'8.legal entities NC'!R183+'12.legal entities FC'!R183</f>
        <v>196705.10000000003</v>
      </c>
      <c r="S183" s="51">
        <f>('8.legal entities NC'!R183*'8.legal entities NC'!S183+'12.legal entities FC'!R183*'12.legal entities FC'!S183)/('8.legal entities NC'!R183+'12.legal entities FC'!R183)</f>
        <v>12.557719352472306</v>
      </c>
      <c r="T183" s="50">
        <f>'8.legal entities NC'!T183+'12.legal entities FC'!T183</f>
        <v>630000</v>
      </c>
      <c r="U183" s="51">
        <f>('8.legal entities NC'!T183*'8.legal entities NC'!U183+'12.legal entities FC'!T183*'12.legal entities FC'!U183)/('8.legal entities NC'!T183+'12.legal entities FC'!T183)</f>
        <v>6</v>
      </c>
    </row>
    <row r="184" spans="1:21" ht="14.25" customHeight="1" x14ac:dyDescent="0.2">
      <c r="A184" s="49" t="s">
        <v>26</v>
      </c>
      <c r="B184" s="50">
        <f>'8.legal entities NC'!B184+'12.legal entities FC'!B184</f>
        <v>19407740.199999996</v>
      </c>
      <c r="C184" s="51">
        <f>('8.legal entities NC'!B184*'8.legal entities NC'!C184+'12.legal entities FC'!B184*'12.legal entities FC'!C184)/('8.legal entities NC'!B184+'12.legal entities FC'!B184)</f>
        <v>2.3087913777823554</v>
      </c>
      <c r="D184" s="50">
        <f>'8.legal entities NC'!D184+'12.legal entities FC'!D184</f>
        <v>12848163.199999999</v>
      </c>
      <c r="E184" s="51">
        <f>('8.legal entities NC'!D184*'8.legal entities NC'!E184+'12.legal entities FC'!D184*'12.legal entities FC'!E184)/('8.legal entities NC'!D184+'12.legal entities FC'!D184)</f>
        <v>0.7917982148607825</v>
      </c>
      <c r="F184" s="50">
        <f>'8.legal entities NC'!F184+'12.legal entities FC'!F184</f>
        <v>2216280.4</v>
      </c>
      <c r="G184" s="51">
        <f>('8.legal entities NC'!F184*'8.legal entities NC'!G184+'12.legal entities FC'!F184*'12.legal entities FC'!G184)/('8.legal entities NC'!F184+'12.legal entities FC'!F184)</f>
        <v>0.57281763489854443</v>
      </c>
      <c r="H184" s="50">
        <f t="shared" si="6"/>
        <v>4343296.6000000006</v>
      </c>
      <c r="I184" s="51">
        <f t="shared" si="7"/>
        <v>7.6821246914152708</v>
      </c>
      <c r="J184" s="50">
        <f>'8.legal entities NC'!J184+'12.legal entities FC'!J184</f>
        <v>1084833.2000000002</v>
      </c>
      <c r="K184" s="51">
        <f>('8.legal entities NC'!J184*'8.legal entities NC'!K184+'12.legal entities FC'!J184*'12.legal entities FC'!K184)/('8.legal entities NC'!J184+'12.legal entities FC'!J184)</f>
        <v>7.4470371279197565</v>
      </c>
      <c r="L184" s="50">
        <f>'8.legal entities NC'!L184+'12.legal entities FC'!L184</f>
        <v>656221.1</v>
      </c>
      <c r="M184" s="51">
        <f>('8.legal entities NC'!L184*'8.legal entities NC'!M184+'12.legal entities FC'!L184*'12.legal entities FC'!M184)/('8.legal entities NC'!L184+'12.legal entities FC'!L184)</f>
        <v>7.1316313373648015</v>
      </c>
      <c r="N184" s="50">
        <f>'8.legal entities NC'!N184+'12.legal entities FC'!N184</f>
        <v>672006.60000000009</v>
      </c>
      <c r="O184" s="51">
        <f>('8.legal entities NC'!N184*'8.legal entities NC'!O184+'12.legal entities FC'!N184*'12.legal entities FC'!O184)/('8.legal entities NC'!N184+'12.legal entities FC'!N184)</f>
        <v>7.9113304080644431</v>
      </c>
      <c r="P184" s="50">
        <f>'8.legal entities NC'!P184+'12.legal entities FC'!P184</f>
        <v>1084985.2</v>
      </c>
      <c r="Q184" s="51">
        <f>('8.legal entities NC'!P184*'8.legal entities NC'!Q184+'12.legal entities FC'!P184*'12.legal entities FC'!Q184)/('8.legal entities NC'!P184+'12.legal entities FC'!P184)</f>
        <v>8.2999946948585119</v>
      </c>
      <c r="R184" s="50">
        <f>'8.legal entities NC'!R184+'12.legal entities FC'!R184</f>
        <v>215010.5</v>
      </c>
      <c r="S184" s="51">
        <f>('8.legal entities NC'!R184*'8.legal entities NC'!S184+'12.legal entities FC'!R184*'12.legal entities FC'!S184)/('8.legal entities NC'!R184+'12.legal entities FC'!R184)</f>
        <v>11.649237227949333</v>
      </c>
      <c r="T184" s="50">
        <f>'8.legal entities NC'!T184+'12.legal entities FC'!T184</f>
        <v>630240</v>
      </c>
      <c r="U184" s="51">
        <f>('8.legal entities NC'!T184*'8.legal entities NC'!U184+'12.legal entities FC'!T184*'12.legal entities FC'!U184)/('8.legal entities NC'!T184+'12.legal entities FC'!T184)</f>
        <v>5.9984767707539985</v>
      </c>
    </row>
    <row r="185" spans="1:21" ht="14.25" customHeight="1" x14ac:dyDescent="0.2">
      <c r="A185" s="49" t="s">
        <v>27</v>
      </c>
      <c r="B185" s="50">
        <f>'8.legal entities NC'!B185+'12.legal entities FC'!B185</f>
        <v>20495584.100000001</v>
      </c>
      <c r="C185" s="51">
        <f>('8.legal entities NC'!B185*'8.legal entities NC'!C185+'12.legal entities FC'!B185*'12.legal entities FC'!C185)/('8.legal entities NC'!B185+'12.legal entities FC'!B185)</f>
        <v>2.2176446233118079</v>
      </c>
      <c r="D185" s="50">
        <f>'8.legal entities NC'!D185+'12.legal entities FC'!D185</f>
        <v>13444814.799999997</v>
      </c>
      <c r="E185" s="51">
        <f>('8.legal entities NC'!D185*'8.legal entities NC'!E185+'12.legal entities FC'!D185*'12.legal entities FC'!E185)/('8.legal entities NC'!D185+'12.legal entities FC'!D185)</f>
        <v>0.7937398772499259</v>
      </c>
      <c r="F185" s="50">
        <f>'8.legal entities NC'!F185+'12.legal entities FC'!F185</f>
        <v>2694810.6</v>
      </c>
      <c r="G185" s="51">
        <f>('8.legal entities NC'!F185*'8.legal entities NC'!G185+'12.legal entities FC'!F185*'12.legal entities FC'!G185)/('8.legal entities NC'!F185+'12.legal entities FC'!F185)</f>
        <v>0.73930912473032495</v>
      </c>
      <c r="H185" s="50">
        <f t="shared" si="6"/>
        <v>4355958.6999999993</v>
      </c>
      <c r="I185" s="51">
        <f t="shared" si="7"/>
        <v>7.527146243604192</v>
      </c>
      <c r="J185" s="50">
        <f>'8.legal entities NC'!J185+'12.legal entities FC'!J185</f>
        <v>1164157.5</v>
      </c>
      <c r="K185" s="51">
        <f>('8.legal entities NC'!J185*'8.legal entities NC'!K185+'12.legal entities FC'!J185*'12.legal entities FC'!K185)/('8.legal entities NC'!J185+'12.legal entities FC'!J185)</f>
        <v>6.6409877417789263</v>
      </c>
      <c r="L185" s="50">
        <f>'8.legal entities NC'!L185+'12.legal entities FC'!L185</f>
        <v>788175.5</v>
      </c>
      <c r="M185" s="51">
        <f>('8.legal entities NC'!L185*'8.legal entities NC'!M185+'12.legal entities FC'!L185*'12.legal entities FC'!M185)/('8.legal entities NC'!L185+'12.legal entities FC'!L185)</f>
        <v>8.3973396001271254</v>
      </c>
      <c r="N185" s="50">
        <f>'8.legal entities NC'!N185+'12.legal entities FC'!N185</f>
        <v>712838.3</v>
      </c>
      <c r="O185" s="51">
        <f>('8.legal entities NC'!N185*'8.legal entities NC'!O185+'12.legal entities FC'!N185*'12.legal entities FC'!O185)/('8.legal entities NC'!N185+'12.legal entities FC'!N185)</f>
        <v>6.4438565632626705</v>
      </c>
      <c r="P185" s="50">
        <f>'8.legal entities NC'!P185+'12.legal entities FC'!P185</f>
        <v>857378</v>
      </c>
      <c r="Q185" s="51">
        <f>('8.legal entities NC'!P185*'8.legal entities NC'!Q185+'12.legal entities FC'!P185*'12.legal entities FC'!Q185)/('8.legal entities NC'!P185+'12.legal entities FC'!P185)</f>
        <v>8.7864067050938939</v>
      </c>
      <c r="R185" s="50">
        <f>'8.legal entities NC'!R185+'12.legal entities FC'!R185</f>
        <v>203169.4</v>
      </c>
      <c r="S185" s="51">
        <f>('8.legal entities NC'!R185*'8.legal entities NC'!S185+'12.legal entities FC'!R185*'12.legal entities FC'!S185)/('8.legal entities NC'!R185+'12.legal entities FC'!R185)</f>
        <v>12.457710536133899</v>
      </c>
      <c r="T185" s="50">
        <f>'8.legal entities NC'!T185+'12.legal entities FC'!T185</f>
        <v>630240</v>
      </c>
      <c r="U185" s="51">
        <f>('8.legal entities NC'!T185*'8.legal entities NC'!U185+'12.legal entities FC'!T185*'12.legal entities FC'!U185)/('8.legal entities NC'!T185+'12.legal entities FC'!T185)</f>
        <v>5.9984767707540003</v>
      </c>
    </row>
    <row r="186" spans="1:21" ht="14.25" customHeight="1" x14ac:dyDescent="0.2">
      <c r="A186" s="49" t="s">
        <v>28</v>
      </c>
      <c r="B186" s="50">
        <f>'8.legal entities NC'!B186+'12.legal entities FC'!B186</f>
        <v>21045664.200000003</v>
      </c>
      <c r="C186" s="51">
        <f>('8.legal entities NC'!B186*'8.legal entities NC'!C186+'12.legal entities FC'!B186*'12.legal entities FC'!C186)/('8.legal entities NC'!B186+'12.legal entities FC'!B186)</f>
        <v>2.1215131717724556</v>
      </c>
      <c r="D186" s="50">
        <f>'8.legal entities NC'!D186+'12.legal entities FC'!D186</f>
        <v>14305230.5</v>
      </c>
      <c r="E186" s="51">
        <f>('8.legal entities NC'!D186*'8.legal entities NC'!E186+'12.legal entities FC'!D186*'12.legal entities FC'!E186)/('8.legal entities NC'!D186+'12.legal entities FC'!D186)</f>
        <v>0.71378524959804091</v>
      </c>
      <c r="F186" s="50">
        <f>'8.legal entities NC'!F186+'12.legal entities FC'!F186</f>
        <v>2314833</v>
      </c>
      <c r="G186" s="51">
        <f>('8.legal entities NC'!F186*'8.legal entities NC'!G186+'12.legal entities FC'!F186*'12.legal entities FC'!G186)/('8.legal entities NC'!F186+'12.legal entities FC'!F186)</f>
        <v>0.64412916655326669</v>
      </c>
      <c r="H186" s="50">
        <f t="shared" si="6"/>
        <v>4425600.7</v>
      </c>
      <c r="I186" s="51">
        <f t="shared" si="7"/>
        <v>7.444580310871701</v>
      </c>
      <c r="J186" s="50">
        <f>'8.legal entities NC'!J186+'12.legal entities FC'!J186</f>
        <v>1455575.7000000002</v>
      </c>
      <c r="K186" s="51">
        <f>('8.legal entities NC'!J186*'8.legal entities NC'!K186+'12.legal entities FC'!J186*'12.legal entities FC'!K186)/('8.legal entities NC'!J186+'12.legal entities FC'!J186)</f>
        <v>7.475828445748304</v>
      </c>
      <c r="L186" s="50">
        <f>'8.legal entities NC'!L186+'12.legal entities FC'!L186</f>
        <v>560165.69999999995</v>
      </c>
      <c r="M186" s="51">
        <f>('8.legal entities NC'!L186*'8.legal entities NC'!M186+'12.legal entities FC'!L186*'12.legal entities FC'!M186)/('8.legal entities NC'!L186+'12.legal entities FC'!L186)</f>
        <v>7.3969997806006331</v>
      </c>
      <c r="N186" s="50">
        <f>'8.legal entities NC'!N186+'12.legal entities FC'!N186</f>
        <v>1038111.7000000001</v>
      </c>
      <c r="O186" s="51">
        <f>('8.legal entities NC'!N186*'8.legal entities NC'!O186+'12.legal entities FC'!N186*'12.legal entities FC'!O186)/('8.legal entities NC'!N186+'12.legal entities FC'!N186)</f>
        <v>6.7883633206330387</v>
      </c>
      <c r="P186" s="50">
        <f>'8.legal entities NC'!P186+'12.legal entities FC'!P186</f>
        <v>458657</v>
      </c>
      <c r="Q186" s="51">
        <f>('8.legal entities NC'!P186*'8.legal entities NC'!Q186+'12.legal entities FC'!P186*'12.legal entities FC'!Q186)/('8.legal entities NC'!P186+'12.legal entities FC'!P186)</f>
        <v>9.8144449337958672</v>
      </c>
      <c r="R186" s="50">
        <f>'8.legal entities NC'!R186+'12.legal entities FC'!R186</f>
        <v>282850.59999999998</v>
      </c>
      <c r="S186" s="51">
        <f>('8.legal entities NC'!R186*'8.legal entities NC'!S186+'12.legal entities FC'!R186*'12.legal entities FC'!S186)/('8.legal entities NC'!R186+'12.legal entities FC'!R186)</f>
        <v>9.165746139481401</v>
      </c>
      <c r="T186" s="50">
        <f>'8.legal entities NC'!T186+'12.legal entities FC'!T186</f>
        <v>630240</v>
      </c>
      <c r="U186" s="51">
        <f>('8.legal entities NC'!T186*'8.legal entities NC'!U186+'12.legal entities FC'!T186*'12.legal entities FC'!U186)/('8.legal entities NC'!T186+'12.legal entities FC'!T186)</f>
        <v>5.9984767707540003</v>
      </c>
    </row>
    <row r="187" spans="1:21" ht="14.25" customHeight="1" x14ac:dyDescent="0.2">
      <c r="A187" s="49" t="s">
        <v>58</v>
      </c>
      <c r="B187" s="50">
        <f>'8.legal entities NC'!B187+'12.legal entities FC'!B187</f>
        <v>16848427.699999999</v>
      </c>
      <c r="C187" s="51">
        <f>('8.legal entities NC'!B187*'8.legal entities NC'!C187+'12.legal entities FC'!B187*'12.legal entities FC'!C187)/('8.legal entities NC'!B187+'12.legal entities FC'!B187)</f>
        <v>1.3764921580783476</v>
      </c>
      <c r="D187" s="50">
        <f>'8.legal entities NC'!D187+'12.legal entities FC'!D187</f>
        <v>13183671.899999999</v>
      </c>
      <c r="E187" s="51">
        <f>('8.legal entities NC'!D187*'8.legal entities NC'!E187+'12.legal entities FC'!D187*'12.legal entities FC'!E187)/('8.legal entities NC'!D187+'12.legal entities FC'!D187)</f>
        <v>0.53789390928334624</v>
      </c>
      <c r="F187" s="50">
        <f>'8.legal entities NC'!F187+'12.legal entities FC'!F187</f>
        <v>1622849.6</v>
      </c>
      <c r="G187" s="51">
        <f>('8.legal entities NC'!F187*'8.legal entities NC'!G187+'12.legal entities FC'!F187*'12.legal entities FC'!G187)/('8.legal entities NC'!F187+'12.legal entities FC'!F187)</f>
        <v>0.69926853233965836</v>
      </c>
      <c r="H187" s="50">
        <f t="shared" si="6"/>
        <v>2041906.2</v>
      </c>
      <c r="I187" s="51">
        <f t="shared" si="7"/>
        <v>7.3291829614896136</v>
      </c>
      <c r="J187" s="50">
        <f>'8.legal entities NC'!J187+'12.legal entities FC'!J187</f>
        <v>368745.9</v>
      </c>
      <c r="K187" s="51">
        <f>('8.legal entities NC'!J187*'8.legal entities NC'!K187+'12.legal entities FC'!J187*'12.legal entities FC'!K187)/('8.legal entities NC'!J187+'12.legal entities FC'!J187)</f>
        <v>7.7057630796708523</v>
      </c>
      <c r="L187" s="50">
        <f>'8.legal entities NC'!L187+'12.legal entities FC'!L187</f>
        <v>358924.4</v>
      </c>
      <c r="M187" s="51">
        <f>('8.legal entities NC'!L187*'8.legal entities NC'!M187+'12.legal entities FC'!L187*'12.legal entities FC'!M187)/('8.legal entities NC'!L187+'12.legal entities FC'!L187)</f>
        <v>5.8987484718230316</v>
      </c>
      <c r="N187" s="50">
        <f>'8.legal entities NC'!N187+'12.legal entities FC'!N187</f>
        <v>798918.8</v>
      </c>
      <c r="O187" s="51">
        <f>('8.legal entities NC'!N187*'8.legal entities NC'!O187+'12.legal entities FC'!N187*'12.legal entities FC'!O187)/('8.legal entities NC'!N187+'12.legal entities FC'!N187)</f>
        <v>6.7150214026757169</v>
      </c>
      <c r="P187" s="50">
        <f>'8.legal entities NC'!P187+'12.legal entities FC'!P187</f>
        <v>358465.7</v>
      </c>
      <c r="Q187" s="51">
        <f>('8.legal entities NC'!P187*'8.legal entities NC'!Q187+'12.legal entities FC'!P187*'12.legal entities FC'!Q187)/('8.legal entities NC'!P187+'12.legal entities FC'!P187)</f>
        <v>9.769421573668005</v>
      </c>
      <c r="R187" s="50">
        <f>'8.legal entities NC'!R187+'12.legal entities FC'!R187</f>
        <v>156851.4</v>
      </c>
      <c r="S187" s="51">
        <f>('8.legal entities NC'!R187*'8.legal entities NC'!S187+'12.legal entities FC'!R187*'12.legal entities FC'!S187)/('8.legal entities NC'!R187+'12.legal entities FC'!R187)</f>
        <v>7.2684811739009136</v>
      </c>
      <c r="T187" s="50"/>
      <c r="U187" s="51"/>
    </row>
    <row r="188" spans="1:21" ht="14.25" customHeight="1" thickBot="1" x14ac:dyDescent="0.25">
      <c r="A188" s="52" t="s">
        <v>30</v>
      </c>
      <c r="B188" s="53">
        <f>'8.legal entities NC'!B188+'12.legal entities FC'!B188</f>
        <v>21027082</v>
      </c>
      <c r="C188" s="54">
        <f>('8.legal entities NC'!B188*'8.legal entities NC'!C188+'12.legal entities FC'!B188*'12.legal entities FC'!C188)/('8.legal entities NC'!B188+'12.legal entities FC'!B188)</f>
        <v>1.9566148542627084</v>
      </c>
      <c r="D188" s="53">
        <f>'8.legal entities NC'!D188+'12.legal entities FC'!D188</f>
        <v>15163989.899999999</v>
      </c>
      <c r="E188" s="54">
        <f>('8.legal entities NC'!D188*'8.legal entities NC'!E188+'12.legal entities FC'!D188*'12.legal entities FC'!E188)/('8.legal entities NC'!D188+'12.legal entities FC'!D188)</f>
        <v>0.70203631196035066</v>
      </c>
      <c r="F188" s="53">
        <f>'8.legal entities NC'!F188+'12.legal entities FC'!F188</f>
        <v>1690102.7999999998</v>
      </c>
      <c r="G188" s="54">
        <f>('8.legal entities NC'!F188*'8.legal entities NC'!G188+'12.legal entities FC'!F188*'12.legal entities FC'!G188)/('8.legal entities NC'!F188+'12.legal entities FC'!F188)</f>
        <v>0.6220229260610658</v>
      </c>
      <c r="H188" s="53">
        <f t="shared" si="6"/>
        <v>4172989.3000000003</v>
      </c>
      <c r="I188" s="54">
        <f t="shared" si="7"/>
        <v>7.0560800982643332</v>
      </c>
      <c r="J188" s="53">
        <f>'8.legal entities NC'!J188+'12.legal entities FC'!J188</f>
        <v>1548796.6</v>
      </c>
      <c r="K188" s="54">
        <f>('8.legal entities NC'!J188*'8.legal entities NC'!K188+'12.legal entities FC'!J188*'12.legal entities FC'!K188)/('8.legal entities NC'!J188+'12.legal entities FC'!J188)</f>
        <v>7.4345273343187861</v>
      </c>
      <c r="L188" s="53">
        <f>'8.legal entities NC'!L188+'12.legal entities FC'!L188</f>
        <v>595623.5</v>
      </c>
      <c r="M188" s="54">
        <f>('8.legal entities NC'!L188*'8.legal entities NC'!M188+'12.legal entities FC'!L188*'12.legal entities FC'!M188)/('8.legal entities NC'!L188+'12.legal entities FC'!L188)</f>
        <v>4.1515184944851891</v>
      </c>
      <c r="N188" s="53">
        <f>'8.legal entities NC'!N188+'12.legal entities FC'!N188</f>
        <v>717546.60000000009</v>
      </c>
      <c r="O188" s="54">
        <f>('8.legal entities NC'!N188*'8.legal entities NC'!O188+'12.legal entities FC'!N188*'12.legal entities FC'!O188)/('8.legal entities NC'!N188+'12.legal entities FC'!N188)</f>
        <v>7.7982190689775477</v>
      </c>
      <c r="P188" s="53">
        <f>'8.legal entities NC'!P188+'12.legal entities FC'!P188</f>
        <v>462473.2</v>
      </c>
      <c r="Q188" s="54">
        <f>('8.legal entities NC'!P188*'8.legal entities NC'!Q188+'12.legal entities FC'!P188*'12.legal entities FC'!Q188)/('8.legal entities NC'!P188+'12.legal entities FC'!P188)</f>
        <v>9.3006822146667236</v>
      </c>
      <c r="R188" s="53">
        <f>'8.legal entities NC'!R188+'12.legal entities FC'!R188</f>
        <v>218369.4</v>
      </c>
      <c r="S188" s="54">
        <f>('8.legal entities NC'!R188*'8.legal entities NC'!S188+'12.legal entities FC'!R188*'12.legal entities FC'!S188)/('8.legal entities NC'!R188+'12.legal entities FC'!R188)</f>
        <v>8.1406656381342799</v>
      </c>
      <c r="T188" s="53">
        <f>'8.legal entities NC'!T188+'12.legal entities FC'!T188</f>
        <v>630180</v>
      </c>
      <c r="U188" s="54">
        <f>('8.legal entities NC'!T188*'8.legal entities NC'!U188+'12.legal entities FC'!T188*'12.legal entities FC'!U188)/('8.legal entities NC'!T188+'12.legal entities FC'!T188)</f>
        <v>6.0031419594401596</v>
      </c>
    </row>
    <row r="189" spans="1:21" ht="14.25" customHeight="1" x14ac:dyDescent="0.2">
      <c r="A189" s="49" t="s">
        <v>45</v>
      </c>
      <c r="B189" s="50">
        <f>'8.legal entities NC'!B189+'12.legal entities FC'!B189</f>
        <v>20235885.400000002</v>
      </c>
      <c r="C189" s="51">
        <f>('8.legal entities NC'!B189*'8.legal entities NC'!C189+'12.legal entities FC'!B189*'12.legal entities FC'!C189)/('8.legal entities NC'!B189+'12.legal entities FC'!B189)</f>
        <v>2.0000282212509473</v>
      </c>
      <c r="D189" s="50">
        <f>'8.legal entities NC'!D189+'12.legal entities FC'!D189</f>
        <v>13857509.199999999</v>
      </c>
      <c r="E189" s="51">
        <f>('8.legal entities NC'!D189*'8.legal entities NC'!E189+'12.legal entities FC'!D189*'12.legal entities FC'!E189)/('8.legal entities NC'!D189+'12.legal entities FC'!D189)</f>
        <v>0.59727675793280444</v>
      </c>
      <c r="F189" s="50">
        <f>'8.legal entities NC'!F189+'12.legal entities FC'!F189</f>
        <v>2271130.7999999998</v>
      </c>
      <c r="G189" s="51">
        <f>('8.legal entities NC'!F189*'8.legal entities NC'!G189+'12.legal entities FC'!F189*'12.legal entities FC'!G189)/('8.legal entities NC'!F189+'12.legal entities FC'!F189)</f>
        <v>1.414164033617088</v>
      </c>
      <c r="H189" s="50">
        <f t="shared" si="6"/>
        <v>4107245.4000000004</v>
      </c>
      <c r="I189" s="51">
        <f t="shared" si="7"/>
        <v>7.0567544420404005</v>
      </c>
      <c r="J189" s="50">
        <f>'8.legal entities NC'!J189+'12.legal entities FC'!J189</f>
        <v>1640738.5999999999</v>
      </c>
      <c r="K189" s="51">
        <f>('8.legal entities NC'!J189*'8.legal entities NC'!K189+'12.legal entities FC'!J189*'12.legal entities FC'!K189)/('8.legal entities NC'!J189+'12.legal entities FC'!J189)</f>
        <v>7.157801102503468</v>
      </c>
      <c r="L189" s="50">
        <f>'8.legal entities NC'!L189+'12.legal entities FC'!L189</f>
        <v>777887.4</v>
      </c>
      <c r="M189" s="51">
        <f>('8.legal entities NC'!L189*'8.legal entities NC'!M189+'12.legal entities FC'!L189*'12.legal entities FC'!M189)/('8.legal entities NC'!L189+'12.legal entities FC'!L189)</f>
        <v>5.7593016161465016</v>
      </c>
      <c r="N189" s="50">
        <f>'8.legal entities NC'!N189+'12.legal entities FC'!N189</f>
        <v>402556.7</v>
      </c>
      <c r="O189" s="51">
        <f>('8.legal entities NC'!N189*'8.legal entities NC'!O189+'12.legal entities FC'!N189*'12.legal entities FC'!O189)/('8.legal entities NC'!N189+'12.legal entities FC'!N189)</f>
        <v>8.1323955855162762</v>
      </c>
      <c r="P189" s="50">
        <f>'8.legal entities NC'!P189+'12.legal entities FC'!P189</f>
        <v>437797.6</v>
      </c>
      <c r="Q189" s="51">
        <f>('8.legal entities NC'!P189*'8.legal entities NC'!Q189+'12.legal entities FC'!P189*'12.legal entities FC'!Q189)/('8.legal entities NC'!P189+'12.legal entities FC'!P189)</f>
        <v>9.3875640158831555</v>
      </c>
      <c r="R189" s="50">
        <f>'8.legal entities NC'!R189+'12.legal entities FC'!R189</f>
        <v>218085.1</v>
      </c>
      <c r="S189" s="51">
        <f>('8.legal entities NC'!R189*'8.legal entities NC'!S189+'12.legal entities FC'!R189*'12.legal entities FC'!S189)/('8.legal entities NC'!R189+'12.legal entities FC'!R189)</f>
        <v>7.3044429674471134</v>
      </c>
      <c r="T189" s="50">
        <f>'8.legal entities NC'!T189+'12.legal entities FC'!T189</f>
        <v>630180</v>
      </c>
      <c r="U189" s="51">
        <f>('8.legal entities NC'!T189*'8.legal entities NC'!U189+'12.legal entities FC'!T189*'12.legal entities FC'!U189)/('8.legal entities NC'!T189+'12.legal entities FC'!T189)</f>
        <v>6.0031419594401596</v>
      </c>
    </row>
    <row r="190" spans="1:21" ht="14.25" customHeight="1" x14ac:dyDescent="0.2">
      <c r="A190" s="49" t="s">
        <v>20</v>
      </c>
      <c r="B190" s="50">
        <f>'8.legal entities NC'!B190+'12.legal entities FC'!B190</f>
        <v>19658320.399999999</v>
      </c>
      <c r="C190" s="51">
        <f>('8.legal entities NC'!B190*'8.legal entities NC'!C190+'12.legal entities FC'!B190*'12.legal entities FC'!C190)/('8.legal entities NC'!B190+'12.legal entities FC'!B190)</f>
        <v>2.0408224928514258</v>
      </c>
      <c r="D190" s="50">
        <f>'8.legal entities NC'!D190+'12.legal entities FC'!D190</f>
        <v>13314836.699999999</v>
      </c>
      <c r="E190" s="51">
        <f>('8.legal entities NC'!D190*'8.legal entities NC'!E190+'12.legal entities FC'!D190*'12.legal entities FC'!E190)/('8.legal entities NC'!D190+'12.legal entities FC'!D190)</f>
        <v>0.59490206177294191</v>
      </c>
      <c r="F190" s="50">
        <f>'8.legal entities NC'!F190+'12.legal entities FC'!F190</f>
        <v>2178588.2000000002</v>
      </c>
      <c r="G190" s="51">
        <f>('8.legal entities NC'!F190*'8.legal entities NC'!G190+'12.legal entities FC'!F190*'12.legal entities FC'!G190)/('8.legal entities NC'!F190+'12.legal entities FC'!F190)</f>
        <v>1.2828436475511973</v>
      </c>
      <c r="H190" s="50">
        <f t="shared" si="6"/>
        <v>4164895.5</v>
      </c>
      <c r="I190" s="51">
        <f t="shared" si="7"/>
        <v>7.0598003253623043</v>
      </c>
      <c r="J190" s="50">
        <f>'8.legal entities NC'!J190+'12.legal entities FC'!J190</f>
        <v>1587545</v>
      </c>
      <c r="K190" s="51">
        <f>('8.legal entities NC'!J190*'8.legal entities NC'!K190+'12.legal entities FC'!J190*'12.legal entities FC'!K190)/('8.legal entities NC'!J190+'12.legal entities FC'!J190)</f>
        <v>6.7047023712713623</v>
      </c>
      <c r="L190" s="50">
        <f>'8.legal entities NC'!L190+'12.legal entities FC'!L190</f>
        <v>756626</v>
      </c>
      <c r="M190" s="51">
        <f>('8.legal entities NC'!L190*'8.legal entities NC'!M190+'12.legal entities FC'!L190*'12.legal entities FC'!M190)/('8.legal entities NC'!L190+'12.legal entities FC'!L190)</f>
        <v>6.5144592493517308</v>
      </c>
      <c r="N190" s="50">
        <f>'8.legal entities NC'!N190+'12.legal entities FC'!N190</f>
        <v>341793.8</v>
      </c>
      <c r="O190" s="51">
        <f>('8.legal entities NC'!N190*'8.legal entities NC'!O190+'12.legal entities FC'!N190*'12.legal entities FC'!O190)/('8.legal entities NC'!N190+'12.legal entities FC'!N190)</f>
        <v>7.9928905468735811</v>
      </c>
      <c r="P190" s="50">
        <f>'8.legal entities NC'!P190+'12.legal entities FC'!P190</f>
        <v>488171.7</v>
      </c>
      <c r="Q190" s="51">
        <f>('8.legal entities NC'!P190*'8.legal entities NC'!Q190+'12.legal entities FC'!P190*'12.legal entities FC'!Q190)/('8.legal entities NC'!P190+'12.legal entities FC'!P190)</f>
        <v>9.4989064933506029</v>
      </c>
      <c r="R190" s="50">
        <f>'8.legal entities NC'!R190+'12.legal entities FC'!R190</f>
        <v>360379</v>
      </c>
      <c r="S190" s="51">
        <f>('8.legal entities NC'!R190*'8.legal entities NC'!S190+'12.legal entities FC'!R190*'12.legal entities FC'!S190)/('8.legal entities NC'!R190+'12.legal entities FC'!R190)</f>
        <v>7.4222606533677036</v>
      </c>
      <c r="T190" s="50">
        <f>'8.legal entities NC'!T190+'12.legal entities FC'!T190</f>
        <v>630380</v>
      </c>
      <c r="U190" s="51">
        <f>('8.legal entities NC'!T190*'8.legal entities NC'!U190+'12.legal entities FC'!T190*'12.legal entities FC'!U190)/('8.legal entities NC'!T190+'12.legal entities FC'!T190)</f>
        <v>6.0066309210317597</v>
      </c>
    </row>
    <row r="191" spans="1:21" ht="14.25" customHeight="1" x14ac:dyDescent="0.2">
      <c r="A191" s="49" t="s">
        <v>21</v>
      </c>
      <c r="B191" s="50">
        <f>'8.legal entities NC'!B191+'12.legal entities FC'!B191</f>
        <v>20000630</v>
      </c>
      <c r="C191" s="51">
        <f>('8.legal entities NC'!B191*'8.legal entities NC'!C191+'12.legal entities FC'!B191*'12.legal entities FC'!C191)/('8.legal entities NC'!B191+'12.legal entities FC'!B191)</f>
        <v>1.9819876656885307</v>
      </c>
      <c r="D191" s="50">
        <f>'8.legal entities NC'!D191+'12.legal entities FC'!D191</f>
        <v>13962570.100000001</v>
      </c>
      <c r="E191" s="51">
        <f>('8.legal entities NC'!D191*'8.legal entities NC'!E191+'12.legal entities FC'!D191*'12.legal entities FC'!E191)/('8.legal entities NC'!D191+'12.legal entities FC'!D191)</f>
        <v>0.6112764728035277</v>
      </c>
      <c r="F191" s="50">
        <f>'8.legal entities NC'!F191+'12.legal entities FC'!F191</f>
        <v>2017455.5</v>
      </c>
      <c r="G191" s="51">
        <f>('8.legal entities NC'!F191*'8.legal entities NC'!G191+'12.legal entities FC'!F191*'12.legal entities FC'!G191)/('8.legal entities NC'!F191+'12.legal entities FC'!F191)</f>
        <v>0.97521839515171471</v>
      </c>
      <c r="H191" s="50">
        <f t="shared" si="6"/>
        <v>4020604.4000000004</v>
      </c>
      <c r="I191" s="51">
        <f t="shared" si="7"/>
        <v>7.247306312702638</v>
      </c>
      <c r="J191" s="50">
        <f>'8.legal entities NC'!J191+'12.legal entities FC'!J191</f>
        <v>1664565.7000000002</v>
      </c>
      <c r="K191" s="51">
        <f>('8.legal entities NC'!J191*'8.legal entities NC'!K191+'12.legal entities FC'!J191*'12.legal entities FC'!K191)/('8.legal entities NC'!J191+'12.legal entities FC'!J191)</f>
        <v>7.5646265989981636</v>
      </c>
      <c r="L191" s="50">
        <f>'8.legal entities NC'!L191+'12.legal entities FC'!L191</f>
        <v>466319.2</v>
      </c>
      <c r="M191" s="51">
        <f>('8.legal entities NC'!L191*'8.legal entities NC'!M191+'12.legal entities FC'!L191*'12.legal entities FC'!M191)/('8.legal entities NC'!L191+'12.legal entities FC'!L191)</f>
        <v>8.1253953600881115</v>
      </c>
      <c r="N191" s="50">
        <f>'8.legal entities NC'!N191+'12.legal entities FC'!N191</f>
        <v>377904.6</v>
      </c>
      <c r="O191" s="51">
        <f>('8.legal entities NC'!N191*'8.legal entities NC'!O191+'12.legal entities FC'!N191*'12.legal entities FC'!O191)/('8.legal entities NC'!N191+'12.legal entities FC'!N191)</f>
        <v>7.0146284670787304</v>
      </c>
      <c r="P191" s="50">
        <f>'8.legal entities NC'!P191+'12.legal entities FC'!P191</f>
        <v>560898.69999999995</v>
      </c>
      <c r="Q191" s="51">
        <f>('8.legal entities NC'!P191*'8.legal entities NC'!Q191+'12.legal entities FC'!P191*'12.legal entities FC'!Q191)/('8.legal entities NC'!P191+'12.legal entities FC'!P191)</f>
        <v>7.1307709752224442</v>
      </c>
      <c r="R191" s="50">
        <f>'8.legal entities NC'!R191+'12.legal entities FC'!R191</f>
        <v>320536.19999999995</v>
      </c>
      <c r="S191" s="51">
        <f>('8.legal entities NC'!R191*'8.legal entities NC'!S191+'12.legal entities FC'!R191*'12.legal entities FC'!S191)/('8.legal entities NC'!R191+'12.legal entities FC'!R191)</f>
        <v>7.2401971446594802</v>
      </c>
      <c r="T191" s="50">
        <f>'8.legal entities NC'!T191+'12.legal entities FC'!T191</f>
        <v>630380</v>
      </c>
      <c r="U191" s="51">
        <f>('8.legal entities NC'!T191*'8.legal entities NC'!U191+'12.legal entities FC'!T191*'12.legal entities FC'!U191)/('8.legal entities NC'!T191+'12.legal entities FC'!T191)</f>
        <v>6.0066309210317588</v>
      </c>
    </row>
    <row r="192" spans="1:21" ht="14.25" customHeight="1" x14ac:dyDescent="0.2">
      <c r="A192" s="49" t="s">
        <v>22</v>
      </c>
      <c r="B192" s="50">
        <f>'8.legal entities NC'!B192+'12.legal entities FC'!B192</f>
        <v>18739752.599999998</v>
      </c>
      <c r="C192" s="51">
        <f>('8.legal entities NC'!B192*'8.legal entities NC'!C192+'12.legal entities FC'!B192*'12.legal entities FC'!C192)/('8.legal entities NC'!B192+'12.legal entities FC'!B192)</f>
        <v>1.9766432748957425</v>
      </c>
      <c r="D192" s="50">
        <f>'8.legal entities NC'!D192+'12.legal entities FC'!D192</f>
        <v>13105300</v>
      </c>
      <c r="E192" s="51">
        <f>('8.legal entities NC'!D192*'8.legal entities NC'!E192+'12.legal entities FC'!D192*'12.legal entities FC'!E192)/('8.legal entities NC'!D192+'12.legal entities FC'!D192)</f>
        <v>0.64289871624457251</v>
      </c>
      <c r="F192" s="50">
        <f>'8.legal entities NC'!F192+'12.legal entities FC'!F192</f>
        <v>1934841.7000000002</v>
      </c>
      <c r="G192" s="51">
        <f>('8.legal entities NC'!F192*'8.legal entities NC'!G192+'12.legal entities FC'!F192*'12.legal entities FC'!G192)/('8.legal entities NC'!F192+'12.legal entities FC'!F192)</f>
        <v>0.99447167796724523</v>
      </c>
      <c r="H192" s="50">
        <f t="shared" si="6"/>
        <v>3699610.9</v>
      </c>
      <c r="I192" s="51">
        <f t="shared" si="7"/>
        <v>7.2148884986796897</v>
      </c>
      <c r="J192" s="50">
        <f>'8.legal entities NC'!J192+'12.legal entities FC'!J192</f>
        <v>1535956.1</v>
      </c>
      <c r="K192" s="51">
        <f>('8.legal entities NC'!J192*'8.legal entities NC'!K192+'12.legal entities FC'!J192*'12.legal entities FC'!K192)/('8.legal entities NC'!J192+'12.legal entities FC'!J192)</f>
        <v>7.6024651642061931</v>
      </c>
      <c r="L192" s="50">
        <f>'8.legal entities NC'!L192+'12.legal entities FC'!L192</f>
        <v>232934.39999999999</v>
      </c>
      <c r="M192" s="51">
        <f>('8.legal entities NC'!L192*'8.legal entities NC'!M192+'12.legal entities FC'!L192*'12.legal entities FC'!M192)/('8.legal entities NC'!L192+'12.legal entities FC'!L192)</f>
        <v>7.8015571422683792</v>
      </c>
      <c r="N192" s="50">
        <f>'8.legal entities NC'!N192+'12.legal entities FC'!N192</f>
        <v>337880.9</v>
      </c>
      <c r="O192" s="51">
        <f>('8.legal entities NC'!N192*'8.legal entities NC'!O192+'12.legal entities FC'!N192*'12.legal entities FC'!O192)/('8.legal entities NC'!N192+'12.legal entities FC'!N192)</f>
        <v>7.0685156544806196</v>
      </c>
      <c r="P192" s="50">
        <f>'8.legal entities NC'!P192+'12.legal entities FC'!P192</f>
        <v>570860.4</v>
      </c>
      <c r="Q192" s="51">
        <f>('8.legal entities NC'!P192*'8.legal entities NC'!Q192+'12.legal entities FC'!P192*'12.legal entities FC'!Q192)/('8.legal entities NC'!P192+'12.legal entities FC'!P192)</f>
        <v>7.5544089080272592</v>
      </c>
      <c r="R192" s="50">
        <f>'8.legal entities NC'!R192+'12.legal entities FC'!R192</f>
        <v>391599.10000000003</v>
      </c>
      <c r="S192" s="51">
        <f>('8.legal entities NC'!R192*'8.legal entities NC'!S192+'12.legal entities FC'!R192*'12.legal entities FC'!S192)/('8.legal entities NC'!R192+'12.legal entities FC'!R192)</f>
        <v>6.9220972009384081</v>
      </c>
      <c r="T192" s="50">
        <f>'8.legal entities NC'!T192+'12.legal entities FC'!T192</f>
        <v>630380</v>
      </c>
      <c r="U192" s="51">
        <f>('8.legal entities NC'!T192*'8.legal entities NC'!U192+'12.legal entities FC'!T192*'12.legal entities FC'!U192)/('8.legal entities NC'!T192+'12.legal entities FC'!T192)</f>
        <v>6.0066309210317597</v>
      </c>
    </row>
    <row r="193" spans="1:21" ht="14.25" customHeight="1" x14ac:dyDescent="0.2">
      <c r="A193" s="49" t="s">
        <v>23</v>
      </c>
      <c r="B193" s="50">
        <f>'8.legal entities NC'!B193+'12.legal entities FC'!B193</f>
        <v>20694711</v>
      </c>
      <c r="C193" s="51">
        <f>('8.legal entities NC'!B193*'8.legal entities NC'!C193+'12.legal entities FC'!B193*'12.legal entities FC'!C193)/('8.legal entities NC'!B193+'12.legal entities FC'!B193)</f>
        <v>1.8854166995132235</v>
      </c>
      <c r="D193" s="50">
        <f>'8.legal entities NC'!D193+'12.legal entities FC'!D193</f>
        <v>14713996.5</v>
      </c>
      <c r="E193" s="51">
        <f>('8.legal entities NC'!D193*'8.legal entities NC'!E193+'12.legal entities FC'!D193*'12.legal entities FC'!E193)/('8.legal entities NC'!D193+'12.legal entities FC'!D193)</f>
        <v>0.67991973084946711</v>
      </c>
      <c r="F193" s="50">
        <f>'8.legal entities NC'!F193+'12.legal entities FC'!F193</f>
        <v>2058567</v>
      </c>
      <c r="G193" s="51">
        <f>('8.legal entities NC'!F193*'8.legal entities NC'!G193+'12.legal entities FC'!F193*'12.legal entities FC'!G193)/('8.legal entities NC'!F193+'12.legal entities FC'!F193)</f>
        <v>1.2015023645089031</v>
      </c>
      <c r="H193" s="50">
        <f t="shared" si="6"/>
        <v>3922147.5</v>
      </c>
      <c r="I193" s="51">
        <f t="shared" si="7"/>
        <v>6.766814367129232</v>
      </c>
      <c r="J193" s="50">
        <f>'8.legal entities NC'!J193+'12.legal entities FC'!J193</f>
        <v>1518294.7</v>
      </c>
      <c r="K193" s="51">
        <f>('8.legal entities NC'!J193*'8.legal entities NC'!K193+'12.legal entities FC'!J193*'12.legal entities FC'!K193)/('8.legal entities NC'!J193+'12.legal entities FC'!J193)</f>
        <v>6.8833416714159643</v>
      </c>
      <c r="L193" s="50">
        <f>'8.legal entities NC'!L193+'12.legal entities FC'!L193</f>
        <v>365098.6</v>
      </c>
      <c r="M193" s="51">
        <f>('8.legal entities NC'!L193*'8.legal entities NC'!M193+'12.legal entities FC'!L193*'12.legal entities FC'!M193)/('8.legal entities NC'!L193+'12.legal entities FC'!L193)</f>
        <v>4.314314976830917</v>
      </c>
      <c r="N193" s="50">
        <f>'8.legal entities NC'!N193+'12.legal entities FC'!N193</f>
        <v>347585.4</v>
      </c>
      <c r="O193" s="51">
        <f>('8.legal entities NC'!N193*'8.legal entities NC'!O193+'12.legal entities FC'!N193*'12.legal entities FC'!O193)/('8.legal entities NC'!N193+'12.legal entities FC'!N193)</f>
        <v>7.2524338795588044</v>
      </c>
      <c r="P193" s="50">
        <f>'8.legal entities NC'!P193+'12.legal entities FC'!P193</f>
        <v>743553.3</v>
      </c>
      <c r="Q193" s="51">
        <f>('8.legal entities NC'!P193*'8.legal entities NC'!Q193+'12.legal entities FC'!P193*'12.legal entities FC'!Q193)/('8.legal entities NC'!P193+'12.legal entities FC'!P193)</f>
        <v>8.1535796909246461</v>
      </c>
      <c r="R193" s="50">
        <f>'8.legal entities NC'!R193+'12.legal entities FC'!R193</f>
        <v>317235.5</v>
      </c>
      <c r="S193" s="51">
        <f>('8.legal entities NC'!R193*'8.legal entities NC'!S193+'12.legal entities FC'!R193*'12.legal entities FC'!S193)/('8.legal entities NC'!R193+'12.legal entities FC'!R193)</f>
        <v>6.7597456778954461</v>
      </c>
      <c r="T193" s="50">
        <f>'8.legal entities NC'!T193+'12.legal entities FC'!T193</f>
        <v>630380</v>
      </c>
      <c r="U193" s="51">
        <f>('8.legal entities NC'!T193*'8.legal entities NC'!U193+'12.legal entities FC'!T193*'12.legal entities FC'!U193)/('8.legal entities NC'!T193+'12.legal entities FC'!T193)</f>
        <v>6.0066309210317588</v>
      </c>
    </row>
    <row r="194" spans="1:21" ht="14.25" customHeight="1" x14ac:dyDescent="0.2">
      <c r="A194" s="49" t="s">
        <v>24</v>
      </c>
      <c r="B194" s="50">
        <f>'8.legal entities NC'!B194+'12.legal entities FC'!B194</f>
        <v>21174277.699999999</v>
      </c>
      <c r="C194" s="51">
        <f>('8.legal entities NC'!B194*'8.legal entities NC'!C194+'12.legal entities FC'!B194*'12.legal entities FC'!C194)/('8.legal entities NC'!B194+'12.legal entities FC'!B194)</f>
        <v>1.9100389324732441</v>
      </c>
      <c r="D194" s="50">
        <f>'8.legal entities NC'!D194+'12.legal entities FC'!D194</f>
        <v>14910208.399999999</v>
      </c>
      <c r="E194" s="51">
        <f>('8.legal entities NC'!D194*'8.legal entities NC'!E194+'12.legal entities FC'!D194*'12.legal entities FC'!E194)/('8.legal entities NC'!D194+'12.legal entities FC'!D194)</f>
        <v>0.59688653318889917</v>
      </c>
      <c r="F194" s="50">
        <f>'8.legal entities NC'!F194+'12.legal entities FC'!F194</f>
        <v>1863341.4</v>
      </c>
      <c r="G194" s="51">
        <f>('8.legal entities NC'!F194*'8.legal entities NC'!G194+'12.legal entities FC'!F194*'12.legal entities FC'!G194)/('8.legal entities NC'!F194+'12.legal entities FC'!F194)</f>
        <v>1.0498240150731375</v>
      </c>
      <c r="H194" s="50">
        <f t="shared" si="6"/>
        <v>4400727.9000000004</v>
      </c>
      <c r="I194" s="51">
        <f t="shared" si="7"/>
        <v>6.723390378896184</v>
      </c>
      <c r="J194" s="50">
        <f>'8.legal entities NC'!J194+'12.legal entities FC'!J194</f>
        <v>373881</v>
      </c>
      <c r="K194" s="51">
        <f>('8.legal entities NC'!J194*'8.legal entities NC'!K194+'12.legal entities FC'!J194*'12.legal entities FC'!K194)/('8.legal entities NC'!J194+'12.legal entities FC'!J194)</f>
        <v>3.0884430527360318</v>
      </c>
      <c r="L194" s="50">
        <f>'8.legal entities NC'!L194+'12.legal entities FC'!L194</f>
        <v>455851.6</v>
      </c>
      <c r="M194" s="51">
        <f>('8.legal entities NC'!L194*'8.legal entities NC'!M194+'12.legal entities FC'!L194*'12.legal entities FC'!M194)/('8.legal entities NC'!L194+'12.legal entities FC'!L194)</f>
        <v>4.8891372433484959</v>
      </c>
      <c r="N194" s="50">
        <f>'8.legal entities NC'!N194+'12.legal entities FC'!N194</f>
        <v>233488</v>
      </c>
      <c r="O194" s="51">
        <f>('8.legal entities NC'!N194*'8.legal entities NC'!O194+'12.legal entities FC'!N194*'12.legal entities FC'!O194)/('8.legal entities NC'!N194+'12.legal entities FC'!N194)</f>
        <v>9.133336359898605</v>
      </c>
      <c r="P194" s="50">
        <f>'8.legal entities NC'!P194+'12.legal entities FC'!P194</f>
        <v>768435.8</v>
      </c>
      <c r="Q194" s="51">
        <f>('8.legal entities NC'!P194*'8.legal entities NC'!Q194+'12.legal entities FC'!P194*'12.legal entities FC'!Q194)/('8.legal entities NC'!P194+'12.legal entities FC'!P194)</f>
        <v>9.0746697811320089</v>
      </c>
      <c r="R194" s="50">
        <f>'8.legal entities NC'!R194+'12.legal entities FC'!R194</f>
        <v>318992.89999999997</v>
      </c>
      <c r="S194" s="51">
        <f>('8.legal entities NC'!R194*'8.legal entities NC'!S194+'12.legal entities FC'!R194*'12.legal entities FC'!S194)/('8.legal entities NC'!R194+'12.legal entities FC'!R194)</f>
        <v>6.9643778654634563</v>
      </c>
      <c r="T194" s="50">
        <f>'8.legal entities NC'!T194+'12.legal entities FC'!T194</f>
        <v>2250078.6</v>
      </c>
      <c r="U194" s="51">
        <f>('8.legal entities NC'!T194*'8.legal entities NC'!U194+'12.legal entities FC'!T194*'12.legal entities FC'!U194)/('8.legal entities NC'!T194+'12.legal entities FC'!T194)</f>
        <v>6.6117546942582388</v>
      </c>
    </row>
    <row r="195" spans="1:21" ht="14.25" customHeight="1" x14ac:dyDescent="0.2">
      <c r="A195" s="49" t="s">
        <v>25</v>
      </c>
      <c r="B195" s="50">
        <f>'8.legal entities NC'!B195+'12.legal entities FC'!B195</f>
        <v>21971186.100000001</v>
      </c>
      <c r="C195" s="51">
        <f>('8.legal entities NC'!B195*'8.legal entities NC'!C195+'12.legal entities FC'!B195*'12.legal entities FC'!C195)/('8.legal entities NC'!B195+'12.legal entities FC'!B195)</f>
        <v>1.890153915495713</v>
      </c>
      <c r="D195" s="50">
        <f>'8.legal entities NC'!D195+'12.legal entities FC'!D195</f>
        <v>15657189.4</v>
      </c>
      <c r="E195" s="51">
        <f>('8.legal entities NC'!D195*'8.legal entities NC'!E195+'12.legal entities FC'!D195*'12.legal entities FC'!E195)/('8.legal entities NC'!D195+'12.legal entities FC'!D195)</f>
        <v>0.58720925053126038</v>
      </c>
      <c r="F195" s="50">
        <f>'8.legal entities NC'!F195+'12.legal entities FC'!F195</f>
        <v>1876521.2999999998</v>
      </c>
      <c r="G195" s="51">
        <f>('8.legal entities NC'!F195*'8.legal entities NC'!G195+'12.legal entities FC'!F195*'12.legal entities FC'!G195)/('8.legal entities NC'!F195+'12.legal entities FC'!F195)</f>
        <v>1.052891464115008</v>
      </c>
      <c r="H195" s="50">
        <f t="shared" si="6"/>
        <v>4437475.4000000004</v>
      </c>
      <c r="I195" s="51">
        <f t="shared" si="7"/>
        <v>6.8415260900375907</v>
      </c>
      <c r="J195" s="50">
        <f>'8.legal entities NC'!J195+'12.legal entities FC'!J195</f>
        <v>1739714.9</v>
      </c>
      <c r="K195" s="51">
        <f>('8.legal entities NC'!J195*'8.legal entities NC'!K195+'12.legal entities FC'!J195*'12.legal entities FC'!K195)/('8.legal entities NC'!J195+'12.legal entities FC'!J195)</f>
        <v>6.0066195047245934</v>
      </c>
      <c r="L195" s="50">
        <f>'8.legal entities NC'!L195+'12.legal entities FC'!L195</f>
        <v>351264</v>
      </c>
      <c r="M195" s="51">
        <f>('8.legal entities NC'!L195*'8.legal entities NC'!M195+'12.legal entities FC'!L195*'12.legal entities FC'!M195)/('8.legal entities NC'!L195+'12.legal entities FC'!L195)</f>
        <v>6.1940465234125908</v>
      </c>
      <c r="N195" s="50">
        <f>'8.legal entities NC'!N195+'12.legal entities FC'!N195</f>
        <v>352127.9</v>
      </c>
      <c r="O195" s="51">
        <f>('8.legal entities NC'!N195*'8.legal entities NC'!O195+'12.legal entities FC'!N195*'12.legal entities FC'!O195)/('8.legal entities NC'!N195+'12.legal entities FC'!N195)</f>
        <v>8.7081960077573903</v>
      </c>
      <c r="P195" s="50">
        <f>'8.legal entities NC'!P195+'12.legal entities FC'!P195</f>
        <v>778521.7</v>
      </c>
      <c r="Q195" s="51">
        <f>('8.legal entities NC'!P195*'8.legal entities NC'!Q195+'12.legal entities FC'!P195*'12.legal entities FC'!Q195)/('8.legal entities NC'!P195+'12.legal entities FC'!P195)</f>
        <v>8.7978869632021954</v>
      </c>
      <c r="R195" s="50">
        <f>'8.legal entities NC'!R195+'12.legal entities FC'!R195</f>
        <v>335466.90000000002</v>
      </c>
      <c r="S195" s="51">
        <f>('8.legal entities NC'!R195*'8.legal entities NC'!S195+'12.legal entities FC'!R195*'12.legal entities FC'!S195)/('8.legal entities NC'!R195+'12.legal entities FC'!R195)</f>
        <v>7.5457460214405536</v>
      </c>
      <c r="T195" s="50">
        <f>'8.legal entities NC'!T195+'12.legal entities FC'!T195</f>
        <v>880380</v>
      </c>
      <c r="U195" s="51">
        <f>('8.legal entities NC'!T195*'8.legal entities NC'!U195+'12.legal entities FC'!T195*'12.legal entities FC'!U195)/('8.legal entities NC'!T195+'12.legal entities FC'!T195)</f>
        <v>6.0047479497489702</v>
      </c>
    </row>
    <row r="196" spans="1:21" ht="14.25" customHeight="1" x14ac:dyDescent="0.2">
      <c r="A196" s="49" t="s">
        <v>26</v>
      </c>
      <c r="B196" s="50">
        <f>'8.legal entities NC'!B196+'12.legal entities FC'!B196</f>
        <v>22397634.600000001</v>
      </c>
      <c r="C196" s="51">
        <f>('8.legal entities NC'!B196*'8.legal entities NC'!C196+'12.legal entities FC'!B196*'12.legal entities FC'!C196)/('8.legal entities NC'!B196+'12.legal entities FC'!B196)</f>
        <v>2.1902208679214699</v>
      </c>
      <c r="D196" s="50">
        <f>'8.legal entities NC'!D196+'12.legal entities FC'!D196</f>
        <v>16290927.200000001</v>
      </c>
      <c r="E196" s="51">
        <f>('8.legal entities NC'!D196*'8.legal entities NC'!E196+'12.legal entities FC'!D196*'12.legal entities FC'!E196)/('8.legal entities NC'!D196+'12.legal entities FC'!D196)</f>
        <v>1.0092176010092271</v>
      </c>
      <c r="F196" s="50">
        <f>'8.legal entities NC'!F196+'12.legal entities FC'!F196</f>
        <v>1773235</v>
      </c>
      <c r="G196" s="51">
        <f>('8.legal entities NC'!F196*'8.legal entities NC'!G196+'12.legal entities FC'!F196*'12.legal entities FC'!G196)/('8.legal entities NC'!F196+'12.legal entities FC'!F196)</f>
        <v>1.0300951148606923</v>
      </c>
      <c r="H196" s="50">
        <f t="shared" si="6"/>
        <v>4333472.4000000004</v>
      </c>
      <c r="I196" s="51">
        <f t="shared" si="7"/>
        <v>7.1047124968420201</v>
      </c>
      <c r="J196" s="50">
        <f>'8.legal entities NC'!J196+'12.legal entities FC'!J196</f>
        <v>1543933.5</v>
      </c>
      <c r="K196" s="51">
        <f>('8.legal entities NC'!J196*'8.legal entities NC'!K196+'12.legal entities FC'!J196*'12.legal entities FC'!K196)/('8.legal entities NC'!J196+'12.legal entities FC'!J196)</f>
        <v>6.8948619153609938</v>
      </c>
      <c r="L196" s="50">
        <f>'8.legal entities NC'!L196+'12.legal entities FC'!L196</f>
        <v>272972.80000000005</v>
      </c>
      <c r="M196" s="51">
        <f>('8.legal entities NC'!L196*'8.legal entities NC'!M196+'12.legal entities FC'!L196*'12.legal entities FC'!M196)/('8.legal entities NC'!L196+'12.legal entities FC'!L196)</f>
        <v>5.8532540018639212</v>
      </c>
      <c r="N196" s="50">
        <f>'8.legal entities NC'!N196+'12.legal entities FC'!N196</f>
        <v>501507.7</v>
      </c>
      <c r="O196" s="51">
        <f>('8.legal entities NC'!N196*'8.legal entities NC'!O196+'12.legal entities FC'!N196*'12.legal entities FC'!O196)/('8.legal entities NC'!N196+'12.legal entities FC'!N196)</f>
        <v>8.348675727212143</v>
      </c>
      <c r="P196" s="50">
        <f>'8.legal entities NC'!P196+'12.legal entities FC'!P196</f>
        <v>761903.3</v>
      </c>
      <c r="Q196" s="51">
        <f>('8.legal entities NC'!P196*'8.legal entities NC'!Q196+'12.legal entities FC'!P196*'12.legal entities FC'!Q196)/('8.legal entities NC'!P196+'12.legal entities FC'!P196)</f>
        <v>8.0162743251013548</v>
      </c>
      <c r="R196" s="50">
        <f>'8.legal entities NC'!R196+'12.legal entities FC'!R196</f>
        <v>371775.10000000003</v>
      </c>
      <c r="S196" s="51">
        <f>('8.legal entities NC'!R196*'8.legal entities NC'!S196+'12.legal entities FC'!R196*'12.legal entities FC'!S196)/('8.legal entities NC'!R196+'12.legal entities FC'!R196)</f>
        <v>7.9324249203348929</v>
      </c>
      <c r="T196" s="50">
        <f>'8.legal entities NC'!T196+'12.legal entities FC'!T196</f>
        <v>881380</v>
      </c>
      <c r="U196" s="51">
        <f>('8.legal entities NC'!T196*'8.legal entities NC'!U196+'12.legal entities FC'!T196*'12.legal entities FC'!U196)/('8.legal entities NC'!T196+'12.legal entities FC'!T196)</f>
        <v>6.0149526878304496</v>
      </c>
    </row>
    <row r="197" spans="1:21" ht="14.25" customHeight="1" x14ac:dyDescent="0.2">
      <c r="A197" s="49" t="s">
        <v>27</v>
      </c>
      <c r="B197" s="50">
        <f>'8.legal entities NC'!B197+'12.legal entities FC'!B197</f>
        <v>22751522.400000002</v>
      </c>
      <c r="C197" s="51">
        <f>('8.legal entities NC'!B197*'8.legal entities NC'!C197+'12.legal entities FC'!B197*'12.legal entities FC'!C197)/('8.legal entities NC'!B197+'12.legal entities FC'!B197)</f>
        <v>2.0248061215894699</v>
      </c>
      <c r="D197" s="50">
        <f>'8.legal entities NC'!D197+'12.legal entities FC'!D197</f>
        <v>16391414.199999999</v>
      </c>
      <c r="E197" s="51">
        <f>('8.legal entities NC'!D197*'8.legal entities NC'!E197+'12.legal entities FC'!D197*'12.legal entities FC'!E197)/('8.legal entities NC'!D197+'12.legal entities FC'!D197)</f>
        <v>0.76424666402487496</v>
      </c>
      <c r="F197" s="50">
        <f>'8.legal entities NC'!F197+'12.legal entities FC'!F197</f>
        <v>2062666.6</v>
      </c>
      <c r="G197" s="51">
        <f>('8.legal entities NC'!F197*'8.legal entities NC'!G197+'12.legal entities FC'!F197*'12.legal entities FC'!G197)/('8.legal entities NC'!F197+'12.legal entities FC'!F197)</f>
        <v>0.86748298343513219</v>
      </c>
      <c r="H197" s="50">
        <f t="shared" si="6"/>
        <v>4297441.5999999996</v>
      </c>
      <c r="I197" s="51">
        <f t="shared" si="7"/>
        <v>7.3883517193113217</v>
      </c>
      <c r="J197" s="50">
        <f>'8.legal entities NC'!J197+'12.legal entities FC'!J197</f>
        <v>1405108.6</v>
      </c>
      <c r="K197" s="51">
        <f>('8.legal entities NC'!J197*'8.legal entities NC'!K197+'12.legal entities FC'!J197*'12.legal entities FC'!K197)/('8.legal entities NC'!J197+'12.legal entities FC'!J197)</f>
        <v>6.794224269213065</v>
      </c>
      <c r="L197" s="50">
        <f>'8.legal entities NC'!L197+'12.legal entities FC'!L197</f>
        <v>347852.1</v>
      </c>
      <c r="M197" s="51">
        <f>('8.legal entities NC'!L197*'8.legal entities NC'!M197+'12.legal entities FC'!L197*'12.legal entities FC'!M197)/('8.legal entities NC'!L197+'12.legal entities FC'!L197)</f>
        <v>6.7345826257768717</v>
      </c>
      <c r="N197" s="50">
        <f>'8.legal entities NC'!N197+'12.legal entities FC'!N197</f>
        <v>689583.4</v>
      </c>
      <c r="O197" s="51">
        <f>('8.legal entities NC'!N197*'8.legal entities NC'!O197+'12.legal entities FC'!N197*'12.legal entities FC'!O197)/('8.legal entities NC'!N197+'12.legal entities FC'!N197)</f>
        <v>8.5105758839322405</v>
      </c>
      <c r="P197" s="50">
        <f>'8.legal entities NC'!P197+'12.legal entities FC'!P197</f>
        <v>584536.1</v>
      </c>
      <c r="Q197" s="51">
        <f>('8.legal entities NC'!P197*'8.legal entities NC'!Q197+'12.legal entities FC'!P197*'12.legal entities FC'!Q197)/('8.legal entities NC'!P197+'12.legal entities FC'!P197)</f>
        <v>10.320753337561184</v>
      </c>
      <c r="R197" s="50">
        <f>'8.legal entities NC'!R197+'12.legal entities FC'!R197</f>
        <v>388981.4</v>
      </c>
      <c r="S197" s="51">
        <f>('8.legal entities NC'!R197*'8.legal entities NC'!S197+'12.legal entities FC'!R197*'12.legal entities FC'!S197)/('8.legal entities NC'!R197+'12.legal entities FC'!R197)</f>
        <v>6.8349916345614563</v>
      </c>
      <c r="T197" s="50">
        <f>'8.legal entities NC'!T197+'12.legal entities FC'!T197</f>
        <v>881380</v>
      </c>
      <c r="U197" s="51">
        <f>('8.legal entities NC'!T197*'8.legal entities NC'!U197+'12.legal entities FC'!T197*'12.legal entities FC'!U197)/('8.legal entities NC'!T197+'12.legal entities FC'!T197)</f>
        <v>6.0149526878304496</v>
      </c>
    </row>
    <row r="198" spans="1:21" ht="14.25" customHeight="1" x14ac:dyDescent="0.2">
      <c r="A198" s="49" t="s">
        <v>28</v>
      </c>
      <c r="B198" s="50">
        <f>'8.legal entities NC'!B198+'12.legal entities FC'!B198</f>
        <v>22290552.799999997</v>
      </c>
      <c r="C198" s="51">
        <f>('8.legal entities NC'!B198*'8.legal entities NC'!C198+'12.legal entities FC'!B198*'12.legal entities FC'!C198)/('8.legal entities NC'!B198+'12.legal entities FC'!B198)</f>
        <v>2.2559194515355383</v>
      </c>
      <c r="D198" s="50">
        <f>'8.legal entities NC'!D198+'12.legal entities FC'!D198</f>
        <v>15920119.299999999</v>
      </c>
      <c r="E198" s="51">
        <f>('8.legal entities NC'!D198*'8.legal entities NC'!E198+'12.legal entities FC'!D198*'12.legal entities FC'!E198)/('8.legal entities NC'!D198+'12.legal entities FC'!D198)</f>
        <v>0.91210989606089132</v>
      </c>
      <c r="F198" s="50">
        <f>'8.legal entities NC'!F198+'12.legal entities FC'!F198</f>
        <v>1801534.4000000001</v>
      </c>
      <c r="G198" s="51">
        <f>('8.legal entities NC'!F198*'8.legal entities NC'!G198+'12.legal entities FC'!F198*'12.legal entities FC'!G198)/('8.legal entities NC'!F198+'12.legal entities FC'!F198)</f>
        <v>0.83269261636080816</v>
      </c>
      <c r="H198" s="50">
        <f t="shared" si="6"/>
        <v>4568899.0999999996</v>
      </c>
      <c r="I198" s="51">
        <f t="shared" si="7"/>
        <v>7.4995459834076819</v>
      </c>
      <c r="J198" s="50">
        <f>'8.legal entities NC'!J198+'12.legal entities FC'!J198</f>
        <v>165348.5</v>
      </c>
      <c r="K198" s="51">
        <f>('8.legal entities NC'!J198*'8.legal entities NC'!K198+'12.legal entities FC'!J198*'12.legal entities FC'!K198)/('8.legal entities NC'!J198+'12.legal entities FC'!J198)</f>
        <v>6.4072366607498701</v>
      </c>
      <c r="L198" s="50">
        <f>'8.legal entities NC'!L198+'12.legal entities FC'!L198</f>
        <v>428747.9</v>
      </c>
      <c r="M198" s="51">
        <f>('8.legal entities NC'!L198*'8.legal entities NC'!M198+'12.legal entities FC'!L198*'12.legal entities FC'!M198)/('8.legal entities NC'!L198+'12.legal entities FC'!L198)</f>
        <v>7.8233662229016003</v>
      </c>
      <c r="N198" s="50">
        <f>'8.legal entities NC'!N198+'12.legal entities FC'!N198</f>
        <v>615984.60000000009</v>
      </c>
      <c r="O198" s="51">
        <f>('8.legal entities NC'!N198*'8.legal entities NC'!O198+'12.legal entities FC'!N198*'12.legal entities FC'!O198)/('8.legal entities NC'!N198+'12.legal entities FC'!N198)</f>
        <v>8.0010342206607117</v>
      </c>
      <c r="P198" s="50">
        <f>'8.legal entities NC'!P198+'12.legal entities FC'!P198</f>
        <v>1493529.2000000002</v>
      </c>
      <c r="Q198" s="51">
        <f>('8.legal entities NC'!P198*'8.legal entities NC'!Q198+'12.legal entities FC'!P198*'12.legal entities FC'!Q198)/('8.legal entities NC'!P198+'12.legal entities FC'!P198)</f>
        <v>9.2341783642395345</v>
      </c>
      <c r="R198" s="50">
        <f>'8.legal entities NC'!R198+'12.legal entities FC'!R198</f>
        <v>383908.9</v>
      </c>
      <c r="S198" s="51">
        <f>('8.legal entities NC'!R198*'8.legal entities NC'!S198+'12.legal entities FC'!R198*'12.legal entities FC'!S198)/('8.legal entities NC'!R198+'12.legal entities FC'!R198)</f>
        <v>8.9299888463122485</v>
      </c>
      <c r="T198" s="50">
        <f>'8.legal entities NC'!T198+'12.legal entities FC'!T198</f>
        <v>1481380</v>
      </c>
      <c r="U198" s="51">
        <f>('8.legal entities NC'!T198*'8.legal entities NC'!U198+'12.legal entities FC'!T198*'12.legal entities FC'!U198)/('8.legal entities NC'!T198+'12.legal entities FC'!T198)</f>
        <v>5.1996510010935681</v>
      </c>
    </row>
    <row r="199" spans="1:21" ht="14.25" customHeight="1" x14ac:dyDescent="0.2">
      <c r="A199" s="49" t="s">
        <v>46</v>
      </c>
      <c r="B199" s="50">
        <f>'8.legal entities NC'!B199+'12.legal entities FC'!B199</f>
        <v>23025434.700000003</v>
      </c>
      <c r="C199" s="51">
        <f>('8.legal entities NC'!B199*'8.legal entities NC'!C199+'12.legal entities FC'!B199*'12.legal entities FC'!C199)/('8.legal entities NC'!B199+'12.legal entities FC'!B199)</f>
        <v>2.3405724068696929</v>
      </c>
      <c r="D199" s="50">
        <f>'8.legal entities NC'!D199+'12.legal entities FC'!D199</f>
        <v>15938103.199999999</v>
      </c>
      <c r="E199" s="51">
        <f>('8.legal entities NC'!D199*'8.legal entities NC'!E199+'12.legal entities FC'!D199*'12.legal entities FC'!E199)/('8.legal entities NC'!D199+'12.legal entities FC'!D199)</f>
        <v>0.90647243374606601</v>
      </c>
      <c r="F199" s="50">
        <f>'8.legal entities NC'!F199+'12.legal entities FC'!F199</f>
        <v>2355262</v>
      </c>
      <c r="G199" s="51">
        <f>('8.legal entities NC'!F199*'8.legal entities NC'!G199+'12.legal entities FC'!F199*'12.legal entities FC'!G199)/('8.legal entities NC'!F199+'12.legal entities FC'!F199)</f>
        <v>0.97214159528748889</v>
      </c>
      <c r="H199" s="50">
        <f t="shared" si="6"/>
        <v>4732069.5</v>
      </c>
      <c r="I199" s="51">
        <f t="shared" si="7"/>
        <v>7.8518706794141515</v>
      </c>
      <c r="J199" s="50">
        <f>'8.legal entities NC'!J199+'12.legal entities FC'!J199</f>
        <v>208124.40000000002</v>
      </c>
      <c r="K199" s="51">
        <f>('8.legal entities NC'!J199*'8.legal entities NC'!K199+'12.legal entities FC'!J199*'12.legal entities FC'!K199)/('8.legal entities NC'!J199+'12.legal entities FC'!J199)</f>
        <v>6.9874664143176082</v>
      </c>
      <c r="L199" s="50">
        <f>'8.legal entities NC'!L199+'12.legal entities FC'!L199</f>
        <v>382971.19999999995</v>
      </c>
      <c r="M199" s="51">
        <f>('8.legal entities NC'!L199*'8.legal entities NC'!M199+'12.legal entities FC'!L199*'12.legal entities FC'!M199)/('8.legal entities NC'!L199+'12.legal entities FC'!L199)</f>
        <v>8.0192649238376141</v>
      </c>
      <c r="N199" s="50">
        <f>'8.legal entities NC'!N199+'12.legal entities FC'!N199</f>
        <v>963742.20000000019</v>
      </c>
      <c r="O199" s="51">
        <f>('8.legal entities NC'!N199*'8.legal entities NC'!O199+'12.legal entities FC'!N199*'12.legal entities FC'!O199)/('8.legal entities NC'!N199+'12.legal entities FC'!N199)</f>
        <v>7.7482785406719765</v>
      </c>
      <c r="P199" s="50">
        <f>'8.legal entities NC'!P199+'12.legal entities FC'!P199</f>
        <v>1007041.2</v>
      </c>
      <c r="Q199" s="51">
        <f>('8.legal entities NC'!P199*'8.legal entities NC'!Q199+'12.legal entities FC'!P199*'12.legal entities FC'!Q199)/('8.legal entities NC'!P199+'12.legal entities FC'!P199)</f>
        <v>10.678945519805922</v>
      </c>
      <c r="R199" s="50">
        <f>'8.legal entities NC'!R199+'12.legal entities FC'!R199</f>
        <v>488810.5</v>
      </c>
      <c r="S199" s="51">
        <f>('8.legal entities NC'!R199*'8.legal entities NC'!S199+'12.legal entities FC'!R199*'12.legal entities FC'!S199)/('8.legal entities NC'!R199+'12.legal entities FC'!R199)</f>
        <v>7.3338192939799862</v>
      </c>
      <c r="T199" s="50">
        <f>'8.legal entities NC'!T199+'12.legal entities FC'!T199</f>
        <v>1681380</v>
      </c>
      <c r="U199" s="51">
        <f>('8.legal entities NC'!T199*'8.legal entities NC'!U199+'12.legal entities FC'!T199*'12.legal entities FC'!U199)/('8.legal entities NC'!T199+'12.legal entities FC'!T199)</f>
        <v>6.4374852799486089</v>
      </c>
    </row>
    <row r="200" spans="1:21" ht="14.25" customHeight="1" thickBot="1" x14ac:dyDescent="0.25">
      <c r="A200" s="52" t="s">
        <v>30</v>
      </c>
      <c r="B200" s="53">
        <f>'8.legal entities NC'!B200+'12.legal entities FC'!B200</f>
        <v>21646058.699999996</v>
      </c>
      <c r="C200" s="54">
        <f>('8.legal entities NC'!B200*'8.legal entities NC'!C200+'12.legal entities FC'!B200*'12.legal entities FC'!C200)/('8.legal entities NC'!B200+'12.legal entities FC'!B200)</f>
        <v>2.3230396325683058</v>
      </c>
      <c r="D200" s="53">
        <f>'8.legal entities NC'!D200+'12.legal entities FC'!D200</f>
        <v>14417857.599999998</v>
      </c>
      <c r="E200" s="54">
        <f>('8.legal entities NC'!D200*'8.legal entities NC'!E200+'12.legal entities FC'!D200*'12.legal entities FC'!E200)/('8.legal entities NC'!D200+'12.legal entities FC'!D200)</f>
        <v>0.81032033663586511</v>
      </c>
      <c r="F200" s="53">
        <f>'8.legal entities NC'!F200+'12.legal entities FC'!F200</f>
        <v>2577754.7999999998</v>
      </c>
      <c r="G200" s="54">
        <f>('8.legal entities NC'!F200*'8.legal entities NC'!G200+'12.legal entities FC'!F200*'12.legal entities FC'!G200)/('8.legal entities NC'!F200+'12.legal entities FC'!F200)</f>
        <v>1.2876436265388791</v>
      </c>
      <c r="H200" s="53">
        <f t="shared" si="6"/>
        <v>4650446.3000000007</v>
      </c>
      <c r="I200" s="54">
        <f t="shared" si="7"/>
        <v>7.586871712936456</v>
      </c>
      <c r="J200" s="53">
        <f>'8.legal entities NC'!J200+'12.legal entities FC'!J200</f>
        <v>161350.40000000002</v>
      </c>
      <c r="K200" s="54">
        <f>('8.legal entities NC'!J200*'8.legal entities NC'!K200+'12.legal entities FC'!J200*'12.legal entities FC'!K200)/('8.legal entities NC'!J200+'12.legal entities FC'!J200)</f>
        <v>8.8152147686029902</v>
      </c>
      <c r="L200" s="53">
        <f>'8.legal entities NC'!L200+'12.legal entities FC'!L200</f>
        <v>844655.90000000014</v>
      </c>
      <c r="M200" s="54">
        <f>('8.legal entities NC'!L200*'8.legal entities NC'!M200+'12.legal entities FC'!L200*'12.legal entities FC'!M200)/('8.legal entities NC'!L200+'12.legal entities FC'!L200)</f>
        <v>7.4555484582538289</v>
      </c>
      <c r="N200" s="53">
        <f>'8.legal entities NC'!N200+'12.legal entities FC'!N200</f>
        <v>355194.1</v>
      </c>
      <c r="O200" s="54">
        <f>('8.legal entities NC'!N200*'8.legal entities NC'!O200+'12.legal entities FC'!N200*'12.legal entities FC'!O200)/('8.legal entities NC'!N200+'12.legal entities FC'!N200)</f>
        <v>9.7212274359287072</v>
      </c>
      <c r="P200" s="53">
        <f>'8.legal entities NC'!P200+'12.legal entities FC'!P200</f>
        <v>1140006.5</v>
      </c>
      <c r="Q200" s="54">
        <f>('8.legal entities NC'!P200*'8.legal entities NC'!Q200+'12.legal entities FC'!P200*'12.legal entities FC'!Q200)/('8.legal entities NC'!P200+'12.legal entities FC'!P200)</f>
        <v>8.7033935253877992</v>
      </c>
      <c r="R200" s="53">
        <f>'8.legal entities NC'!R200+'12.legal entities FC'!R200</f>
        <v>467859.39999999997</v>
      </c>
      <c r="S200" s="54">
        <f>('8.legal entities NC'!R200*'8.legal entities NC'!S200+'12.legal entities FC'!R200*'12.legal entities FC'!S200)/('8.legal entities NC'!R200+'12.legal entities FC'!R200)</f>
        <v>7.2618424317220027</v>
      </c>
      <c r="T200" s="53">
        <f>'8.legal entities NC'!T200+'12.legal entities FC'!T200</f>
        <v>1681380</v>
      </c>
      <c r="U200" s="54">
        <f>('8.legal entities NC'!T200*'8.legal entities NC'!U200+'12.legal entities FC'!T200*'12.legal entities FC'!U200)/('8.legal entities NC'!T200+'12.legal entities FC'!T200)</f>
        <v>6.4175016950362194</v>
      </c>
    </row>
    <row r="201" spans="1:21" ht="14.25" customHeight="1" x14ac:dyDescent="0.2">
      <c r="A201" s="49" t="s">
        <v>47</v>
      </c>
      <c r="B201" s="50">
        <f>'8.legal entities NC'!B201+'12.legal entities FC'!B201</f>
        <v>22696762.399999999</v>
      </c>
      <c r="C201" s="51">
        <f>('8.legal entities NC'!B201*'8.legal entities NC'!C201+'12.legal entities FC'!B201*'12.legal entities FC'!C201)/('8.legal entities NC'!B201+'12.legal entities FC'!B201)</f>
        <v>2.216562859247273</v>
      </c>
      <c r="D201" s="50">
        <f>'8.legal entities NC'!D201+'12.legal entities FC'!D201</f>
        <v>15133526.199999999</v>
      </c>
      <c r="E201" s="51">
        <f>('8.legal entities NC'!D201*'8.legal entities NC'!E201+'12.legal entities FC'!D201*'12.legal entities FC'!E201)/('8.legal entities NC'!D201+'12.legal entities FC'!D201)</f>
        <v>0.83652625559269855</v>
      </c>
      <c r="F201" s="50">
        <f>'8.legal entities NC'!F201+'12.legal entities FC'!F201</f>
        <v>2913643.2000000007</v>
      </c>
      <c r="G201" s="51">
        <f>('8.legal entities NC'!F201*'8.legal entities NC'!G201+'12.legal entities FC'!F201*'12.legal entities FC'!G201)/('8.legal entities NC'!F201+'12.legal entities FC'!F201)</f>
        <v>1.0366659980878921</v>
      </c>
      <c r="H201" s="50">
        <f t="shared" si="6"/>
        <v>4649593</v>
      </c>
      <c r="I201" s="51">
        <f t="shared" si="7"/>
        <v>7.4476913826651057</v>
      </c>
      <c r="J201" s="50">
        <f>'8.legal entities NC'!J201+'12.legal entities FC'!J201</f>
        <v>249670</v>
      </c>
      <c r="K201" s="51">
        <f>('8.legal entities NC'!J201*'8.legal entities NC'!K201+'12.legal entities FC'!J201*'12.legal entities FC'!K201)/('8.legal entities NC'!J201+'12.legal entities FC'!J201)</f>
        <v>6.7974054952537353</v>
      </c>
      <c r="L201" s="50">
        <f>'8.legal entities NC'!L201+'12.legal entities FC'!L201</f>
        <v>754477</v>
      </c>
      <c r="M201" s="51">
        <f>('8.legal entities NC'!L201*'8.legal entities NC'!M201+'12.legal entities FC'!L201*'12.legal entities FC'!M201)/('8.legal entities NC'!L201+'12.legal entities FC'!L201)</f>
        <v>7.6198826617643745</v>
      </c>
      <c r="N201" s="50">
        <f>'8.legal entities NC'!N201+'12.legal entities FC'!N201</f>
        <v>353754.80000000005</v>
      </c>
      <c r="O201" s="51">
        <f>('8.legal entities NC'!N201*'8.legal entities NC'!O201+'12.legal entities FC'!N201*'12.legal entities FC'!O201)/('8.legal entities NC'!N201+'12.legal entities FC'!N201)</f>
        <v>8.5937914368935751</v>
      </c>
      <c r="P201" s="50">
        <f>'8.legal entities NC'!P201+'12.legal entities FC'!P201</f>
        <v>1154480.1000000001</v>
      </c>
      <c r="Q201" s="51">
        <f>('8.legal entities NC'!P201*'8.legal entities NC'!Q201+'12.legal entities FC'!P201*'12.legal entities FC'!Q201)/('8.legal entities NC'!P201+'12.legal entities FC'!P201)</f>
        <v>8.8838863857419454</v>
      </c>
      <c r="R201" s="50">
        <f>'8.legal entities NC'!R201+'12.legal entities FC'!R201</f>
        <v>455831.1</v>
      </c>
      <c r="S201" s="51">
        <f>('8.legal entities NC'!R201*'8.legal entities NC'!S201+'12.legal entities FC'!R201*'12.legal entities FC'!S201)/('8.legal entities NC'!R201+'12.legal entities FC'!R201)</f>
        <v>6.9025024049477972</v>
      </c>
      <c r="T201" s="50">
        <f>'8.legal entities NC'!T201+'12.legal entities FC'!T201</f>
        <v>1681380</v>
      </c>
      <c r="U201" s="51">
        <f>('8.legal entities NC'!T201*'8.legal entities NC'!U201+'12.legal entities FC'!T201*'12.legal entities FC'!U201)/('8.legal entities NC'!T201+'12.legal entities FC'!T201)</f>
        <v>6.3875263176676302</v>
      </c>
    </row>
    <row r="202" spans="1:21" ht="14.25" customHeight="1" x14ac:dyDescent="0.2">
      <c r="A202" s="49" t="s">
        <v>20</v>
      </c>
      <c r="B202" s="50">
        <f>'8.legal entities NC'!B202+'12.legal entities FC'!B202</f>
        <v>22160313.399999999</v>
      </c>
      <c r="C202" s="51">
        <f>('8.legal entities NC'!B202*'8.legal entities NC'!C202+'12.legal entities FC'!B202*'12.legal entities FC'!C202)/('8.legal entities NC'!B202+'12.legal entities FC'!B202)</f>
        <v>2.2513063639704662</v>
      </c>
      <c r="D202" s="50">
        <f>'8.legal entities NC'!D202+'12.legal entities FC'!D202</f>
        <v>14588482.199999999</v>
      </c>
      <c r="E202" s="51">
        <f>('8.legal entities NC'!D202*'8.legal entities NC'!E202+'12.legal entities FC'!D202*'12.legal entities FC'!E202)/('8.legal entities NC'!D202+'12.legal entities FC'!D202)</f>
        <v>0.81798822704119289</v>
      </c>
      <c r="F202" s="50">
        <f>'8.legal entities NC'!F202+'12.legal entities FC'!F202</f>
        <v>2737113.8000000003</v>
      </c>
      <c r="G202" s="51">
        <f>('8.legal entities NC'!F202*'8.legal entities NC'!G202+'12.legal entities FC'!F202*'12.legal entities FC'!G202)/('8.legal entities NC'!F202+'12.legal entities FC'!F202)</f>
        <v>0.9873667854073146</v>
      </c>
      <c r="H202" s="50">
        <f t="shared" si="6"/>
        <v>4834717.4000000004</v>
      </c>
      <c r="I202" s="51">
        <f t="shared" si="7"/>
        <v>7.2918248832910066</v>
      </c>
      <c r="J202" s="50">
        <f>'8.legal entities NC'!J202+'12.legal entities FC'!J202</f>
        <v>498936.6</v>
      </c>
      <c r="K202" s="51">
        <f>('8.legal entities NC'!J202*'8.legal entities NC'!K202+'12.legal entities FC'!J202*'12.legal entities FC'!K202)/('8.legal entities NC'!J202+'12.legal entities FC'!J202)</f>
        <v>7.6450575744493392</v>
      </c>
      <c r="L202" s="50">
        <f>'8.legal entities NC'!L202+'12.legal entities FC'!L202</f>
        <v>508998.60000000003</v>
      </c>
      <c r="M202" s="51">
        <f>('8.legal entities NC'!L202*'8.legal entities NC'!M202+'12.legal entities FC'!L202*'12.legal entities FC'!M202)/('8.legal entities NC'!L202+'12.legal entities FC'!L202)</f>
        <v>6.3432388419143004</v>
      </c>
      <c r="N202" s="50">
        <f>'8.legal entities NC'!N202+'12.legal entities FC'!N202</f>
        <v>359630.69999999995</v>
      </c>
      <c r="O202" s="51">
        <f>('8.legal entities NC'!N202*'8.legal entities NC'!O202+'12.legal entities FC'!N202*'12.legal entities FC'!O202)/('8.legal entities NC'!N202+'12.legal entities FC'!N202)</f>
        <v>8.7244386894667247</v>
      </c>
      <c r="P202" s="50">
        <f>'8.legal entities NC'!P202+'12.legal entities FC'!P202</f>
        <v>1317346.7000000002</v>
      </c>
      <c r="Q202" s="51">
        <f>('8.legal entities NC'!P202*'8.legal entities NC'!Q202+'12.legal entities FC'!P202*'12.legal entities FC'!Q202)/('8.legal entities NC'!P202+'12.legal entities FC'!P202)</f>
        <v>9.1184496252960567</v>
      </c>
      <c r="R202" s="50">
        <f>'8.legal entities NC'!R202+'12.legal entities FC'!R202</f>
        <v>468424.80000000005</v>
      </c>
      <c r="S202" s="51">
        <f>('8.legal entities NC'!R202*'8.legal entities NC'!S202+'12.legal entities FC'!R202*'12.legal entities FC'!S202)/('8.legal entities NC'!R202+'12.legal entities FC'!R202)</f>
        <v>5.4933457878404397</v>
      </c>
      <c r="T202" s="50">
        <f>'8.legal entities NC'!T202+'12.legal entities FC'!T202</f>
        <v>1681380</v>
      </c>
      <c r="U202" s="51">
        <f>('8.legal entities NC'!T202*'8.legal entities NC'!U202+'12.legal entities FC'!T202*'12.legal entities FC'!U202)/('8.legal entities NC'!T202+'12.legal entities FC'!T202)</f>
        <v>6.2376494308246802</v>
      </c>
    </row>
    <row r="203" spans="1:21" ht="14.25" customHeight="1" x14ac:dyDescent="0.2">
      <c r="A203" s="49" t="s">
        <v>21</v>
      </c>
      <c r="B203" s="50">
        <f>'8.legal entities NC'!B203+'12.legal entities FC'!B203</f>
        <v>23896975.900000002</v>
      </c>
      <c r="C203" s="51">
        <f>('8.legal entities NC'!B203*'8.legal entities NC'!C203+'12.legal entities FC'!B203*'12.legal entities FC'!C203)/('8.legal entities NC'!B203+'12.legal entities FC'!B203)</f>
        <v>2.1312210991517135</v>
      </c>
      <c r="D203" s="50">
        <f>'8.legal entities NC'!D203+'12.legal entities FC'!D203</f>
        <v>16014001.199999999</v>
      </c>
      <c r="E203" s="51">
        <f>('8.legal entities NC'!D203*'8.legal entities NC'!E203+'12.legal entities FC'!D203*'12.legal entities FC'!E203)/('8.legal entities NC'!D203+'12.legal entities FC'!D203)</f>
        <v>0.76027077642531748</v>
      </c>
      <c r="F203" s="50">
        <f>'8.legal entities NC'!F203+'12.legal entities FC'!F203</f>
        <v>3018378</v>
      </c>
      <c r="G203" s="51">
        <f>('8.legal entities NC'!F203*'8.legal entities NC'!G203+'12.legal entities FC'!F203*'12.legal entities FC'!G203)/('8.legal entities NC'!F203+'12.legal entities FC'!F203)</f>
        <v>0.91120882573355666</v>
      </c>
      <c r="H203" s="50">
        <f t="shared" si="6"/>
        <v>4864596.7</v>
      </c>
      <c r="I203" s="51">
        <f t="shared" si="7"/>
        <v>7.4013102555860462</v>
      </c>
      <c r="J203" s="50">
        <f>'8.legal entities NC'!J203+'12.legal entities FC'!J203</f>
        <v>325467.39999999997</v>
      </c>
      <c r="K203" s="51">
        <f>('8.legal entities NC'!J203*'8.legal entities NC'!K203+'12.legal entities FC'!J203*'12.legal entities FC'!K203)/('8.legal entities NC'!J203+'12.legal entities FC'!J203)</f>
        <v>8.2839765672383816</v>
      </c>
      <c r="L203" s="50">
        <f>'8.legal entities NC'!L203+'12.legal entities FC'!L203</f>
        <v>466741.2</v>
      </c>
      <c r="M203" s="51">
        <f>('8.legal entities NC'!L203*'8.legal entities NC'!M203+'12.legal entities FC'!L203*'12.legal entities FC'!M203)/('8.legal entities NC'!L203+'12.legal entities FC'!L203)</f>
        <v>6.9381732788963113</v>
      </c>
      <c r="N203" s="50">
        <f>'8.legal entities NC'!N203+'12.legal entities FC'!N203</f>
        <v>548120.1</v>
      </c>
      <c r="O203" s="51">
        <f>('8.legal entities NC'!N203*'8.legal entities NC'!O203+'12.legal entities FC'!N203*'12.legal entities FC'!O203)/('8.legal entities NC'!N203+'12.legal entities FC'!N203)</f>
        <v>9.068851118577852</v>
      </c>
      <c r="P203" s="50">
        <f>'8.legal entities NC'!P203+'12.legal entities FC'!P203</f>
        <v>1370792.7999999998</v>
      </c>
      <c r="Q203" s="51">
        <f>('8.legal entities NC'!P203*'8.legal entities NC'!Q203+'12.legal entities FC'!P203*'12.legal entities FC'!Q203)/('8.legal entities NC'!P203+'12.legal entities FC'!P203)</f>
        <v>8.4465719647783626</v>
      </c>
      <c r="R203" s="50">
        <f>'8.legal entities NC'!R203+'12.legal entities FC'!R203</f>
        <v>471015.2</v>
      </c>
      <c r="S203" s="51">
        <f>('8.legal entities NC'!R203*'8.legal entities NC'!S203+'12.legal entities FC'!R203*'12.legal entities FC'!S203)/('8.legal entities NC'!R203+'12.legal entities FC'!R203)</f>
        <v>6.4042765329016982</v>
      </c>
      <c r="T203" s="50">
        <f>'8.legal entities NC'!T203+'12.legal entities FC'!T203</f>
        <v>1682460</v>
      </c>
      <c r="U203" s="51">
        <f>('8.legal entities NC'!T203*'8.legal entities NC'!U203+'12.legal entities FC'!T203*'12.legal entities FC'!U203)/('8.legal entities NC'!T203+'12.legal entities FC'!T203)</f>
        <v>6.2432762740273207</v>
      </c>
    </row>
    <row r="204" spans="1:21" ht="14.25" customHeight="1" x14ac:dyDescent="0.2">
      <c r="A204" s="49" t="s">
        <v>22</v>
      </c>
      <c r="B204" s="50">
        <f>'8.legal entities NC'!B204+'12.legal entities FC'!B204</f>
        <v>25232198.400000002</v>
      </c>
      <c r="C204" s="51">
        <f>('8.legal entities NC'!B204*'8.legal entities NC'!C204+'12.legal entities FC'!B204*'12.legal entities FC'!C204)/('8.legal entities NC'!B204+'12.legal entities FC'!B204)</f>
        <v>2.1519013689270925</v>
      </c>
      <c r="D204" s="50">
        <f>'8.legal entities NC'!D204+'12.legal entities FC'!D204</f>
        <v>17551604.600000001</v>
      </c>
      <c r="E204" s="51">
        <f>('8.legal entities NC'!D204*'8.legal entities NC'!E204+'12.legal entities FC'!D204*'12.legal entities FC'!E204)/('8.legal entities NC'!D204+'12.legal entities FC'!D204)</f>
        <v>0.7524268527562431</v>
      </c>
      <c r="F204" s="50">
        <f>'8.legal entities NC'!F204+'12.legal entities FC'!F204</f>
        <v>2559994.5</v>
      </c>
      <c r="G204" s="51">
        <f>('8.legal entities NC'!F204*'8.legal entities NC'!G204+'12.legal entities FC'!F204*'12.legal entities FC'!G204)/('8.legal entities NC'!F204+'12.legal entities FC'!F204)</f>
        <v>0.94881900957209064</v>
      </c>
      <c r="H204" s="50">
        <f t="shared" si="6"/>
        <v>5120599.3000000007</v>
      </c>
      <c r="I204" s="51">
        <f t="shared" si="7"/>
        <v>7.5502748715370069</v>
      </c>
      <c r="J204" s="50">
        <f>'8.legal entities NC'!J204+'12.legal entities FC'!J204</f>
        <v>494173.9</v>
      </c>
      <c r="K204" s="51">
        <f>('8.legal entities NC'!J204*'8.legal entities NC'!K204+'12.legal entities FC'!J204*'12.legal entities FC'!K204)/('8.legal entities NC'!J204+'12.legal entities FC'!J204)</f>
        <v>6.3367621903949205</v>
      </c>
      <c r="L204" s="50">
        <f>'8.legal entities NC'!L204+'12.legal entities FC'!L204</f>
        <v>323286.90000000002</v>
      </c>
      <c r="M204" s="51">
        <f>('8.legal entities NC'!L204*'8.legal entities NC'!M204+'12.legal entities FC'!L204*'12.legal entities FC'!M204)/('8.legal entities NC'!L204+'12.legal entities FC'!L204)</f>
        <v>7.5295710713920041</v>
      </c>
      <c r="N204" s="50">
        <f>'8.legal entities NC'!N204+'12.legal entities FC'!N204</f>
        <v>767504.4</v>
      </c>
      <c r="O204" s="51">
        <f>('8.legal entities NC'!N204*'8.legal entities NC'!O204+'12.legal entities FC'!N204*'12.legal entities FC'!O204)/('8.legal entities NC'!N204+'12.legal entities FC'!N204)</f>
        <v>9.2702140222258009</v>
      </c>
      <c r="P204" s="50">
        <f>'8.legal entities NC'!P204+'12.legal entities FC'!P204</f>
        <v>1360836.5</v>
      </c>
      <c r="Q204" s="51">
        <f>('8.legal entities NC'!P204*'8.legal entities NC'!Q204+'12.legal entities FC'!P204*'12.legal entities FC'!Q204)/('8.legal entities NC'!P204+'12.legal entities FC'!P204)</f>
        <v>8.985683992162171</v>
      </c>
      <c r="R204" s="50">
        <f>'8.legal entities NC'!R204+'12.legal entities FC'!R204</f>
        <v>492337.6</v>
      </c>
      <c r="S204" s="51">
        <f>('8.legal entities NC'!R204*'8.legal entities NC'!S204+'12.legal entities FC'!R204*'12.legal entities FC'!S204)/('8.legal entities NC'!R204+'12.legal entities FC'!R204)</f>
        <v>6.5654515153829411</v>
      </c>
      <c r="T204" s="50">
        <f>'8.legal entities NC'!T204+'12.legal entities FC'!T204</f>
        <v>1682460</v>
      </c>
      <c r="U204" s="51">
        <f>('8.legal entities NC'!T204*'8.legal entities NC'!U204+'12.legal entities FC'!T204*'12.legal entities FC'!U204)/('8.legal entities NC'!T204+'12.legal entities FC'!T204)</f>
        <v>6.2532616525801501</v>
      </c>
    </row>
    <row r="205" spans="1:21" ht="14.25" customHeight="1" x14ac:dyDescent="0.2">
      <c r="A205" s="49" t="s">
        <v>23</v>
      </c>
      <c r="B205" s="50">
        <f>'8.legal entities NC'!B205+'12.legal entities FC'!B205</f>
        <v>26766702.799999997</v>
      </c>
      <c r="C205" s="51">
        <f>('8.legal entities NC'!B205*'8.legal entities NC'!C205+'12.legal entities FC'!B205*'12.legal entities FC'!C205)/('8.legal entities NC'!B205+'12.legal entities FC'!B205)</f>
        <v>2.2127937251950196</v>
      </c>
      <c r="D205" s="50">
        <f>'8.legal entities NC'!D205+'12.legal entities FC'!D205</f>
        <v>18258399.799999997</v>
      </c>
      <c r="E205" s="51">
        <f>('8.legal entities NC'!D205*'8.legal entities NC'!E205+'12.legal entities FC'!D205*'12.legal entities FC'!E205)/('8.legal entities NC'!D205+'12.legal entities FC'!D205)</f>
        <v>0.72482399196889002</v>
      </c>
      <c r="F205" s="50">
        <f>'8.legal entities NC'!F205+'12.legal entities FC'!F205</f>
        <v>2816387.7</v>
      </c>
      <c r="G205" s="51">
        <f>('8.legal entities NC'!F205*'8.legal entities NC'!G205+'12.legal entities FC'!F205*'12.legal entities FC'!G205)/('8.legal entities NC'!F205+'12.legal entities FC'!F205)</f>
        <v>1.4937846817041551</v>
      </c>
      <c r="H205" s="50">
        <f t="shared" si="6"/>
        <v>5691915.2999999998</v>
      </c>
      <c r="I205" s="51">
        <f t="shared" si="7"/>
        <v>7.3416392837047271</v>
      </c>
      <c r="J205" s="50">
        <f>'8.legal entities NC'!J205+'12.legal entities FC'!J205</f>
        <v>854094.4</v>
      </c>
      <c r="K205" s="51">
        <f>('8.legal entities NC'!J205*'8.legal entities NC'!K205+'12.legal entities FC'!J205*'12.legal entities FC'!K205)/('8.legal entities NC'!J205+'12.legal entities FC'!J205)</f>
        <v>6.798527610062771</v>
      </c>
      <c r="L205" s="50">
        <f>'8.legal entities NC'!L205+'12.legal entities FC'!L205</f>
        <v>633287.6</v>
      </c>
      <c r="M205" s="51">
        <f>('8.legal entities NC'!L205*'8.legal entities NC'!M205+'12.legal entities FC'!L205*'12.legal entities FC'!M205)/('8.legal entities NC'!L205+'12.legal entities FC'!L205)</f>
        <v>6.2103528349520785</v>
      </c>
      <c r="N205" s="50">
        <f>'8.legal entities NC'!N205+'12.legal entities FC'!N205</f>
        <v>663930.9</v>
      </c>
      <c r="O205" s="51">
        <f>('8.legal entities NC'!N205*'8.legal entities NC'!O205+'12.legal entities FC'!N205*'12.legal entities FC'!O205)/('8.legal entities NC'!N205+'12.legal entities FC'!N205)</f>
        <v>8.9212009035880175</v>
      </c>
      <c r="P205" s="50">
        <f>'8.legal entities NC'!P205+'12.legal entities FC'!P205</f>
        <v>1402476.9</v>
      </c>
      <c r="Q205" s="51">
        <f>('8.legal entities NC'!P205*'8.legal entities NC'!Q205+'12.legal entities FC'!P205*'12.legal entities FC'!Q205)/('8.legal entities NC'!P205+'12.legal entities FC'!P205)</f>
        <v>8.8703009062038589</v>
      </c>
      <c r="R205" s="50">
        <f>'8.legal entities NC'!R205+'12.legal entities FC'!R205</f>
        <v>454298</v>
      </c>
      <c r="S205" s="51">
        <f>('8.legal entities NC'!R205*'8.legal entities NC'!S205+'12.legal entities FC'!R205*'12.legal entities FC'!S205)/('8.legal entities NC'!R205+'12.legal entities FC'!R205)</f>
        <v>7.0117640887699295</v>
      </c>
      <c r="T205" s="50">
        <f>'8.legal entities NC'!T205+'12.legal entities FC'!T205</f>
        <v>1683827.5</v>
      </c>
      <c r="U205" s="51">
        <f>('8.legal entities NC'!T205*'8.legal entities NC'!U205+'12.legal entities FC'!T205*'12.legal entities FC'!U205)/('8.legal entities NC'!T205+'12.legal entities FC'!T205)</f>
        <v>6.2355447336499701</v>
      </c>
    </row>
    <row r="206" spans="1:21" ht="14.25" customHeight="1" x14ac:dyDescent="0.2">
      <c r="A206" s="49" t="s">
        <v>24</v>
      </c>
      <c r="B206" s="50">
        <f>'8.legal entities NC'!B206+'12.legal entities FC'!B206</f>
        <v>27114682</v>
      </c>
      <c r="C206" s="51">
        <f>('8.legal entities NC'!B206*'8.legal entities NC'!C206+'12.legal entities FC'!B206*'12.legal entities FC'!C206)/('8.legal entities NC'!B206+'12.legal entities FC'!B206)</f>
        <v>2.2367570157378194</v>
      </c>
      <c r="D206" s="50">
        <f>'8.legal entities NC'!D206+'12.legal entities FC'!D206</f>
        <v>18197234.300000001</v>
      </c>
      <c r="E206" s="51">
        <f>('8.legal entities NC'!D206*'8.legal entities NC'!E206+'12.legal entities FC'!D206*'12.legal entities FC'!E206)/('8.legal entities NC'!D206+'12.legal entities FC'!D206)</f>
        <v>0.76432899322508663</v>
      </c>
      <c r="F206" s="50">
        <f>'8.legal entities NC'!F206+'12.legal entities FC'!F206</f>
        <v>3358778.2</v>
      </c>
      <c r="G206" s="51">
        <f>('8.legal entities NC'!F206*'8.legal entities NC'!G206+'12.legal entities FC'!F206*'12.legal entities FC'!G206)/('8.legal entities NC'!F206+'12.legal entities FC'!F206)</f>
        <v>1.70260765655797</v>
      </c>
      <c r="H206" s="50">
        <f t="shared" si="6"/>
        <v>5558669.5</v>
      </c>
      <c r="I206" s="51">
        <f t="shared" si="7"/>
        <v>7.3797515648303884</v>
      </c>
      <c r="J206" s="50">
        <f>'8.legal entities NC'!J206+'12.legal entities FC'!J206</f>
        <v>684258</v>
      </c>
      <c r="K206" s="51">
        <f>('8.legal entities NC'!J206*'8.legal entities NC'!K206+'12.legal entities FC'!J206*'12.legal entities FC'!K206)/('8.legal entities NC'!J206+'12.legal entities FC'!J206)</f>
        <v>5.7211435540395543</v>
      </c>
      <c r="L206" s="50">
        <f>'8.legal entities NC'!L206+'12.legal entities FC'!L206</f>
        <v>763873.1</v>
      </c>
      <c r="M206" s="51">
        <f>('8.legal entities NC'!L206*'8.legal entities NC'!M206+'12.legal entities FC'!L206*'12.legal entities FC'!M206)/('8.legal entities NC'!L206+'12.legal entities FC'!L206)</f>
        <v>7.8483949611525841</v>
      </c>
      <c r="N206" s="50">
        <f>'8.legal entities NC'!N206+'12.legal entities FC'!N206</f>
        <v>537162</v>
      </c>
      <c r="O206" s="51">
        <f>('8.legal entities NC'!N206*'8.legal entities NC'!O206+'12.legal entities FC'!N206*'12.legal entities FC'!O206)/('8.legal entities NC'!N206+'12.legal entities FC'!N206)</f>
        <v>8.4560533023557038</v>
      </c>
      <c r="P206" s="50">
        <f>'8.legal entities NC'!P206+'12.legal entities FC'!P206</f>
        <v>1498030.5</v>
      </c>
      <c r="Q206" s="51">
        <f>('8.legal entities NC'!P206*'8.legal entities NC'!Q206+'12.legal entities FC'!P206*'12.legal entities FC'!Q206)/('8.legal entities NC'!P206+'12.legal entities FC'!P206)</f>
        <v>8.9001244954625136</v>
      </c>
      <c r="R206" s="50">
        <f>'8.legal entities NC'!R206+'12.legal entities FC'!R206</f>
        <v>395345.9</v>
      </c>
      <c r="S206" s="51">
        <f>('8.legal entities NC'!R206*'8.legal entities NC'!S206+'12.legal entities FC'!R206*'12.legal entities FC'!S206)/('8.legal entities NC'!R206+'12.legal entities FC'!R206)</f>
        <v>6.7099607052962993</v>
      </c>
      <c r="T206" s="50">
        <f>'8.legal entities NC'!T206+'12.legal entities FC'!T206</f>
        <v>1680000</v>
      </c>
      <c r="U206" s="51">
        <f>('8.legal entities NC'!T206*'8.legal entities NC'!U206+'12.legal entities FC'!T206*'12.legal entities FC'!U206)/('8.legal entities NC'!T206+'12.legal entities FC'!T206)</f>
        <v>6.3</v>
      </c>
    </row>
    <row r="207" spans="1:21" ht="14.25" customHeight="1" x14ac:dyDescent="0.2">
      <c r="A207" s="49" t="s">
        <v>25</v>
      </c>
      <c r="B207" s="50">
        <f>'8.legal entities NC'!B207+'12.legal entities FC'!B207</f>
        <v>28239315.199999999</v>
      </c>
      <c r="C207" s="51">
        <f>('8.legal entities NC'!B207*'8.legal entities NC'!C207+'12.legal entities FC'!B207*'12.legal entities FC'!C207)/('8.legal entities NC'!B207+'12.legal entities FC'!B207)</f>
        <v>2.0838111903294316</v>
      </c>
      <c r="D207" s="50">
        <f>'8.legal entities NC'!D207+'12.legal entities FC'!D207</f>
        <v>19001808.600000001</v>
      </c>
      <c r="E207" s="51">
        <f>('8.legal entities NC'!D207*'8.legal entities NC'!E207+'12.legal entities FC'!D207*'12.legal entities FC'!E207)/('8.legal entities NC'!D207+'12.legal entities FC'!D207)</f>
        <v>0.67610232722794716</v>
      </c>
      <c r="F207" s="50">
        <f>'8.legal entities NC'!F207+'12.legal entities FC'!F207</f>
        <v>3405376.1</v>
      </c>
      <c r="G207" s="51">
        <f>('8.legal entities NC'!F207*'8.legal entities NC'!G207+'12.legal entities FC'!F207*'12.legal entities FC'!G207)/('8.legal entities NC'!F207+'12.legal entities FC'!F207)</f>
        <v>1.1042557986473205</v>
      </c>
      <c r="H207" s="50">
        <f t="shared" si="6"/>
        <v>5832130.5</v>
      </c>
      <c r="I207" s="51">
        <f t="shared" si="7"/>
        <v>7.242263817656343</v>
      </c>
      <c r="J207" s="50">
        <f>'8.legal entities NC'!J207+'12.legal entities FC'!J207</f>
        <v>1058554.5</v>
      </c>
      <c r="K207" s="51">
        <f>('8.legal entities NC'!J207*'8.legal entities NC'!K207+'12.legal entities FC'!J207*'12.legal entities FC'!K207)/('8.legal entities NC'!J207+'12.legal entities FC'!J207)</f>
        <v>5.0878369389577918</v>
      </c>
      <c r="L207" s="50">
        <f>'8.legal entities NC'!L207+'12.legal entities FC'!L207</f>
        <v>696062.1</v>
      </c>
      <c r="M207" s="51">
        <f>('8.legal entities NC'!L207*'8.legal entities NC'!M207+'12.legal entities FC'!L207*'12.legal entities FC'!M207)/('8.legal entities NC'!L207+'12.legal entities FC'!L207)</f>
        <v>8.228439634911858</v>
      </c>
      <c r="N207" s="50">
        <f>'8.legal entities NC'!N207+'12.legal entities FC'!N207</f>
        <v>352354.4</v>
      </c>
      <c r="O207" s="51">
        <f>('8.legal entities NC'!N207*'8.legal entities NC'!O207+'12.legal entities FC'!N207*'12.legal entities FC'!O207)/('8.legal entities NC'!N207+'12.legal entities FC'!N207)</f>
        <v>9.0143206129964817</v>
      </c>
      <c r="P207" s="50">
        <f>'8.legal entities NC'!P207+'12.legal entities FC'!P207</f>
        <v>1672208.2000000002</v>
      </c>
      <c r="Q207" s="51">
        <f>('8.legal entities NC'!P207*'8.legal entities NC'!Q207+'12.legal entities FC'!P207*'12.legal entities FC'!Q207)/('8.legal entities NC'!P207+'12.legal entities FC'!P207)</f>
        <v>9.1466541421098206</v>
      </c>
      <c r="R207" s="50">
        <f>'8.legal entities NC'!R207+'12.legal entities FC'!R207</f>
        <v>372951.30000000005</v>
      </c>
      <c r="S207" s="51">
        <f>('8.legal entities NC'!R207*'8.legal entities NC'!S207+'12.legal entities FC'!R207*'12.legal entities FC'!S207)/('8.legal entities NC'!R207+'12.legal entities FC'!R207)</f>
        <v>6.2239344681195519</v>
      </c>
      <c r="T207" s="50">
        <f>'8.legal entities NC'!T207+'12.legal entities FC'!T207</f>
        <v>1680000</v>
      </c>
      <c r="U207" s="51">
        <f>('8.legal entities NC'!T207*'8.legal entities NC'!U207+'12.legal entities FC'!T207*'12.legal entities FC'!U207)/('8.legal entities NC'!T207+'12.legal entities FC'!T207)</f>
        <v>6.15</v>
      </c>
    </row>
    <row r="208" spans="1:21" ht="14.25" customHeight="1" x14ac:dyDescent="0.2">
      <c r="A208" s="49" t="s">
        <v>26</v>
      </c>
      <c r="B208" s="50">
        <f>'8.legal entities NC'!B208+'12.legal entities FC'!B208</f>
        <v>27991242.399999999</v>
      </c>
      <c r="C208" s="51">
        <f>('8.legal entities NC'!B208*'8.legal entities NC'!C208+'12.legal entities FC'!B208*'12.legal entities FC'!C208)/('8.legal entities NC'!B208+'12.legal entities FC'!B208)</f>
        <v>2.0733199852179451</v>
      </c>
      <c r="D208" s="50">
        <f>'8.legal entities NC'!D208+'12.legal entities FC'!D208</f>
        <v>18554331.399999999</v>
      </c>
      <c r="E208" s="51">
        <f>('8.legal entities NC'!D208*'8.legal entities NC'!E208+'12.legal entities FC'!D208*'12.legal entities FC'!E208)/('8.legal entities NC'!D208+'12.legal entities FC'!D208)</f>
        <v>0.63683204704428109</v>
      </c>
      <c r="F208" s="50">
        <f>'8.legal entities NC'!F208+'12.legal entities FC'!F208</f>
        <v>3963540.8</v>
      </c>
      <c r="G208" s="51">
        <f>('8.legal entities NC'!F208*'8.legal entities NC'!G208+'12.legal entities FC'!F208*'12.legal entities FC'!G208)/('8.legal entities NC'!F208+'12.legal entities FC'!F208)</f>
        <v>1.1697414089947051</v>
      </c>
      <c r="H208" s="50">
        <f t="shared" si="6"/>
        <v>5473370.2000000002</v>
      </c>
      <c r="I208" s="51">
        <f t="shared" si="7"/>
        <v>7.5972371888895687</v>
      </c>
      <c r="J208" s="50">
        <f>'8.legal entities NC'!J208+'12.legal entities FC'!J208</f>
        <v>455745.7</v>
      </c>
      <c r="K208" s="51">
        <f>('8.legal entities NC'!J208*'8.legal entities NC'!K208+'12.legal entities FC'!J208*'12.legal entities FC'!K208)/('8.legal entities NC'!J208+'12.legal entities FC'!J208)</f>
        <v>8.7407048909073346</v>
      </c>
      <c r="L208" s="50">
        <f>'8.legal entities NC'!L208+'12.legal entities FC'!L208</f>
        <v>580977.9</v>
      </c>
      <c r="M208" s="51">
        <f>('8.legal entities NC'!L208*'8.legal entities NC'!M208+'12.legal entities FC'!L208*'12.legal entities FC'!M208)/('8.legal entities NC'!L208+'12.legal entities FC'!L208)</f>
        <v>6.634801798829181</v>
      </c>
      <c r="N208" s="50">
        <f>'8.legal entities NC'!N208+'12.legal entities FC'!N208</f>
        <v>917648.10000000009</v>
      </c>
      <c r="O208" s="51">
        <f>('8.legal entities NC'!N208*'8.legal entities NC'!O208+'12.legal entities FC'!N208*'12.legal entities FC'!O208)/('8.legal entities NC'!N208+'12.legal entities FC'!N208)</f>
        <v>7.9768082656085664</v>
      </c>
      <c r="P208" s="50">
        <f>'8.legal entities NC'!P208+'12.legal entities FC'!P208</f>
        <v>1461136.7000000002</v>
      </c>
      <c r="Q208" s="51">
        <f>('8.legal entities NC'!P208*'8.legal entities NC'!Q208+'12.legal entities FC'!P208*'12.legal entities FC'!Q208)/('8.legal entities NC'!P208+'12.legal entities FC'!P208)</f>
        <v>9.2933992062480932</v>
      </c>
      <c r="R208" s="50">
        <f>'8.legal entities NC'!R208+'12.legal entities FC'!R208</f>
        <v>377861.8</v>
      </c>
      <c r="S208" s="51">
        <f>('8.legal entities NC'!R208*'8.legal entities NC'!S208+'12.legal entities FC'!R208*'12.legal entities FC'!S208)/('8.legal entities NC'!R208+'12.legal entities FC'!R208)</f>
        <v>6.6517709649400754</v>
      </c>
      <c r="T208" s="50">
        <f>'8.legal entities NC'!T208+'12.legal entities FC'!T208</f>
        <v>1680000</v>
      </c>
      <c r="U208" s="51">
        <f>('8.legal entities NC'!T208*'8.legal entities NC'!U208+'12.legal entities FC'!T208*'12.legal entities FC'!U208)/('8.legal entities NC'!T208+'12.legal entities FC'!T208)</f>
        <v>6.15</v>
      </c>
    </row>
    <row r="209" spans="1:21" ht="14.25" customHeight="1" x14ac:dyDescent="0.2">
      <c r="A209" s="49" t="s">
        <v>27</v>
      </c>
      <c r="B209" s="50">
        <f>'8.legal entities NC'!B209+'12.legal entities FC'!B209</f>
        <v>29942444.699999999</v>
      </c>
      <c r="C209" s="51">
        <f>('8.legal entities NC'!B209*'8.legal entities NC'!C209+'12.legal entities FC'!B209*'12.legal entities FC'!C209)/('8.legal entities NC'!B209+'12.legal entities FC'!B209)</f>
        <v>2.0328192136228607</v>
      </c>
      <c r="D209" s="50">
        <f>'8.legal entities NC'!D209+'12.legal entities FC'!D209</f>
        <v>20274734.600000001</v>
      </c>
      <c r="E209" s="51">
        <f>('8.legal entities NC'!D209*'8.legal entities NC'!E209+'12.legal entities FC'!D209*'12.legal entities FC'!E209)/('8.legal entities NC'!D209+'12.legal entities FC'!D209)</f>
        <v>0.6404432143836789</v>
      </c>
      <c r="F209" s="50">
        <f>'8.legal entities NC'!F209+'12.legal entities FC'!F209</f>
        <v>3661101.8</v>
      </c>
      <c r="G209" s="51">
        <f>('8.legal entities NC'!F209*'8.legal entities NC'!G209+'12.legal entities FC'!F209*'12.legal entities FC'!G209)/('8.legal entities NC'!F209+'12.legal entities FC'!F209)</f>
        <v>1.0490425554405522</v>
      </c>
      <c r="H209" s="50">
        <f t="shared" si="6"/>
        <v>6006608.3000000007</v>
      </c>
      <c r="I209" s="51">
        <f t="shared" si="7"/>
        <v>7.3322758707272433</v>
      </c>
      <c r="J209" s="50">
        <f>'8.legal entities NC'!J209+'12.legal entities FC'!J209</f>
        <v>388153.4</v>
      </c>
      <c r="K209" s="51">
        <f>('8.legal entities NC'!J209*'8.legal entities NC'!K209+'12.legal entities FC'!J209*'12.legal entities FC'!K209)/('8.legal entities NC'!J209+'12.legal entities FC'!J209)</f>
        <v>6.5802041950424748</v>
      </c>
      <c r="L209" s="50">
        <f>'8.legal entities NC'!L209+'12.legal entities FC'!L209</f>
        <v>699235.3</v>
      </c>
      <c r="M209" s="51">
        <f>('8.legal entities NC'!L209*'8.legal entities NC'!M209+'12.legal entities FC'!L209*'12.legal entities FC'!M209)/('8.legal entities NC'!L209+'12.legal entities FC'!L209)</f>
        <v>4.9639743188022667</v>
      </c>
      <c r="N209" s="50">
        <f>'8.legal entities NC'!N209+'12.legal entities FC'!N209</f>
        <v>1587259.7000000002</v>
      </c>
      <c r="O209" s="51">
        <f>('8.legal entities NC'!N209*'8.legal entities NC'!O209+'12.legal entities FC'!N209*'12.legal entities FC'!O209)/('8.legal entities NC'!N209+'12.legal entities FC'!N209)</f>
        <v>6.9361218539096043</v>
      </c>
      <c r="P209" s="50">
        <f>'8.legal entities NC'!P209+'12.legal entities FC'!P209</f>
        <v>1331514.1000000001</v>
      </c>
      <c r="Q209" s="51">
        <f>('8.legal entities NC'!P209*'8.legal entities NC'!Q209+'12.legal entities FC'!P209*'12.legal entities FC'!Q209)/('8.legal entities NC'!P209+'12.legal entities FC'!P209)</f>
        <v>11.119793550815563</v>
      </c>
      <c r="R209" s="50">
        <f>'8.legal entities NC'!R209+'12.legal entities FC'!R209</f>
        <v>320445.80000000005</v>
      </c>
      <c r="S209" s="51">
        <f>('8.legal entities NC'!R209*'8.legal entities NC'!S209+'12.legal entities FC'!R209*'12.legal entities FC'!S209)/('8.legal entities NC'!R209+'12.legal entities FC'!R209)</f>
        <v>7.1968670052782651</v>
      </c>
      <c r="T209" s="50">
        <f>'8.legal entities NC'!T209+'12.legal entities FC'!T209</f>
        <v>1680000</v>
      </c>
      <c r="U209" s="51">
        <f>('8.legal entities NC'!T209*'8.legal entities NC'!U209+'12.legal entities FC'!T209*'12.legal entities FC'!U209)/('8.legal entities NC'!T209+'12.legal entities FC'!T209)</f>
        <v>5.89</v>
      </c>
    </row>
    <row r="210" spans="1:21" ht="14.25" customHeight="1" x14ac:dyDescent="0.2">
      <c r="A210" s="49" t="s">
        <v>28</v>
      </c>
      <c r="B210" s="50">
        <f>'8.legal entities NC'!B210+'12.legal entities FC'!B210</f>
        <v>30243191.900000002</v>
      </c>
      <c r="C210" s="51">
        <f>('8.legal entities NC'!B210*'8.legal entities NC'!C210+'12.legal entities FC'!B210*'12.legal entities FC'!C210)/('8.legal entities NC'!B210+'12.legal entities FC'!B210)</f>
        <v>1.9919008595121177</v>
      </c>
      <c r="D210" s="50">
        <f>'8.legal entities NC'!D210+'12.legal entities FC'!D210</f>
        <v>21007301.399999999</v>
      </c>
      <c r="E210" s="51">
        <f>('8.legal entities NC'!D210*'8.legal entities NC'!E210+'12.legal entities FC'!D210*'12.legal entities FC'!E210)/('8.legal entities NC'!D210+'12.legal entities FC'!D210)</f>
        <v>0.79026076433596348</v>
      </c>
      <c r="F210" s="50">
        <f>'8.legal entities NC'!F210+'12.legal entities FC'!F210</f>
        <v>3781745.5</v>
      </c>
      <c r="G210" s="51">
        <f>('8.legal entities NC'!F210*'8.legal entities NC'!G210+'12.legal entities FC'!F210*'12.legal entities FC'!G210)/('8.legal entities NC'!F210+'12.legal entities FC'!F210)</f>
        <v>0.95242878083678617</v>
      </c>
      <c r="H210" s="50">
        <f t="shared" si="6"/>
        <v>5454145</v>
      </c>
      <c r="I210" s="51">
        <f t="shared" si="7"/>
        <v>7.340903225528467</v>
      </c>
      <c r="J210" s="50">
        <f>'8.legal entities NC'!J210+'12.legal entities FC'!J210</f>
        <v>293039.40000000002</v>
      </c>
      <c r="K210" s="51">
        <f>('8.legal entities NC'!J210*'8.legal entities NC'!K210+'12.legal entities FC'!J210*'12.legal entities FC'!K210)/('8.legal entities NC'!J210+'12.legal entities FC'!J210)</f>
        <v>5.4585486081393828</v>
      </c>
      <c r="L210" s="50">
        <f>'8.legal entities NC'!L210+'12.legal entities FC'!L210</f>
        <v>796841</v>
      </c>
      <c r="M210" s="51">
        <f>('8.legal entities NC'!L210*'8.legal entities NC'!M210+'12.legal entities FC'!L210*'12.legal entities FC'!M210)/('8.legal entities NC'!L210+'12.legal entities FC'!L210)</f>
        <v>4.6913643876256375</v>
      </c>
      <c r="N210" s="50">
        <f>'8.legal entities NC'!N210+'12.legal entities FC'!N210</f>
        <v>985760.4</v>
      </c>
      <c r="O210" s="51">
        <f>('8.legal entities NC'!N210*'8.legal entities NC'!O210+'12.legal entities FC'!N210*'12.legal entities FC'!O210)/('8.legal entities NC'!N210+'12.legal entities FC'!N210)</f>
        <v>9.2012839925401657</v>
      </c>
      <c r="P210" s="50">
        <f>'8.legal entities NC'!P210+'12.legal entities FC'!P210</f>
        <v>1354758</v>
      </c>
      <c r="Q210" s="51">
        <f>('8.legal entities NC'!P210*'8.legal entities NC'!Q210+'12.legal entities FC'!P210*'12.legal entities FC'!Q210)/('8.legal entities NC'!P210+'12.legal entities FC'!P210)</f>
        <v>9.8195689289156931</v>
      </c>
      <c r="R210" s="50">
        <f>'8.legal entities NC'!R210+'12.legal entities FC'!R210</f>
        <v>343746.2</v>
      </c>
      <c r="S210" s="51">
        <f>('8.legal entities NC'!R210*'8.legal entities NC'!S210+'12.legal entities FC'!R210*'12.legal entities FC'!S210)/('8.legal entities NC'!R210+'12.legal entities FC'!R210)</f>
        <v>7.0747207445493308</v>
      </c>
      <c r="T210" s="50">
        <f>'8.legal entities NC'!T210+'12.legal entities FC'!T210</f>
        <v>1680000</v>
      </c>
      <c r="U210" s="51">
        <f>('8.legal entities NC'!T210*'8.legal entities NC'!U210+'12.legal entities FC'!T210*'12.legal entities FC'!U210)/('8.legal entities NC'!T210+'12.legal entities FC'!T210)</f>
        <v>5.89</v>
      </c>
    </row>
    <row r="211" spans="1:21" ht="14.25" customHeight="1" x14ac:dyDescent="0.2">
      <c r="A211" s="49" t="s">
        <v>46</v>
      </c>
      <c r="B211" s="50">
        <f>'8.legal entities NC'!B211+'12.legal entities FC'!B211</f>
        <v>29177495.200000003</v>
      </c>
      <c r="C211" s="51">
        <f>('8.legal entities NC'!B211*'8.legal entities NC'!C211+'12.legal entities FC'!B211*'12.legal entities FC'!C211)/('8.legal entities NC'!B211+'12.legal entities FC'!B211)</f>
        <v>1.9187184240544377</v>
      </c>
      <c r="D211" s="50">
        <f>'8.legal entities NC'!D211+'12.legal entities FC'!D211</f>
        <v>20037412.899999999</v>
      </c>
      <c r="E211" s="51">
        <f>('8.legal entities NC'!D211*'8.legal entities NC'!E211+'12.legal entities FC'!D211*'12.legal entities FC'!E211)/('8.legal entities NC'!D211+'12.legal entities FC'!D211)</f>
        <v>0.60550484149577788</v>
      </c>
      <c r="F211" s="50">
        <f>'8.legal entities NC'!F211+'12.legal entities FC'!F211</f>
        <v>3723608.5999999996</v>
      </c>
      <c r="G211" s="51">
        <f>('8.legal entities NC'!F211*'8.legal entities NC'!G211+'12.legal entities FC'!F211*'12.legal entities FC'!G211)/('8.legal entities NC'!F211+'12.legal entities FC'!F211)</f>
        <v>1.0630534396123152</v>
      </c>
      <c r="H211" s="50">
        <f t="shared" si="6"/>
        <v>5416473.7000000011</v>
      </c>
      <c r="I211" s="51">
        <f t="shared" si="7"/>
        <v>7.36498584974205</v>
      </c>
      <c r="J211" s="50">
        <f>'8.legal entities NC'!J211+'12.legal entities FC'!J211</f>
        <v>517089.6</v>
      </c>
      <c r="K211" s="51">
        <f>('8.legal entities NC'!J211*'8.legal entities NC'!K211+'12.legal entities FC'!J211*'12.legal entities FC'!K211)/('8.legal entities NC'!J211+'12.legal entities FC'!J211)</f>
        <v>4.0525255990451159</v>
      </c>
      <c r="L211" s="50">
        <f>'8.legal entities NC'!L211+'12.legal entities FC'!L211</f>
        <v>801635.60000000009</v>
      </c>
      <c r="M211" s="51">
        <f>('8.legal entities NC'!L211*'8.legal entities NC'!M211+'12.legal entities FC'!L211*'12.legal entities FC'!M211)/('8.legal entities NC'!L211+'12.legal entities FC'!L211)</f>
        <v>7.4923344596971448</v>
      </c>
      <c r="N211" s="50">
        <f>'8.legal entities NC'!N211+'12.legal entities FC'!N211</f>
        <v>673054.1</v>
      </c>
      <c r="O211" s="51">
        <f>('8.legal entities NC'!N211*'8.legal entities NC'!O211+'12.legal entities FC'!N211*'12.legal entities FC'!O211)/('8.legal entities NC'!N211+'12.legal entities FC'!N211)</f>
        <v>9.3237126376616999</v>
      </c>
      <c r="P211" s="50">
        <f>'8.legal entities NC'!P211+'12.legal entities FC'!P211</f>
        <v>1369328.8</v>
      </c>
      <c r="Q211" s="51">
        <f>('8.legal entities NC'!P211*'8.legal entities NC'!Q211+'12.legal entities FC'!P211*'12.legal entities FC'!Q211)/('8.legal entities NC'!P211+'12.legal entities FC'!P211)</f>
        <v>9.7216568044139269</v>
      </c>
      <c r="R211" s="50">
        <f>'8.legal entities NC'!R211+'12.legal entities FC'!R211</f>
        <v>371145.6</v>
      </c>
      <c r="S211" s="51">
        <f>('8.legal entities NC'!R211*'8.legal entities NC'!S211+'12.legal entities FC'!R211*'12.legal entities FC'!S211)/('8.legal entities NC'!R211+'12.legal entities FC'!R211)</f>
        <v>6.2183240782054199</v>
      </c>
      <c r="T211" s="50">
        <f>'8.legal entities NC'!T211+'12.legal entities FC'!T211</f>
        <v>1684220</v>
      </c>
      <c r="U211" s="51">
        <f>('8.legal entities NC'!T211*'8.legal entities NC'!U211+'12.legal entities FC'!T211*'12.legal entities FC'!U211)/('8.legal entities NC'!T211+'12.legal entities FC'!T211)</f>
        <v>5.8752419517640195</v>
      </c>
    </row>
    <row r="212" spans="1:21" ht="14.25" customHeight="1" thickBot="1" x14ac:dyDescent="0.25">
      <c r="A212" s="52" t="s">
        <v>30</v>
      </c>
      <c r="B212" s="53">
        <f>'8.legal entities NC'!B212+'12.legal entities FC'!B212</f>
        <v>27646252.300000004</v>
      </c>
      <c r="C212" s="54">
        <f>('8.legal entities NC'!B212*'8.legal entities NC'!C212+'12.legal entities FC'!B212*'12.legal entities FC'!C212)/('8.legal entities NC'!B212+'12.legal entities FC'!B212)</f>
        <v>2.074221273383948</v>
      </c>
      <c r="D212" s="53">
        <f>'8.legal entities NC'!D212+'12.legal entities FC'!D212</f>
        <v>19354556.199999999</v>
      </c>
      <c r="E212" s="54">
        <f>('8.legal entities NC'!D212*'8.legal entities NC'!E212+'12.legal entities FC'!D212*'12.legal entities FC'!E212)/('8.legal entities NC'!D212+'12.legal entities FC'!D212)</f>
        <v>0.73852075807348949</v>
      </c>
      <c r="F212" s="53">
        <f>'8.legal entities NC'!F212+'12.legal entities FC'!F212</f>
        <v>3313665.8</v>
      </c>
      <c r="G212" s="54">
        <f>('8.legal entities NC'!F212*'8.legal entities NC'!G212+'12.legal entities FC'!F212*'12.legal entities FC'!G212)/('8.legal entities NC'!F212+'12.legal entities FC'!F212)</f>
        <v>1.0839700153226066</v>
      </c>
      <c r="H212" s="53">
        <f t="shared" si="6"/>
        <v>4978030.3</v>
      </c>
      <c r="I212" s="54">
        <f t="shared" si="7"/>
        <v>7.9265866993617866</v>
      </c>
      <c r="J212" s="53">
        <f>'8.legal entities NC'!J212+'12.legal entities FC'!J212</f>
        <v>336627.6</v>
      </c>
      <c r="K212" s="54">
        <f>('8.legal entities NC'!J212*'8.legal entities NC'!K212+'12.legal entities FC'!J212*'12.legal entities FC'!K212)/('8.legal entities NC'!J212+'12.legal entities FC'!J212)</f>
        <v>5.1060197143668571</v>
      </c>
      <c r="L212" s="53">
        <f>'8.legal entities NC'!L212+'12.legal entities FC'!L212</f>
        <v>617626.9</v>
      </c>
      <c r="M212" s="54">
        <f>('8.legal entities NC'!L212*'8.legal entities NC'!M212+'12.legal entities FC'!L212*'12.legal entities FC'!M212)/('8.legal entities NC'!L212+'12.legal entities FC'!L212)</f>
        <v>8.1312929861053629</v>
      </c>
      <c r="N212" s="53">
        <f>'8.legal entities NC'!N212+'12.legal entities FC'!N212</f>
        <v>878250.2</v>
      </c>
      <c r="O212" s="54">
        <f>('8.legal entities NC'!N212*'8.legal entities NC'!O212+'12.legal entities FC'!N212*'12.legal entities FC'!O212)/('8.legal entities NC'!N212+'12.legal entities FC'!N212)</f>
        <v>10.427128902447157</v>
      </c>
      <c r="P212" s="53">
        <f>'8.legal entities NC'!P212+'12.legal entities FC'!P212</f>
        <v>1134512.2</v>
      </c>
      <c r="Q212" s="54">
        <f>('8.legal entities NC'!P212*'8.legal entities NC'!Q212+'12.legal entities FC'!P212*'12.legal entities FC'!Q212)/('8.legal entities NC'!P212+'12.legal entities FC'!P212)</f>
        <v>10.351276006551512</v>
      </c>
      <c r="R212" s="53">
        <f>'8.legal entities NC'!R212+'12.legal entities FC'!R212</f>
        <v>1206793.3999999999</v>
      </c>
      <c r="S212" s="54">
        <f>('8.legal entities NC'!R212*'8.legal entities NC'!S212+'12.legal entities FC'!R212*'12.legal entities FC'!S212)/('8.legal entities NC'!R212+'12.legal entities FC'!R212)</f>
        <v>6.337936024509248</v>
      </c>
      <c r="T212" s="53">
        <f>'8.legal entities NC'!T212+'12.legal entities FC'!T212</f>
        <v>804220</v>
      </c>
      <c r="U212" s="54">
        <f>('8.legal entities NC'!T212*'8.legal entities NC'!U212+'12.legal entities FC'!T212*'12.legal entities FC'!U212)/('8.legal entities NC'!T212+'12.legal entities FC'!T212)</f>
        <v>5.1826614607943098</v>
      </c>
    </row>
    <row r="213" spans="1:21" ht="14.25" customHeight="1" x14ac:dyDescent="0.2">
      <c r="A213" s="49" t="s">
        <v>48</v>
      </c>
      <c r="B213" s="50">
        <f>'8.legal entities NC'!B213+'12.legal entities FC'!B213</f>
        <v>29107820.199999996</v>
      </c>
      <c r="C213" s="51">
        <f>('8.legal entities NC'!B213*'8.legal entities NC'!C213+'12.legal entities FC'!B213*'12.legal entities FC'!C213)/('8.legal entities NC'!B213+'12.legal entities FC'!B213)</f>
        <v>1.8994640507982823</v>
      </c>
      <c r="D213" s="50">
        <f>'8.legal entities NC'!D213+'12.legal entities FC'!D213</f>
        <v>21008435.199999999</v>
      </c>
      <c r="E213" s="51">
        <f>('8.legal entities NC'!D213*'8.legal entities NC'!E213+'12.legal entities FC'!D213*'12.legal entities FC'!E213)/('8.legal entities NC'!D213+'12.legal entities FC'!D213)</f>
        <v>0.59262537711519048</v>
      </c>
      <c r="F213" s="50">
        <f>'8.legal entities NC'!F213+'12.legal entities FC'!F213</f>
        <v>3230003.4</v>
      </c>
      <c r="G213" s="51">
        <f>('8.legal entities NC'!F213*'8.legal entities NC'!G213+'12.legal entities FC'!F213*'12.legal entities FC'!G213)/('8.legal entities NC'!F213+'12.legal entities FC'!F213)</f>
        <v>0.96314859792407659</v>
      </c>
      <c r="H213" s="50">
        <f t="shared" si="6"/>
        <v>4869381.5999999996</v>
      </c>
      <c r="I213" s="51">
        <f t="shared" si="7"/>
        <v>8.1587676324238014</v>
      </c>
      <c r="J213" s="50">
        <f>'8.legal entities NC'!J213+'12.legal entities FC'!J213</f>
        <v>341370.1</v>
      </c>
      <c r="K213" s="51">
        <f>('8.legal entities NC'!J213*'8.legal entities NC'!K213+'12.legal entities FC'!J213*'12.legal entities FC'!K213)/('8.legal entities NC'!J213+'12.legal entities FC'!J213)</f>
        <v>8.6307218616979107</v>
      </c>
      <c r="L213" s="50">
        <f>'8.legal entities NC'!L213+'12.legal entities FC'!L213</f>
        <v>651642.4</v>
      </c>
      <c r="M213" s="51">
        <f>('8.legal entities NC'!L213*'8.legal entities NC'!M213+'12.legal entities FC'!L213*'12.legal entities FC'!M213)/('8.legal entities NC'!L213+'12.legal entities FC'!L213)</f>
        <v>8.9984728756139827</v>
      </c>
      <c r="N213" s="50">
        <f>'8.legal entities NC'!N213+'12.legal entities FC'!N213</f>
        <v>729774</v>
      </c>
      <c r="O213" s="51">
        <f>('8.legal entities NC'!N213*'8.legal entities NC'!O213+'12.legal entities FC'!N213*'12.legal entities FC'!O213)/('8.legal entities NC'!N213+'12.legal entities FC'!N213)</f>
        <v>9.7588009726298672</v>
      </c>
      <c r="P213" s="50">
        <f>'8.legal entities NC'!P213+'12.legal entities FC'!P213</f>
        <v>1086384.8999999999</v>
      </c>
      <c r="Q213" s="51">
        <f>('8.legal entities NC'!P213*'8.legal entities NC'!Q213+'12.legal entities FC'!P213*'12.legal entities FC'!Q213)/('8.legal entities NC'!P213+'12.legal entities FC'!P213)</f>
        <v>10.336143411971239</v>
      </c>
      <c r="R213" s="50">
        <f>'8.legal entities NC'!R213+'12.legal entities FC'!R213</f>
        <v>1255990.2</v>
      </c>
      <c r="S213" s="51">
        <f>('8.legal entities NC'!R213*'8.legal entities NC'!S213+'12.legal entities FC'!R213*'12.legal entities FC'!S213)/('8.legal entities NC'!R213+'12.legal entities FC'!R213)</f>
        <v>6.4772374768529239</v>
      </c>
      <c r="T213" s="50">
        <f>'8.legal entities NC'!T213+'12.legal entities FC'!T213</f>
        <v>804220</v>
      </c>
      <c r="U213" s="51">
        <f>('8.legal entities NC'!T213*'8.legal entities NC'!U213+'12.legal entities FC'!T213*'12.legal entities FC'!U213)/('8.legal entities NC'!T213+'12.legal entities FC'!T213)</f>
        <v>5.5109298450672703</v>
      </c>
    </row>
    <row r="214" spans="1:21" ht="14.25" customHeight="1" x14ac:dyDescent="0.2">
      <c r="A214" s="49" t="s">
        <v>20</v>
      </c>
      <c r="B214" s="50">
        <f>'8.legal entities NC'!B214+'12.legal entities FC'!B214</f>
        <v>27423905.300000001</v>
      </c>
      <c r="C214" s="51">
        <f>('8.legal entities NC'!B214*'8.legal entities NC'!C214+'12.legal entities FC'!B214*'12.legal entities FC'!C214)/('8.legal entities NC'!B214+'12.legal entities FC'!B214)</f>
        <v>1.9586031763317095</v>
      </c>
      <c r="D214" s="50">
        <f>'8.legal entities NC'!D214+'12.legal entities FC'!D214</f>
        <v>19643446</v>
      </c>
      <c r="E214" s="51">
        <f>('8.legal entities NC'!D214*'8.legal entities NC'!E214+'12.legal entities FC'!D214*'12.legal entities FC'!E214)/('8.legal entities NC'!D214+'12.legal entities FC'!D214)</f>
        <v>0.58200247420946405</v>
      </c>
      <c r="F214" s="50">
        <f>'8.legal entities NC'!F214+'12.legal entities FC'!F214</f>
        <v>2862571.9</v>
      </c>
      <c r="G214" s="51">
        <f>('8.legal entities NC'!F214*'8.legal entities NC'!G214+'12.legal entities FC'!F214*'12.legal entities FC'!G214)/('8.legal entities NC'!F214+'12.legal entities FC'!F214)</f>
        <v>1.1972612558657478</v>
      </c>
      <c r="H214" s="50">
        <f t="shared" si="6"/>
        <v>4917887.4000000004</v>
      </c>
      <c r="I214" s="51">
        <f t="shared" si="7"/>
        <v>7.900296258511327</v>
      </c>
      <c r="J214" s="50">
        <f>'8.legal entities NC'!J214+'12.legal entities FC'!J214</f>
        <v>510362</v>
      </c>
      <c r="K214" s="51">
        <f>('8.legal entities NC'!J214*'8.legal entities NC'!K214+'12.legal entities FC'!J214*'12.legal entities FC'!K214)/('8.legal entities NC'!J214+'12.legal entities FC'!J214)</f>
        <v>6.7251948127015746</v>
      </c>
      <c r="L214" s="50">
        <f>'8.legal entities NC'!L214+'12.legal entities FC'!L214</f>
        <v>489296.39999999997</v>
      </c>
      <c r="M214" s="51">
        <f>('8.legal entities NC'!L214*'8.legal entities NC'!M214+'12.legal entities FC'!L214*'12.legal entities FC'!M214)/('8.legal entities NC'!L214+'12.legal entities FC'!L214)</f>
        <v>9.7052308805051499</v>
      </c>
      <c r="N214" s="50">
        <f>'8.legal entities NC'!N214+'12.legal entities FC'!N214</f>
        <v>855028.3</v>
      </c>
      <c r="O214" s="51">
        <f>('8.legal entities NC'!N214*'8.legal entities NC'!O214+'12.legal entities FC'!N214*'12.legal entities FC'!O214)/('8.legal entities NC'!N214+'12.legal entities FC'!N214)</f>
        <v>9.6384813625467132</v>
      </c>
      <c r="P214" s="50">
        <f>'8.legal entities NC'!P214+'12.legal entities FC'!P214</f>
        <v>956081</v>
      </c>
      <c r="Q214" s="51">
        <f>('8.legal entities NC'!P214*'8.legal entities NC'!Q214+'12.legal entities FC'!P214*'12.legal entities FC'!Q214)/('8.legal entities NC'!P214+'12.legal entities FC'!P214)</f>
        <v>10.24437286380547</v>
      </c>
      <c r="R214" s="50">
        <f>'8.legal entities NC'!R214+'12.legal entities FC'!R214</f>
        <v>1306499.7</v>
      </c>
      <c r="S214" s="51">
        <f>('8.legal entities NC'!R214*'8.legal entities NC'!S214+'12.legal entities FC'!R214*'12.legal entities FC'!S214)/('8.legal entities NC'!R214+'12.legal entities FC'!R214)</f>
        <v>6.3958104498607993</v>
      </c>
      <c r="T214" s="50">
        <f>'8.legal entities NC'!T214+'12.legal entities FC'!T214</f>
        <v>800620</v>
      </c>
      <c r="U214" s="51">
        <f>('8.legal entities NC'!T214*'8.legal entities NC'!U214+'12.legal entities FC'!T214*'12.legal entities FC'!U214)/('8.legal entities NC'!T214+'12.legal entities FC'!T214)</f>
        <v>5.3458569608553379</v>
      </c>
    </row>
    <row r="215" spans="1:21" ht="14.25" customHeight="1" x14ac:dyDescent="0.2">
      <c r="A215" s="49" t="s">
        <v>21</v>
      </c>
      <c r="B215" s="50">
        <f>'8.legal entities NC'!B215+'12.legal entities FC'!B215</f>
        <v>26933290.700000003</v>
      </c>
      <c r="C215" s="51">
        <f>('8.legal entities NC'!B215*'8.legal entities NC'!C215+'12.legal entities FC'!B215*'12.legal entities FC'!C215)/('8.legal entities NC'!B215+'12.legal entities FC'!B215)</f>
        <v>1.9897092816809048</v>
      </c>
      <c r="D215" s="50">
        <f>'8.legal entities NC'!D215+'12.legal entities FC'!D215</f>
        <v>19250852.5</v>
      </c>
      <c r="E215" s="51">
        <f>('8.legal entities NC'!D215*'8.legal entities NC'!E215+'12.legal entities FC'!D215*'12.legal entities FC'!E215)/('8.legal entities NC'!D215+'12.legal entities FC'!D215)</f>
        <v>0.5742260257824946</v>
      </c>
      <c r="F215" s="50">
        <f>'8.legal entities NC'!F215+'12.legal entities FC'!F215</f>
        <v>2782413.3000000003</v>
      </c>
      <c r="G215" s="51">
        <f>('8.legal entities NC'!F215*'8.legal entities NC'!G215+'12.legal entities FC'!F215*'12.legal entities FC'!G215)/('8.legal entities NC'!F215+'12.legal entities FC'!F215)</f>
        <v>1.1525147389138775</v>
      </c>
      <c r="H215" s="50">
        <f t="shared" si="6"/>
        <v>4900024.9000000004</v>
      </c>
      <c r="I215" s="51">
        <f t="shared" si="7"/>
        <v>8.0261440365333634</v>
      </c>
      <c r="J215" s="50">
        <f>'8.legal entities NC'!J215+'12.legal entities FC'!J215</f>
        <v>353619.9</v>
      </c>
      <c r="K215" s="51">
        <f>('8.legal entities NC'!J215*'8.legal entities NC'!K215+'12.legal entities FC'!J215*'12.legal entities FC'!K215)/('8.legal entities NC'!J215+'12.legal entities FC'!J215)</f>
        <v>8.8882516509958869</v>
      </c>
      <c r="L215" s="50">
        <f>'8.legal entities NC'!L215+'12.legal entities FC'!L215</f>
        <v>715773.4</v>
      </c>
      <c r="M215" s="51">
        <f>('8.legal entities NC'!L215*'8.legal entities NC'!M215+'12.legal entities FC'!L215*'12.legal entities FC'!M215)/('8.legal entities NC'!L215+'12.legal entities FC'!L215)</f>
        <v>8.8659201068382796</v>
      </c>
      <c r="N215" s="50">
        <f>'8.legal entities NC'!N215+'12.legal entities FC'!N215</f>
        <v>809698</v>
      </c>
      <c r="O215" s="51">
        <f>('8.legal entities NC'!N215*'8.legal entities NC'!O215+'12.legal entities FC'!N215*'12.legal entities FC'!O215)/('8.legal entities NC'!N215+'12.legal entities FC'!N215)</f>
        <v>9.1276510822553583</v>
      </c>
      <c r="P215" s="50">
        <f>'8.legal entities NC'!P215+'12.legal entities FC'!P215</f>
        <v>883148.60000000009</v>
      </c>
      <c r="Q215" s="51">
        <f>('8.legal entities NC'!P215*'8.legal entities NC'!Q215+'12.legal entities FC'!P215*'12.legal entities FC'!Q215)/('8.legal entities NC'!P215+'12.legal entities FC'!P215)</f>
        <v>10.607957751390874</v>
      </c>
      <c r="R215" s="50">
        <f>'8.legal entities NC'!R215+'12.legal entities FC'!R215</f>
        <v>1336565</v>
      </c>
      <c r="S215" s="51">
        <f>('8.legal entities NC'!R215*'8.legal entities NC'!S215+'12.legal entities FC'!R215*'12.legal entities FC'!S215)/('8.legal entities NC'!R215+'12.legal entities FC'!R215)</f>
        <v>6.5841985447770952</v>
      </c>
      <c r="T215" s="50">
        <f>'8.legal entities NC'!T215+'12.legal entities FC'!T215</f>
        <v>801220</v>
      </c>
      <c r="U215" s="51">
        <f>('8.legal entities NC'!T215*'8.legal entities NC'!U215+'12.legal entities FC'!T215*'12.legal entities FC'!U215)/('8.legal entities NC'!T215+'12.legal entities FC'!T215)</f>
        <v>5.3418536731484485</v>
      </c>
    </row>
    <row r="216" spans="1:21" ht="14.25" customHeight="1" x14ac:dyDescent="0.2">
      <c r="A216" s="49" t="s">
        <v>22</v>
      </c>
      <c r="B216" s="50">
        <f>'8.legal entities NC'!B216+'12.legal entities FC'!B216</f>
        <v>28793531.899999999</v>
      </c>
      <c r="C216" s="51">
        <f>('8.legal entities NC'!B216*'8.legal entities NC'!C216+'12.legal entities FC'!B216*'12.legal entities FC'!C216)/('8.legal entities NC'!B216+'12.legal entities FC'!B216)</f>
        <v>1.7522153289225364</v>
      </c>
      <c r="D216" s="50">
        <f>'8.legal entities NC'!D216+'12.legal entities FC'!D216</f>
        <v>21565307.399999999</v>
      </c>
      <c r="E216" s="51">
        <f>('8.legal entities NC'!D216*'8.legal entities NC'!E216+'12.legal entities FC'!D216*'12.legal entities FC'!E216)/('8.legal entities NC'!D216+'12.legal entities FC'!D216)</f>
        <v>0.54194465120399915</v>
      </c>
      <c r="F216" s="50">
        <f>'8.legal entities NC'!F216+'12.legal entities FC'!F216</f>
        <v>2448258.5</v>
      </c>
      <c r="G216" s="51">
        <f>('8.legal entities NC'!F216*'8.legal entities NC'!G216+'12.legal entities FC'!F216*'12.legal entities FC'!G216)/('8.legal entities NC'!F216+'12.legal entities FC'!F216)</f>
        <v>0.65935324149798624</v>
      </c>
      <c r="H216" s="50">
        <f t="shared" si="6"/>
        <v>4779966</v>
      </c>
      <c r="I216" s="51">
        <f t="shared" si="7"/>
        <v>7.7722305543595951</v>
      </c>
      <c r="J216" s="50">
        <f>'8.legal entities NC'!J216+'12.legal entities FC'!J216</f>
        <v>334144.2</v>
      </c>
      <c r="K216" s="51">
        <f>('8.legal entities NC'!J216*'8.legal entities NC'!K216+'12.legal entities FC'!J216*'12.legal entities FC'!K216)/('8.legal entities NC'!J216+'12.legal entities FC'!J216)</f>
        <v>6.5679253477989405</v>
      </c>
      <c r="L216" s="50">
        <f>'8.legal entities NC'!L216+'12.legal entities FC'!L216</f>
        <v>641548.69999999995</v>
      </c>
      <c r="M216" s="51">
        <f>('8.legal entities NC'!L216*'8.legal entities NC'!M216+'12.legal entities FC'!L216*'12.legal entities FC'!M216)/('8.legal entities NC'!L216+'12.legal entities FC'!L216)</f>
        <v>9.11202437944306</v>
      </c>
      <c r="N216" s="50">
        <f>'8.legal entities NC'!N216+'12.legal entities FC'!N216</f>
        <v>830533</v>
      </c>
      <c r="O216" s="51">
        <f>('8.legal entities NC'!N216*'8.legal entities NC'!O216+'12.legal entities FC'!N216*'12.legal entities FC'!O216)/('8.legal entities NC'!N216+'12.legal entities FC'!N216)</f>
        <v>8.7869909275128144</v>
      </c>
      <c r="P216" s="50">
        <f>'8.legal entities NC'!P216+'12.legal entities FC'!P216</f>
        <v>847266.89999999991</v>
      </c>
      <c r="Q216" s="51">
        <f>('8.legal entities NC'!P216*'8.legal entities NC'!Q216+'12.legal entities FC'!P216*'12.legal entities FC'!Q216)/('8.legal entities NC'!P216+'12.legal entities FC'!P216)</f>
        <v>10.739366854765629</v>
      </c>
      <c r="R216" s="50">
        <f>'8.legal entities NC'!R216+'12.legal entities FC'!R216</f>
        <v>1325253.2000000002</v>
      </c>
      <c r="S216" s="51">
        <f>('8.legal entities NC'!R216*'8.legal entities NC'!S216+'12.legal entities FC'!R216*'12.legal entities FC'!S216)/('8.legal entities NC'!R216+'12.legal entities FC'!R216)</f>
        <v>6.5448325187971594</v>
      </c>
      <c r="T216" s="50">
        <f>'8.legal entities NC'!T216+'12.legal entities FC'!T216</f>
        <v>801220</v>
      </c>
      <c r="U216" s="51">
        <f>('8.legal entities NC'!T216*'8.legal entities NC'!U216+'12.legal entities FC'!T216*'12.legal entities FC'!U216)/('8.legal entities NC'!T216+'12.legal entities FC'!T216)</f>
        <v>5.0423104765232996</v>
      </c>
    </row>
    <row r="217" spans="1:21" ht="14.25" customHeight="1" x14ac:dyDescent="0.2">
      <c r="A217" s="49" t="s">
        <v>23</v>
      </c>
      <c r="B217" s="50">
        <f>'8.legal entities NC'!B217+'12.legal entities FC'!B217</f>
        <v>29272875.200000003</v>
      </c>
      <c r="C217" s="51">
        <f>('8.legal entities NC'!B217*'8.legal entities NC'!C217+'12.legal entities FC'!B217*'12.legal entities FC'!C217)/('8.legal entities NC'!B217+'12.legal entities FC'!B217)</f>
        <v>1.8052445166370279</v>
      </c>
      <c r="D217" s="50">
        <f>'8.legal entities NC'!D217+'12.legal entities FC'!D217</f>
        <v>20787461.199999999</v>
      </c>
      <c r="E217" s="51">
        <f>('8.legal entities NC'!D217*'8.legal entities NC'!E217+'12.legal entities FC'!D217*'12.legal entities FC'!E217)/('8.legal entities NC'!D217+'12.legal entities FC'!D217)</f>
        <v>0.59287652308402239</v>
      </c>
      <c r="F217" s="50">
        <f>'8.legal entities NC'!F217+'12.legal entities FC'!F217</f>
        <v>2454304.2000000002</v>
      </c>
      <c r="G217" s="51">
        <f>('8.legal entities NC'!F217*'8.legal entities NC'!G217+'12.legal entities FC'!F217*'12.legal entities FC'!G217)/('8.legal entities NC'!F217+'12.legal entities FC'!F217)</f>
        <v>0.67251686893580664</v>
      </c>
      <c r="H217" s="50">
        <f t="shared" si="6"/>
        <v>6031109.7999999998</v>
      </c>
      <c r="I217" s="51">
        <f t="shared" si="7"/>
        <v>6.4448733374079898</v>
      </c>
      <c r="J217" s="50">
        <f>'8.legal entities NC'!J217+'12.legal entities FC'!J217</f>
        <v>592437.9</v>
      </c>
      <c r="K217" s="51">
        <f>('8.legal entities NC'!J217*'8.legal entities NC'!K217+'12.legal entities FC'!J217*'12.legal entities FC'!K217)/('8.legal entities NC'!J217+'12.legal entities FC'!J217)</f>
        <v>8.0769884674832575</v>
      </c>
      <c r="L217" s="50">
        <f>'8.legal entities NC'!L217+'12.legal entities FC'!L217</f>
        <v>764990.4</v>
      </c>
      <c r="M217" s="51">
        <f>('8.legal entities NC'!L217*'8.legal entities NC'!M217+'12.legal entities FC'!L217*'12.legal entities FC'!M217)/('8.legal entities NC'!L217+'12.legal entities FC'!L217)</f>
        <v>6.8707543284203352</v>
      </c>
      <c r="N217" s="50">
        <f>'8.legal entities NC'!N217+'12.legal entities FC'!N217</f>
        <v>1777590.6</v>
      </c>
      <c r="O217" s="51">
        <f>('8.legal entities NC'!N217*'8.legal entities NC'!O217+'12.legal entities FC'!N217*'12.legal entities FC'!O217)/('8.legal entities NC'!N217+'12.legal entities FC'!N217)</f>
        <v>4.3814639636370787</v>
      </c>
      <c r="P217" s="50">
        <f>'8.legal entities NC'!P217+'12.legal entities FC'!P217</f>
        <v>821305.10000000009</v>
      </c>
      <c r="Q217" s="51">
        <f>('8.legal entities NC'!P217*'8.legal entities NC'!Q217+'12.legal entities FC'!P217*'12.legal entities FC'!Q217)/('8.legal entities NC'!P217+'12.legal entities FC'!P217)</f>
        <v>10.959387746405101</v>
      </c>
      <c r="R217" s="50">
        <f>'8.legal entities NC'!R217+'12.legal entities FC'!R217</f>
        <v>1273069.2</v>
      </c>
      <c r="S217" s="51">
        <f>('8.legal entities NC'!R217*'8.legal entities NC'!S217+'12.legal entities FC'!R217*'12.legal entities FC'!S217)/('8.legal entities NC'!R217+'12.legal entities FC'!R217)</f>
        <v>6.2662755897322793</v>
      </c>
      <c r="T217" s="50">
        <f>'8.legal entities NC'!T217+'12.legal entities FC'!T217</f>
        <v>801716.6</v>
      </c>
      <c r="U217" s="51">
        <f>('8.legal entities NC'!T217*'8.legal entities NC'!U217+'12.legal entities FC'!T217*'12.legal entities FC'!U217)/('8.legal entities NC'!T217+'12.legal entities FC'!T217)</f>
        <v>5.0662676811232297</v>
      </c>
    </row>
    <row r="218" spans="1:21" ht="14.25" customHeight="1" x14ac:dyDescent="0.2">
      <c r="A218" s="49" t="s">
        <v>24</v>
      </c>
      <c r="B218" s="50">
        <f>'8.legal entities NC'!B218+'12.legal entities FC'!B218</f>
        <v>30539349.199999999</v>
      </c>
      <c r="C218" s="51">
        <f>('8.legal entities NC'!B218*'8.legal entities NC'!C218+'12.legal entities FC'!B218*'12.legal entities FC'!C218)/('8.legal entities NC'!B218+'12.legal entities FC'!B218)</f>
        <v>1.9819346366097392</v>
      </c>
      <c r="D218" s="50">
        <f>'8.legal entities NC'!D218+'12.legal entities FC'!D218</f>
        <v>19445371.199999999</v>
      </c>
      <c r="E218" s="51">
        <f>('8.legal entities NC'!D218*'8.legal entities NC'!E218+'12.legal entities FC'!D218*'12.legal entities FC'!E218)/('8.legal entities NC'!D218+'12.legal entities FC'!D218)</f>
        <v>0.5693230285570462</v>
      </c>
      <c r="F218" s="50">
        <f>'8.legal entities NC'!F218+'12.legal entities FC'!F218</f>
        <v>3122430.3000000003</v>
      </c>
      <c r="G218" s="51">
        <f>('8.legal entities NC'!F218*'8.legal entities NC'!G218+'12.legal entities FC'!F218*'12.legal entities FC'!G218)/('8.legal entities NC'!F218+'12.legal entities FC'!F218)</f>
        <v>0.60904668168253384</v>
      </c>
      <c r="H218" s="50">
        <f t="shared" si="6"/>
        <v>7971547.7000000002</v>
      </c>
      <c r="I218" s="51">
        <f t="shared" si="7"/>
        <v>5.965540483813446</v>
      </c>
      <c r="J218" s="50">
        <f>'8.legal entities NC'!J218+'12.legal entities FC'!J218</f>
        <v>392601.4</v>
      </c>
      <c r="K218" s="51">
        <f>('8.legal entities NC'!J218*'8.legal entities NC'!K218+'12.legal entities FC'!J218*'12.legal entities FC'!K218)/('8.legal entities NC'!J218+'12.legal entities FC'!J218)</f>
        <v>5.4974524441329038</v>
      </c>
      <c r="L218" s="50">
        <f>'8.legal entities NC'!L218+'12.legal entities FC'!L218</f>
        <v>2138781.7000000002</v>
      </c>
      <c r="M218" s="51">
        <f>('8.legal entities NC'!L218*'8.legal entities NC'!M218+'12.legal entities FC'!L218*'12.legal entities FC'!M218)/('8.legal entities NC'!L218+'12.legal entities FC'!L218)</f>
        <v>5.0588187985711688</v>
      </c>
      <c r="N218" s="50">
        <f>'8.legal entities NC'!N218+'12.legal entities FC'!N218</f>
        <v>2532441.6</v>
      </c>
      <c r="O218" s="51">
        <f>('8.legal entities NC'!N218*'8.legal entities NC'!O218+'12.legal entities FC'!N218*'12.legal entities FC'!O218)/('8.legal entities NC'!N218+'12.legal entities FC'!N218)</f>
        <v>4.7051693353955333</v>
      </c>
      <c r="P218" s="50">
        <f>'8.legal entities NC'!P218+'12.legal entities FC'!P218</f>
        <v>842673.4</v>
      </c>
      <c r="Q218" s="51">
        <f>('8.legal entities NC'!P218*'8.legal entities NC'!Q218+'12.legal entities FC'!P218*'12.legal entities FC'!Q218)/('8.legal entities NC'!P218+'12.legal entities FC'!P218)</f>
        <v>11.969896572028944</v>
      </c>
      <c r="R218" s="50">
        <f>'8.legal entities NC'!R218+'12.legal entities FC'!R218</f>
        <v>1263333</v>
      </c>
      <c r="S218" s="51">
        <f>('8.legal entities NC'!R218*'8.legal entities NC'!S218+'12.legal entities FC'!R218*'12.legal entities FC'!S218)/('8.legal entities NC'!R218+'12.legal entities FC'!R218)</f>
        <v>6.6622046800012305</v>
      </c>
      <c r="T218" s="50">
        <f>'8.legal entities NC'!T218+'12.legal entities FC'!T218</f>
        <v>801716.6</v>
      </c>
      <c r="U218" s="51">
        <f>('8.legal entities NC'!T218*'8.legal entities NC'!U218+'12.legal entities FC'!T218*'12.legal entities FC'!U218)/('8.legal entities NC'!T218+'12.legal entities FC'!T218)</f>
        <v>5.1860107424493886</v>
      </c>
    </row>
    <row r="219" spans="1:21" ht="14.25" customHeight="1" x14ac:dyDescent="0.2">
      <c r="A219" s="49" t="s">
        <v>25</v>
      </c>
      <c r="B219" s="50">
        <f>'8.legal entities NC'!B219+'12.legal entities FC'!B219</f>
        <v>30239322.799999997</v>
      </c>
      <c r="C219" s="51">
        <f>('8.legal entities NC'!B219*'8.legal entities NC'!C219+'12.legal entities FC'!B219*'12.legal entities FC'!C219)/('8.legal entities NC'!B219+'12.legal entities FC'!B219)</f>
        <v>2.0914308005931934</v>
      </c>
      <c r="D219" s="50">
        <f>'8.legal entities NC'!D219+'12.legal entities FC'!D219</f>
        <v>19283320.699999999</v>
      </c>
      <c r="E219" s="51">
        <f>('8.legal entities NC'!D219*'8.legal entities NC'!E219+'12.legal entities FC'!D219*'12.legal entities FC'!E219)/('8.legal entities NC'!D219+'12.legal entities FC'!D219)</f>
        <v>0.49030596426268019</v>
      </c>
      <c r="F219" s="50">
        <f>'8.legal entities NC'!F219+'12.legal entities FC'!F219</f>
        <v>3308733.5</v>
      </c>
      <c r="G219" s="51">
        <f>('8.legal entities NC'!F219*'8.legal entities NC'!G219+'12.legal entities FC'!F219*'12.legal entities FC'!G219)/('8.legal entities NC'!F219+'12.legal entities FC'!F219)</f>
        <v>0.66647319102611302</v>
      </c>
      <c r="H219" s="50">
        <f t="shared" si="6"/>
        <v>7647268.5999999996</v>
      </c>
      <c r="I219" s="51">
        <f t="shared" si="7"/>
        <v>6.7453550368297508</v>
      </c>
      <c r="J219" s="50">
        <f>'8.legal entities NC'!J219+'12.legal entities FC'!J219</f>
        <v>924219.2</v>
      </c>
      <c r="K219" s="51">
        <f>('8.legal entities NC'!J219*'8.legal entities NC'!K219+'12.legal entities FC'!J219*'12.legal entities FC'!K219)/('8.legal entities NC'!J219+'12.legal entities FC'!J219)</f>
        <v>8.3564422639131521</v>
      </c>
      <c r="L219" s="50">
        <f>'8.legal entities NC'!L219+'12.legal entities FC'!L219</f>
        <v>1169134.3999999999</v>
      </c>
      <c r="M219" s="51">
        <f>('8.legal entities NC'!L219*'8.legal entities NC'!M219+'12.legal entities FC'!L219*'12.legal entities FC'!M219)/('8.legal entities NC'!L219+'12.legal entities FC'!L219)</f>
        <v>6.6368581730209986</v>
      </c>
      <c r="N219" s="50">
        <f>'8.legal entities NC'!N219+'12.legal entities FC'!N219</f>
        <v>2367286</v>
      </c>
      <c r="O219" s="51">
        <f>('8.legal entities NC'!N219*'8.legal entities NC'!O219+'12.legal entities FC'!N219*'12.legal entities FC'!O219)/('8.legal entities NC'!N219+'12.legal entities FC'!N219)</f>
        <v>4.3587905457980147</v>
      </c>
      <c r="P219" s="50">
        <f>'8.legal entities NC'!P219+'12.legal entities FC'!P219</f>
        <v>1058475</v>
      </c>
      <c r="Q219" s="51">
        <f>('8.legal entities NC'!P219*'8.legal entities NC'!Q219+'12.legal entities FC'!P219*'12.legal entities FC'!Q219)/('8.legal entities NC'!P219+'12.legal entities FC'!P219)</f>
        <v>12.058746216018326</v>
      </c>
      <c r="R219" s="50">
        <f>'8.legal entities NC'!R219+'12.legal entities FC'!R219</f>
        <v>1326437.3999999999</v>
      </c>
      <c r="S219" s="51">
        <f>('8.legal entities NC'!R219*'8.legal entities NC'!S219+'12.legal entities FC'!R219*'12.legal entities FC'!S219)/('8.legal entities NC'!R219+'12.legal entities FC'!R219)</f>
        <v>6.8008351166817214</v>
      </c>
      <c r="T219" s="50">
        <f>'8.legal entities NC'!T219+'12.legal entities FC'!T219</f>
        <v>801716.6</v>
      </c>
      <c r="U219" s="51">
        <f>('8.legal entities NC'!T219*'8.legal entities NC'!U219+'12.legal entities FC'!T219*'12.legal entities FC'!U219)/('8.legal entities NC'!T219+'12.legal entities FC'!T219)</f>
        <v>4.986438973572457</v>
      </c>
    </row>
    <row r="220" spans="1:21" ht="14.25" customHeight="1" x14ac:dyDescent="0.2">
      <c r="A220" s="49" t="s">
        <v>26</v>
      </c>
      <c r="B220" s="50">
        <f>'8.legal entities NC'!B220+'12.legal entities FC'!B220</f>
        <v>30416095.399999991</v>
      </c>
      <c r="C220" s="51">
        <f>('8.legal entities NC'!B220*'8.legal entities NC'!C220+'12.legal entities FC'!B220*'12.legal entities FC'!C220)/('8.legal entities NC'!B220+'12.legal entities FC'!B220)</f>
        <v>2.1628015703488361</v>
      </c>
      <c r="D220" s="50">
        <f>'8.legal entities NC'!D220+'12.legal entities FC'!D220</f>
        <v>18644259.199999999</v>
      </c>
      <c r="E220" s="51">
        <f>('8.legal entities NC'!D220*'8.legal entities NC'!E220+'12.legal entities FC'!D220*'12.legal entities FC'!E220)/('8.legal entities NC'!D220+'12.legal entities FC'!D220)</f>
        <v>0.50914533724139599</v>
      </c>
      <c r="F220" s="50">
        <f>'8.legal entities NC'!F220+'12.legal entities FC'!F220</f>
        <v>3445581.2999999993</v>
      </c>
      <c r="G220" s="51">
        <f>('8.legal entities NC'!F220*'8.legal entities NC'!G220+'12.legal entities FC'!F220*'12.legal entities FC'!G220)/('8.legal entities NC'!F220+'12.legal entities FC'!F220)</f>
        <v>0.59530491066920999</v>
      </c>
      <c r="H220" s="50">
        <f t="shared" si="6"/>
        <v>8326254.8999999994</v>
      </c>
      <c r="I220" s="51">
        <f t="shared" si="7"/>
        <v>6.5143537449231825</v>
      </c>
      <c r="J220" s="50">
        <f>'8.legal entities NC'!J220+'12.legal entities FC'!J220</f>
        <v>556539.80000000005</v>
      </c>
      <c r="K220" s="51">
        <f>('8.legal entities NC'!J220*'8.legal entities NC'!K220+'12.legal entities FC'!J220*'12.legal entities FC'!K220)/('8.legal entities NC'!J220+'12.legal entities FC'!J220)</f>
        <v>7.5707402417580925</v>
      </c>
      <c r="L220" s="50">
        <f>'8.legal entities NC'!L220+'12.legal entities FC'!L220</f>
        <v>2265459</v>
      </c>
      <c r="M220" s="51">
        <f>('8.legal entities NC'!L220*'8.legal entities NC'!M220+'12.legal entities FC'!L220*'12.legal entities FC'!M220)/('8.legal entities NC'!L220+'12.legal entities FC'!L220)</f>
        <v>3.7577090704356153</v>
      </c>
      <c r="N220" s="50">
        <f>'8.legal entities NC'!N220+'12.legal entities FC'!N220</f>
        <v>1723100.8000000003</v>
      </c>
      <c r="O220" s="51">
        <f>('8.legal entities NC'!N220*'8.legal entities NC'!O220+'12.legal entities FC'!N220*'12.legal entities FC'!O220)/('8.legal entities NC'!N220+'12.legal entities FC'!N220)</f>
        <v>6.2943294095156821</v>
      </c>
      <c r="P220" s="50">
        <f>'8.legal entities NC'!P220+'12.legal entities FC'!P220</f>
        <v>1557318.2999999998</v>
      </c>
      <c r="Q220" s="51">
        <f>('8.legal entities NC'!P220*'8.legal entities NC'!Q220+'12.legal entities FC'!P220*'12.legal entities FC'!Q220)/('8.legal entities NC'!P220+'12.legal entities FC'!P220)</f>
        <v>10.892489513543891</v>
      </c>
      <c r="R220" s="50">
        <f>'8.legal entities NC'!R220+'12.legal entities FC'!R220</f>
        <v>1419197.8</v>
      </c>
      <c r="S220" s="51">
        <f>('8.legal entities NC'!R220*'8.legal entities NC'!S220+'12.legal entities FC'!R220*'12.legal entities FC'!S220)/('8.legal entities NC'!R220+'12.legal entities FC'!R220)</f>
        <v>7.0510321415379869</v>
      </c>
      <c r="T220" s="50">
        <f>'8.legal entities NC'!T220+'12.legal entities FC'!T220</f>
        <v>804639.2</v>
      </c>
      <c r="U220" s="51">
        <f>('8.legal entities NC'!T220*'8.legal entities NC'!U220+'12.legal entities FC'!T220*'12.legal entities FC'!U220)/('8.legal entities NC'!T220+'12.legal entities FC'!T220)</f>
        <v>4.5960588298457248</v>
      </c>
    </row>
    <row r="221" spans="1:21" ht="14.25" customHeight="1" x14ac:dyDescent="0.2">
      <c r="A221" s="49" t="s">
        <v>27</v>
      </c>
      <c r="B221" s="50">
        <f>'8.legal entities NC'!B221+'12.legal entities FC'!B221</f>
        <v>33472237.5</v>
      </c>
      <c r="C221" s="51">
        <f>('8.legal entities NC'!B221*'8.legal entities NC'!C221+'12.legal entities FC'!B221*'12.legal entities FC'!C221)/('8.legal entities NC'!B221+'12.legal entities FC'!B221)</f>
        <v>2.0987542996490745</v>
      </c>
      <c r="D221" s="50">
        <f>'8.legal entities NC'!D221+'12.legal entities FC'!D221</f>
        <v>21152969.300000001</v>
      </c>
      <c r="E221" s="51">
        <f>('8.legal entities NC'!D221*'8.legal entities NC'!E221+'12.legal entities FC'!D221*'12.legal entities FC'!E221)/('8.legal entities NC'!D221+'12.legal entities FC'!D221)</f>
        <v>0.61639251105044623</v>
      </c>
      <c r="F221" s="50">
        <f>'8.legal entities NC'!F221+'12.legal entities FC'!F221</f>
        <v>4078135</v>
      </c>
      <c r="G221" s="51">
        <f>('8.legal entities NC'!F221*'8.legal entities NC'!G221+'12.legal entities FC'!F221*'12.legal entities FC'!G221)/('8.legal entities NC'!F221+'12.legal entities FC'!F221)</f>
        <v>0.57616603496451191</v>
      </c>
      <c r="H221" s="50">
        <f t="shared" si="6"/>
        <v>8241133.2000000002</v>
      </c>
      <c r="I221" s="51">
        <f t="shared" si="7"/>
        <v>6.6570684279195964</v>
      </c>
      <c r="J221" s="50">
        <f>'8.legal entities NC'!J221+'12.legal entities FC'!J221</f>
        <v>682181.8</v>
      </c>
      <c r="K221" s="51">
        <f>('8.legal entities NC'!J221*'8.legal entities NC'!K221+'12.legal entities FC'!J221*'12.legal entities FC'!K221)/('8.legal entities NC'!J221+'12.legal entities FC'!J221)</f>
        <v>6.0191135764689108</v>
      </c>
      <c r="L221" s="50">
        <f>'8.legal entities NC'!L221+'12.legal entities FC'!L221</f>
        <v>2153534.9</v>
      </c>
      <c r="M221" s="51">
        <f>('8.legal entities NC'!L221*'8.legal entities NC'!M221+'12.legal entities FC'!L221*'12.legal entities FC'!M221)/('8.legal entities NC'!L221+'12.legal entities FC'!L221)</f>
        <v>4.2049291692463404</v>
      </c>
      <c r="N221" s="50">
        <f>'8.legal entities NC'!N221+'12.legal entities FC'!N221</f>
        <v>1451446.1</v>
      </c>
      <c r="O221" s="51">
        <f>('8.legal entities NC'!N221*'8.legal entities NC'!O221+'12.legal entities FC'!N221*'12.legal entities FC'!O221)/('8.legal entities NC'!N221+'12.legal entities FC'!N221)</f>
        <v>6.4343335553418068</v>
      </c>
      <c r="P221" s="50">
        <f>'8.legal entities NC'!P221+'12.legal entities FC'!P221</f>
        <v>1593397</v>
      </c>
      <c r="Q221" s="51">
        <f>('8.legal entities NC'!P221*'8.legal entities NC'!Q221+'12.legal entities FC'!P221*'12.legal entities FC'!Q221)/('8.legal entities NC'!P221+'12.legal entities FC'!P221)</f>
        <v>11.644010827810019</v>
      </c>
      <c r="R221" s="50">
        <f>'8.legal entities NC'!R221+'12.legal entities FC'!R221</f>
        <v>1555939.6</v>
      </c>
      <c r="S221" s="51">
        <f>('8.legal entities NC'!R221*'8.legal entities NC'!S221+'12.legal entities FC'!R221*'12.legal entities FC'!S221)/('8.legal entities NC'!R221+'12.legal entities FC'!R221)</f>
        <v>7.0680408275488329</v>
      </c>
      <c r="T221" s="50">
        <f>'8.legal entities NC'!T221+'12.legal entities FC'!T221</f>
        <v>804633.79999999993</v>
      </c>
      <c r="U221" s="51">
        <f>('8.legal entities NC'!T221*'8.legal entities NC'!U221+'12.legal entities FC'!T221*'12.legal entities FC'!U221)/('8.legal entities NC'!T221+'12.legal entities FC'!T221)</f>
        <v>3.4924350679775071</v>
      </c>
    </row>
    <row r="222" spans="1:21" ht="14.25" customHeight="1" x14ac:dyDescent="0.2">
      <c r="A222" s="49" t="s">
        <v>28</v>
      </c>
      <c r="B222" s="50">
        <f>'8.legal entities NC'!B222+'12.legal entities FC'!B222</f>
        <v>34097641.700000003</v>
      </c>
      <c r="C222" s="51">
        <f>('8.legal entities NC'!B222*'8.legal entities NC'!C222+'12.legal entities FC'!B222*'12.legal entities FC'!C222)/('8.legal entities NC'!B222+'12.legal entities FC'!B222)</f>
        <v>2.0674609440511542</v>
      </c>
      <c r="D222" s="50">
        <f>'8.legal entities NC'!D222+'12.legal entities FC'!D222</f>
        <v>22200693.800000001</v>
      </c>
      <c r="E222" s="51">
        <f>('8.legal entities NC'!D222*'8.legal entities NC'!E222+'12.legal entities FC'!D222*'12.legal entities FC'!E222)/('8.legal entities NC'!D222+'12.legal entities FC'!D222)</f>
        <v>0.54143270905344409</v>
      </c>
      <c r="F222" s="50">
        <f>'8.legal entities NC'!F222+'12.legal entities FC'!F222</f>
        <v>3418948.3</v>
      </c>
      <c r="G222" s="51">
        <f>('8.legal entities NC'!F222*'8.legal entities NC'!G222+'12.legal entities FC'!F222*'12.legal entities FC'!G222)/('8.legal entities NC'!F222+'12.legal entities FC'!F222)</f>
        <v>0.58703621256864291</v>
      </c>
      <c r="H222" s="50">
        <f t="shared" si="6"/>
        <v>8477999.5999999996</v>
      </c>
      <c r="I222" s="51">
        <f t="shared" si="7"/>
        <v>6.6605705255046255</v>
      </c>
      <c r="J222" s="50">
        <f>'8.legal entities NC'!J222+'12.legal entities FC'!J222</f>
        <v>1621123.1</v>
      </c>
      <c r="K222" s="51">
        <f>('8.legal entities NC'!J222*'8.legal entities NC'!K222+'12.legal entities FC'!J222*'12.legal entities FC'!K222)/('8.legal entities NC'!J222+'12.legal entities FC'!J222)</f>
        <v>3.1547006528992152</v>
      </c>
      <c r="L222" s="50">
        <f>'8.legal entities NC'!L222+'12.legal entities FC'!L222</f>
        <v>997466.6</v>
      </c>
      <c r="M222" s="51">
        <f>('8.legal entities NC'!L222*'8.legal entities NC'!M222+'12.legal entities FC'!L222*'12.legal entities FC'!M222)/('8.legal entities NC'!L222+'12.legal entities FC'!L222)</f>
        <v>6.3161609010266622</v>
      </c>
      <c r="N222" s="50">
        <f>'8.legal entities NC'!N222+'12.legal entities FC'!N222</f>
        <v>1690013.7</v>
      </c>
      <c r="O222" s="51">
        <f>('8.legal entities NC'!N222*'8.legal entities NC'!O222+'12.legal entities FC'!N222*'12.legal entities FC'!O222)/('8.legal entities NC'!N222+'12.legal entities FC'!N222)</f>
        <v>6.9504050073676931</v>
      </c>
      <c r="P222" s="50">
        <f>'8.legal entities NC'!P222+'12.legal entities FC'!P222</f>
        <v>1774130.8</v>
      </c>
      <c r="Q222" s="51">
        <f>('8.legal entities NC'!P222*'8.legal entities NC'!Q222+'12.legal entities FC'!P222*'12.legal entities FC'!Q222)/('8.legal entities NC'!P222+'12.legal entities FC'!P222)</f>
        <v>10.488784220419374</v>
      </c>
      <c r="R222" s="50">
        <f>'8.legal entities NC'!R222+'12.legal entities FC'!R222</f>
        <v>2190738</v>
      </c>
      <c r="S222" s="51">
        <f>('8.legal entities NC'!R222*'8.legal entities NC'!S222+'12.legal entities FC'!R222*'12.legal entities FC'!S222)/('8.legal entities NC'!R222+'12.legal entities FC'!R222)</f>
        <v>6.2851694209896394</v>
      </c>
      <c r="T222" s="50">
        <f>'8.legal entities NC'!T222+'12.legal entities FC'!T222</f>
        <v>204527.40000000002</v>
      </c>
      <c r="U222" s="51">
        <f>('8.legal entities NC'!T222*'8.legal entities NC'!U222+'12.legal entities FC'!T222*'12.legal entities FC'!U222)/('8.legal entities NC'!T222+'12.legal entities FC'!T222)</f>
        <v>4.5474704122772804</v>
      </c>
    </row>
    <row r="223" spans="1:21" ht="14.25" customHeight="1" x14ac:dyDescent="0.2">
      <c r="A223" s="49" t="s">
        <v>46</v>
      </c>
      <c r="B223" s="50">
        <f>'8.legal entities NC'!B223+'12.legal entities FC'!B223</f>
        <v>34701207.899999999</v>
      </c>
      <c r="C223" s="51">
        <f>('8.legal entities NC'!B223*'8.legal entities NC'!C223+'12.legal entities FC'!B223*'12.legal entities FC'!C223)/('8.legal entities NC'!B223+'12.legal entities FC'!B223)</f>
        <v>2.1020083163445156</v>
      </c>
      <c r="D223" s="50">
        <f>'8.legal entities NC'!D223+'12.legal entities FC'!D223</f>
        <v>23204629.299999997</v>
      </c>
      <c r="E223" s="51">
        <f>('8.legal entities NC'!D223*'8.legal entities NC'!E223+'12.legal entities FC'!D223*'12.legal entities FC'!E223)/('8.legal entities NC'!D223+'12.legal entities FC'!D223)</f>
        <v>0.50172204535066633</v>
      </c>
      <c r="F223" s="50">
        <f>'8.legal entities NC'!F223+'12.legal entities FC'!F223</f>
        <v>3347847</v>
      </c>
      <c r="G223" s="51">
        <f>('8.legal entities NC'!F223*'8.legal entities NC'!G223+'12.legal entities FC'!F223*'12.legal entities FC'!G223)/('8.legal entities NC'!F223+'12.legal entities FC'!F223)</f>
        <v>0.52201188375693386</v>
      </c>
      <c r="H223" s="50">
        <f t="shared" si="6"/>
        <v>8148731.5999999996</v>
      </c>
      <c r="I223" s="51">
        <f t="shared" si="7"/>
        <v>7.30817267315566</v>
      </c>
      <c r="J223" s="50">
        <f>'8.legal entities NC'!J223+'12.legal entities FC'!J223</f>
        <v>718606.5</v>
      </c>
      <c r="K223" s="51">
        <f>('8.legal entities NC'!J223*'8.legal entities NC'!K223+'12.legal entities FC'!J223*'12.legal entities FC'!K223)/('8.legal entities NC'!J223+'12.legal entities FC'!J223)</f>
        <v>5.8058853767673959</v>
      </c>
      <c r="L223" s="50">
        <f>'8.legal entities NC'!L223+'12.legal entities FC'!L223</f>
        <v>1541955.4000000001</v>
      </c>
      <c r="M223" s="51">
        <f>('8.legal entities NC'!L223*'8.legal entities NC'!M223+'12.legal entities FC'!L223*'12.legal entities FC'!M223)/('8.legal entities NC'!L223+'12.legal entities FC'!L223)</f>
        <v>5.115303150142994</v>
      </c>
      <c r="N223" s="50">
        <f>'8.legal entities NC'!N223+'12.legal entities FC'!N223</f>
        <v>1072012.3</v>
      </c>
      <c r="O223" s="51">
        <f>('8.legal entities NC'!N223*'8.legal entities NC'!O223+'12.legal entities FC'!N223*'12.legal entities FC'!O223)/('8.legal entities NC'!N223+'12.legal entities FC'!N223)</f>
        <v>7.7799894572105179</v>
      </c>
      <c r="P223" s="50">
        <f>'8.legal entities NC'!P223+'12.legal entities FC'!P223</f>
        <v>2382491.4</v>
      </c>
      <c r="Q223" s="51">
        <f>('8.legal entities NC'!P223*'8.legal entities NC'!Q223+'12.legal entities FC'!P223*'12.legal entities FC'!Q223)/('8.legal entities NC'!P223+'12.legal entities FC'!P223)</f>
        <v>9.6455130041602661</v>
      </c>
      <c r="R223" s="50">
        <f>'8.legal entities NC'!R223+'12.legal entities FC'!R223</f>
        <v>2429011.9</v>
      </c>
      <c r="S223" s="51">
        <f>('8.legal entities NC'!R223*'8.legal entities NC'!S223+'12.legal entities FC'!R223*'12.legal entities FC'!S223)/('8.legal entities NC'!R223+'12.legal entities FC'!R223)</f>
        <v>6.6470451388072656</v>
      </c>
      <c r="T223" s="50">
        <f>'8.legal entities NC'!T223+'12.legal entities FC'!T223</f>
        <v>4654.1000000000004</v>
      </c>
      <c r="U223" s="51">
        <f>('8.legal entities NC'!T223*'8.legal entities NC'!U223+'12.legal entities FC'!T223*'12.legal entities FC'!U223)/('8.legal entities NC'!T223+'12.legal entities FC'!T223)</f>
        <v>5.645216046066909</v>
      </c>
    </row>
    <row r="224" spans="1:21" ht="14.25" customHeight="1" thickBot="1" x14ac:dyDescent="0.25">
      <c r="A224" s="52" t="s">
        <v>30</v>
      </c>
      <c r="B224" s="53">
        <f>'8.legal entities NC'!B224+'12.legal entities FC'!B224</f>
        <v>36263263.200000003</v>
      </c>
      <c r="C224" s="54">
        <f>('8.legal entities NC'!B224*'8.legal entities NC'!C224+'12.legal entities FC'!B224*'12.legal entities FC'!C224)/('8.legal entities NC'!B224+'12.legal entities FC'!B224)</f>
        <v>2.4441960054769698</v>
      </c>
      <c r="D224" s="53">
        <f>'8.legal entities NC'!D224+'12.legal entities FC'!D224</f>
        <v>22614715.299999997</v>
      </c>
      <c r="E224" s="54">
        <f>('8.legal entities NC'!D224*'8.legal entities NC'!E224+'12.legal entities FC'!D224*'12.legal entities FC'!E224)/('8.legal entities NC'!D224+'12.legal entities FC'!D224)</f>
        <v>0.81499091509677346</v>
      </c>
      <c r="F224" s="53">
        <f>'8.legal entities NC'!F224+'12.legal entities FC'!F224</f>
        <v>3702733.8</v>
      </c>
      <c r="G224" s="54">
        <f>('8.legal entities NC'!F224*'8.legal entities NC'!G224+'12.legal entities FC'!F224*'12.legal entities FC'!G224)/('8.legal entities NC'!F224+'12.legal entities FC'!F224)</f>
        <v>0.56561430178966687</v>
      </c>
      <c r="H224" s="53">
        <f t="shared" si="6"/>
        <v>9945814.0999999996</v>
      </c>
      <c r="I224" s="54">
        <f t="shared" si="7"/>
        <v>6.8480484014878185</v>
      </c>
      <c r="J224" s="53">
        <f>'8.legal entities NC'!J224+'12.legal entities FC'!J224</f>
        <v>438066</v>
      </c>
      <c r="K224" s="54">
        <f>('8.legal entities NC'!J224*'8.legal entities NC'!K224+'12.legal entities FC'!J224*'12.legal entities FC'!K224)/('8.legal entities NC'!J224+'12.legal entities FC'!J224)</f>
        <v>4.7069245775750685</v>
      </c>
      <c r="L224" s="53">
        <f>'8.legal entities NC'!L224+'12.legal entities FC'!L224</f>
        <v>1912107.1</v>
      </c>
      <c r="M224" s="54">
        <f>('8.legal entities NC'!L224*'8.legal entities NC'!M224+'12.legal entities FC'!L224*'12.legal entities FC'!M224)/('8.legal entities NC'!L224+'12.legal entities FC'!L224)</f>
        <v>6.0004615578280109</v>
      </c>
      <c r="N224" s="53">
        <f>'8.legal entities NC'!N224+'12.legal entities FC'!N224</f>
        <v>2195976.2999999998</v>
      </c>
      <c r="O224" s="54">
        <f>('8.legal entities NC'!N224*'8.legal entities NC'!O224+'12.legal entities FC'!N224*'12.legal entities FC'!O224)/('8.legal entities NC'!N224+'12.legal entities FC'!N224)</f>
        <v>5.28917380210342</v>
      </c>
      <c r="P224" s="53">
        <f>'8.legal entities NC'!P224+'12.legal entities FC'!P224</f>
        <v>2885746.1</v>
      </c>
      <c r="Q224" s="54">
        <f>('8.legal entities NC'!P224*'8.legal entities NC'!Q224+'12.legal entities FC'!P224*'12.legal entities FC'!Q224)/('8.legal entities NC'!P224+'12.legal entities FC'!P224)</f>
        <v>9.0602991590285775</v>
      </c>
      <c r="R224" s="53">
        <f>'8.legal entities NC'!R224+'12.legal entities FC'!R224</f>
        <v>2509247.2000000002</v>
      </c>
      <c r="S224" s="54">
        <f>('8.legal entities NC'!R224*'8.legal entities NC'!S224+'12.legal entities FC'!R224*'12.legal entities FC'!S224)/('8.legal entities NC'!R224+'12.legal entities FC'!R224)</f>
        <v>6.6900263154622639</v>
      </c>
      <c r="T224" s="53">
        <f>'8.legal entities NC'!T224+'12.legal entities FC'!T224</f>
        <v>4671.3999999999996</v>
      </c>
      <c r="U224" s="54">
        <f>('8.legal entities NC'!T224*'8.legal entities NC'!U224+'12.legal entities FC'!T224*'12.legal entities FC'!U224)/('8.legal entities NC'!T224+'12.legal entities FC'!T224)</f>
        <v>5.6502333347604576</v>
      </c>
    </row>
    <row r="225" spans="1:21" ht="14.25" customHeight="1" x14ac:dyDescent="0.2">
      <c r="A225" s="49" t="s">
        <v>49</v>
      </c>
      <c r="B225" s="50">
        <f>'8.legal entities NC'!B225+'12.legal entities FC'!B225</f>
        <v>37806524.100000001</v>
      </c>
      <c r="C225" s="51">
        <f>('8.legal entities NC'!B225*'8.legal entities NC'!C225+'12.legal entities FC'!B225*'12.legal entities FC'!C225)/('8.legal entities NC'!B225+'12.legal entities FC'!B225)</f>
        <v>2.5040483458250513</v>
      </c>
      <c r="D225" s="50">
        <f>'8.legal entities NC'!D225+'12.legal entities FC'!D225</f>
        <v>23886110.700000003</v>
      </c>
      <c r="E225" s="51">
        <f>('8.legal entities NC'!D225*'8.legal entities NC'!E225+'12.legal entities FC'!D225*'12.legal entities FC'!E225)/('8.legal entities NC'!D225+'12.legal entities FC'!D225)</f>
        <v>0.88250359356326813</v>
      </c>
      <c r="F225" s="50">
        <f>'8.legal entities NC'!F225+'12.legal entities FC'!F225</f>
        <v>3761286.3000000003</v>
      </c>
      <c r="G225" s="51">
        <f>('8.legal entities NC'!F225*'8.legal entities NC'!G225+'12.legal entities FC'!F225*'12.legal entities FC'!G225)/('8.legal entities NC'!F225+'12.legal entities FC'!F225)</f>
        <v>0.83120257397050512</v>
      </c>
      <c r="H225" s="50">
        <f t="shared" si="6"/>
        <v>10159127.1</v>
      </c>
      <c r="I225" s="51">
        <f t="shared" si="7"/>
        <v>6.935969405383255</v>
      </c>
      <c r="J225" s="50">
        <f>'8.legal entities NC'!J225+'12.legal entities FC'!J225</f>
        <v>964278.6</v>
      </c>
      <c r="K225" s="51">
        <f>('8.legal entities NC'!J225*'8.legal entities NC'!K225+'12.legal entities FC'!J225*'12.legal entities FC'!K225)/('8.legal entities NC'!J225+'12.legal entities FC'!J225)</f>
        <v>4.6773734261032045</v>
      </c>
      <c r="L225" s="50">
        <f>'8.legal entities NC'!L225+'12.legal entities FC'!L225</f>
        <v>1355862.2999999998</v>
      </c>
      <c r="M225" s="51">
        <f>('8.legal entities NC'!L225*'8.legal entities NC'!M225+'12.legal entities FC'!L225*'12.legal entities FC'!M225)/('8.legal entities NC'!L225+'12.legal entities FC'!L225)</f>
        <v>7.252934354764494</v>
      </c>
      <c r="N225" s="50">
        <f>'8.legal entities NC'!N225+'12.legal entities FC'!N225</f>
        <v>2533718.5</v>
      </c>
      <c r="O225" s="51">
        <f>('8.legal entities NC'!N225*'8.legal entities NC'!O225+'12.legal entities FC'!N225*'12.legal entities FC'!O225)/('8.legal entities NC'!N225+'12.legal entities FC'!N225)</f>
        <v>5.7618377925566699</v>
      </c>
      <c r="P225" s="50">
        <f>'8.legal entities NC'!P225+'12.legal entities FC'!P225</f>
        <v>2748956.6</v>
      </c>
      <c r="Q225" s="51">
        <f>('8.legal entities NC'!P225*'8.legal entities NC'!Q225+'12.legal entities FC'!P225*'12.legal entities FC'!Q225)/('8.legal entities NC'!P225+'12.legal entities FC'!P225)</f>
        <v>8.7462967156338216</v>
      </c>
      <c r="R225" s="50">
        <f>'8.legal entities NC'!R225+'12.legal entities FC'!R225</f>
        <v>2551569.5</v>
      </c>
      <c r="S225" s="51">
        <f>('8.legal entities NC'!R225*'8.legal entities NC'!S225+'12.legal entities FC'!R225*'12.legal entities FC'!S225)/('8.legal entities NC'!R225+'12.legal entities FC'!R225)</f>
        <v>6.8389955300061356</v>
      </c>
      <c r="T225" s="50">
        <f>'8.legal entities NC'!T225+'12.legal entities FC'!T225</f>
        <v>4741.6000000000004</v>
      </c>
      <c r="U225" s="51">
        <f>('8.legal entities NC'!T225*'8.legal entities NC'!U225+'12.legal entities FC'!T225*'12.legal entities FC'!U225)/('8.legal entities NC'!T225+'12.legal entities FC'!T225)</f>
        <v>5.6702168044541938</v>
      </c>
    </row>
    <row r="226" spans="1:21" ht="14.25" customHeight="1" x14ac:dyDescent="0.2">
      <c r="A226" s="49" t="s">
        <v>20</v>
      </c>
      <c r="B226" s="50">
        <f>'8.legal entities NC'!B226+'12.legal entities FC'!B226</f>
        <v>36973800.600000001</v>
      </c>
      <c r="C226" s="51">
        <f>('8.legal entities NC'!B226*'8.legal entities NC'!C226+'12.legal entities FC'!B226*'12.legal entities FC'!C226)/('8.legal entities NC'!B226+'12.legal entities FC'!B226)</f>
        <v>2.465697291584354</v>
      </c>
      <c r="D226" s="50">
        <f>'8.legal entities NC'!D226+'12.legal entities FC'!D226</f>
        <v>23285516.600000001</v>
      </c>
      <c r="E226" s="51">
        <f>('8.legal entities NC'!D226*'8.legal entities NC'!E226+'12.legal entities FC'!D226*'12.legal entities FC'!E226)/('8.legal entities NC'!D226+'12.legal entities FC'!D226)</f>
        <v>0.76926711847140183</v>
      </c>
      <c r="F226" s="50">
        <f>'8.legal entities NC'!F226+'12.legal entities FC'!F226</f>
        <v>3415989.1</v>
      </c>
      <c r="G226" s="51">
        <f>('8.legal entities NC'!F226*'8.legal entities NC'!G226+'12.legal entities FC'!F226*'12.legal entities FC'!G226)/('8.legal entities NC'!F226+'12.legal entities FC'!F226)</f>
        <v>0.79160177940848742</v>
      </c>
      <c r="H226" s="50">
        <f t="shared" si="6"/>
        <v>10272294.9</v>
      </c>
      <c r="I226" s="51">
        <f t="shared" si="7"/>
        <v>6.8679214702062312</v>
      </c>
      <c r="J226" s="50">
        <f>'8.legal entities NC'!J226+'12.legal entities FC'!J226</f>
        <v>739831.3</v>
      </c>
      <c r="K226" s="51">
        <f>('8.legal entities NC'!J226*'8.legal entities NC'!K226+'12.legal entities FC'!J226*'12.legal entities FC'!K226)/('8.legal entities NC'!J226+'12.legal entities FC'!J226)</f>
        <v>6.6829334687515924</v>
      </c>
      <c r="L226" s="50">
        <f>'8.legal entities NC'!L226+'12.legal entities FC'!L226</f>
        <v>1377909</v>
      </c>
      <c r="M226" s="51">
        <f>('8.legal entities NC'!L226*'8.legal entities NC'!M226+'12.legal entities FC'!L226*'12.legal entities FC'!M226)/('8.legal entities NC'!L226+'12.legal entities FC'!L226)</f>
        <v>5.7249133230133467</v>
      </c>
      <c r="N226" s="50">
        <f>'8.legal entities NC'!N226+'12.legal entities FC'!N226</f>
        <v>2713226.5999999996</v>
      </c>
      <c r="O226" s="51">
        <f>('8.legal entities NC'!N226*'8.legal entities NC'!O226+'12.legal entities FC'!N226*'12.legal entities FC'!O226)/('8.legal entities NC'!N226+'12.legal entities FC'!N226)</f>
        <v>5.8480404253739628</v>
      </c>
      <c r="P226" s="50">
        <f>'8.legal entities NC'!P226+'12.legal entities FC'!P226</f>
        <v>2944083.6</v>
      </c>
      <c r="Q226" s="51">
        <f>('8.legal entities NC'!P226*'8.legal entities NC'!Q226+'12.legal entities FC'!P226*'12.legal entities FC'!Q226)/('8.legal entities NC'!P226+'12.legal entities FC'!P226)</f>
        <v>8.665722002255654</v>
      </c>
      <c r="R226" s="50">
        <f>'8.legal entities NC'!R226+'12.legal entities FC'!R226</f>
        <v>2492381.6</v>
      </c>
      <c r="S226" s="51">
        <f>('8.legal entities NC'!R226*'8.legal entities NC'!S226+'12.legal entities FC'!R226*'12.legal entities FC'!S226)/('8.legal entities NC'!R226+'12.legal entities FC'!R226)</f>
        <v>6.5436442698020203</v>
      </c>
      <c r="T226" s="50">
        <f>'8.legal entities NC'!T226+'12.legal entities FC'!T226</f>
        <v>4862.8</v>
      </c>
      <c r="U226" s="51">
        <f>('8.legal entities NC'!T226*'8.legal entities NC'!U226+'12.legal entities FC'!T226*'12.legal entities FC'!U226)/('8.legal entities NC'!T226+'12.legal entities FC'!T226)</f>
        <v>5.7033602039976987</v>
      </c>
    </row>
    <row r="227" spans="1:21" ht="14.25" customHeight="1" x14ac:dyDescent="0.2">
      <c r="A227" s="49" t="s">
        <v>21</v>
      </c>
      <c r="B227" s="50">
        <f>'8.legal entities NC'!B227+'12.legal entities FC'!B227</f>
        <v>37539279.399999999</v>
      </c>
      <c r="C227" s="51">
        <f>('8.legal entities NC'!B227*'8.legal entities NC'!C227+'12.legal entities FC'!B227*'12.legal entities FC'!C227)/('8.legal entities NC'!B227+'12.legal entities FC'!B227)</f>
        <v>2.4171998217152768</v>
      </c>
      <c r="D227" s="50">
        <f>'8.legal entities NC'!D227+'12.legal entities FC'!D227</f>
        <v>23670614.800000001</v>
      </c>
      <c r="E227" s="51">
        <f>('8.legal entities NC'!D227*'8.legal entities NC'!E227+'12.legal entities FC'!D227*'12.legal entities FC'!E227)/('8.legal entities NC'!D227+'12.legal entities FC'!D227)</f>
        <v>0.54761640952393043</v>
      </c>
      <c r="F227" s="50">
        <f>'8.legal entities NC'!F227+'12.legal entities FC'!F227</f>
        <v>3486605.2</v>
      </c>
      <c r="G227" s="51">
        <f>('8.legal entities NC'!F227*'8.legal entities NC'!G227+'12.legal entities FC'!F227*'12.legal entities FC'!G227)/('8.legal entities NC'!F227+'12.legal entities FC'!F227)</f>
        <v>0.64327741494792723</v>
      </c>
      <c r="H227" s="50">
        <f t="shared" si="6"/>
        <v>10382059.4</v>
      </c>
      <c r="I227" s="51">
        <f t="shared" si="7"/>
        <v>7.2754995030176701</v>
      </c>
      <c r="J227" s="50">
        <f>'8.legal entities NC'!J227+'12.legal entities FC'!J227</f>
        <v>641663.30000000005</v>
      </c>
      <c r="K227" s="51">
        <f>('8.legal entities NC'!J227*'8.legal entities NC'!K227+'12.legal entities FC'!J227*'12.legal entities FC'!K227)/('8.legal entities NC'!J227+'12.legal entities FC'!J227)</f>
        <v>7.930778525123686</v>
      </c>
      <c r="L227" s="50">
        <f>'8.legal entities NC'!L227+'12.legal entities FC'!L227</f>
        <v>2769551.1</v>
      </c>
      <c r="M227" s="51">
        <f>('8.legal entities NC'!L227*'8.legal entities NC'!M227+'12.legal entities FC'!L227*'12.legal entities FC'!M227)/('8.legal entities NC'!L227+'12.legal entities FC'!L227)</f>
        <v>6.0677253310112258</v>
      </c>
      <c r="N227" s="50">
        <f>'8.legal entities NC'!N227+'12.legal entities FC'!N227</f>
        <v>1761630</v>
      </c>
      <c r="O227" s="51">
        <f>('8.legal entities NC'!N227*'8.legal entities NC'!O227+'12.legal entities FC'!N227*'12.legal entities FC'!O227)/('8.legal entities NC'!N227+'12.legal entities FC'!N227)</f>
        <v>9.3150106321985682</v>
      </c>
      <c r="P227" s="50">
        <f>'8.legal entities NC'!P227+'12.legal entities FC'!P227</f>
        <v>2745281.1</v>
      </c>
      <c r="Q227" s="51">
        <f>('8.legal entities NC'!P227*'8.legal entities NC'!Q227+'12.legal entities FC'!P227*'12.legal entities FC'!Q227)/('8.legal entities NC'!P227+'12.legal entities FC'!P227)</f>
        <v>7.6947028422699484</v>
      </c>
      <c r="R227" s="50">
        <f>'8.legal entities NC'!R227+'12.legal entities FC'!R227</f>
        <v>2458948</v>
      </c>
      <c r="S227" s="51">
        <f>('8.legal entities NC'!R227*'8.legal entities NC'!S227+'12.legal entities FC'!R227*'12.legal entities FC'!S227)/('8.legal entities NC'!R227+'12.legal entities FC'!R227)</f>
        <v>6.5388047478027218</v>
      </c>
      <c r="T227" s="50">
        <f>'8.legal entities NC'!T227+'12.legal entities FC'!T227</f>
        <v>4985.8999999999996</v>
      </c>
      <c r="U227" s="51">
        <f>('8.legal entities NC'!T227*'8.legal entities NC'!U227+'12.legal entities FC'!T227*'12.legal entities FC'!U227)/('8.legal entities NC'!T227+'12.legal entities FC'!T227)</f>
        <v>5.7357347720572021</v>
      </c>
    </row>
    <row r="228" spans="1:21" ht="14.25" customHeight="1" x14ac:dyDescent="0.2">
      <c r="A228" s="49" t="s">
        <v>22</v>
      </c>
      <c r="B228" s="50">
        <f>'8.legal entities NC'!B228+'12.legal entities FC'!B228</f>
        <v>39286307</v>
      </c>
      <c r="C228" s="51">
        <f>('8.legal entities NC'!B228*'8.legal entities NC'!C228+'12.legal entities FC'!B228*'12.legal entities FC'!C228)/('8.legal entities NC'!B228+'12.legal entities FC'!B228)</f>
        <v>2.4654104045462963</v>
      </c>
      <c r="D228" s="50">
        <f>'8.legal entities NC'!D228+'12.legal entities FC'!D228</f>
        <v>24430547.399999999</v>
      </c>
      <c r="E228" s="51">
        <f>('8.legal entities NC'!D228*'8.legal entities NC'!E228+'12.legal entities FC'!D228*'12.legal entities FC'!E228)/('8.legal entities NC'!D228+'12.legal entities FC'!D228)</f>
        <v>0.508550653474101</v>
      </c>
      <c r="F228" s="50">
        <f>'8.legal entities NC'!F228+'12.legal entities FC'!F228</f>
        <v>3364886.6</v>
      </c>
      <c r="G228" s="51">
        <f>('8.legal entities NC'!F228*'8.legal entities NC'!G228+'12.legal entities FC'!F228*'12.legal entities FC'!G228)/('8.legal entities NC'!F228+'12.legal entities FC'!F228)</f>
        <v>0.47949139355840403</v>
      </c>
      <c r="H228" s="50">
        <f t="shared" si="6"/>
        <v>11490873.000000002</v>
      </c>
      <c r="I228" s="51">
        <f t="shared" si="7"/>
        <v>7.207395384493414</v>
      </c>
      <c r="J228" s="50">
        <f>'8.legal entities NC'!J228+'12.legal entities FC'!J228</f>
        <v>1650426.5</v>
      </c>
      <c r="K228" s="51">
        <f>('8.legal entities NC'!J228*'8.legal entities NC'!K228+'12.legal entities FC'!J228*'12.legal entities FC'!K228)/('8.legal entities NC'!J228+'12.legal entities FC'!J228)</f>
        <v>5.432839109769505</v>
      </c>
      <c r="L228" s="50">
        <f>'8.legal entities NC'!L228+'12.legal entities FC'!L228</f>
        <v>2819759.4</v>
      </c>
      <c r="M228" s="51">
        <f>('8.legal entities NC'!L228*'8.legal entities NC'!M228+'12.legal entities FC'!L228*'12.legal entities FC'!M228)/('8.legal entities NC'!L228+'12.legal entities FC'!L228)</f>
        <v>7.5192522599623235</v>
      </c>
      <c r="N228" s="50">
        <f>'8.legal entities NC'!N228+'12.legal entities FC'!N228</f>
        <v>1933272.2000000002</v>
      </c>
      <c r="O228" s="51">
        <f>('8.legal entities NC'!N228*'8.legal entities NC'!O228+'12.legal entities FC'!N228*'12.legal entities FC'!O228)/('8.legal entities NC'!N228+'12.legal entities FC'!N228)</f>
        <v>7.6656624473263513</v>
      </c>
      <c r="P228" s="50">
        <f>'8.legal entities NC'!P228+'12.legal entities FC'!P228</f>
        <v>2561901.7000000002</v>
      </c>
      <c r="Q228" s="51">
        <f>('8.legal entities NC'!P228*'8.legal entities NC'!Q228+'12.legal entities FC'!P228*'12.legal entities FC'!Q228)/('8.legal entities NC'!P228+'12.legal entities FC'!P228)</f>
        <v>8.5032180422847627</v>
      </c>
      <c r="R228" s="50">
        <f>'8.legal entities NC'!R228+'12.legal entities FC'!R228</f>
        <v>2520558.9</v>
      </c>
      <c r="S228" s="51">
        <f>('8.legal entities NC'!R228*'8.legal entities NC'!S228+'12.legal entities FC'!R228*'12.legal entities FC'!S228)/('8.legal entities NC'!R228+'12.legal entities FC'!R228)</f>
        <v>6.3548149912307137</v>
      </c>
      <c r="T228" s="50">
        <f>'8.legal entities NC'!T228+'12.legal entities FC'!T228</f>
        <v>4954.3</v>
      </c>
      <c r="U228" s="51">
        <f>('8.legal entities NC'!T228*'8.legal entities NC'!U228+'12.legal entities FC'!T228*'12.legal entities FC'!U228)/('8.legal entities NC'!T228+'12.legal entities FC'!T228)</f>
        <v>5.7273075913852614</v>
      </c>
    </row>
    <row r="229" spans="1:21" ht="14.25" customHeight="1" x14ac:dyDescent="0.2">
      <c r="A229" s="49" t="s">
        <v>23</v>
      </c>
      <c r="B229" s="50">
        <f>'8.legal entities NC'!B229+'12.legal entities FC'!B229</f>
        <v>37226138.900000006</v>
      </c>
      <c r="C229" s="51">
        <f>('8.legal entities NC'!B229*'8.legal entities NC'!C229+'12.legal entities FC'!B229*'12.legal entities FC'!C229)/('8.legal entities NC'!B229+'12.legal entities FC'!B229)</f>
        <v>2.5806272964827941</v>
      </c>
      <c r="D229" s="50">
        <f>'8.legal entities NC'!D229+'12.legal entities FC'!D229</f>
        <v>22958662.199999999</v>
      </c>
      <c r="E229" s="51">
        <f>('8.legal entities NC'!D229*'8.legal entities NC'!E229+'12.legal entities FC'!D229*'12.legal entities FC'!E229)/('8.legal entities NC'!D229+'12.legal entities FC'!D229)</f>
        <v>0.53241024596807718</v>
      </c>
      <c r="F229" s="50">
        <f>'8.legal entities NC'!F229+'12.legal entities FC'!F229</f>
        <v>3060851.7</v>
      </c>
      <c r="G229" s="51">
        <f>('8.legal entities NC'!F229*'8.legal entities NC'!G229+'12.legal entities FC'!F229*'12.legal entities FC'!G229)/('8.legal entities NC'!F229+'12.legal entities FC'!F229)</f>
        <v>0.51466846074247896</v>
      </c>
      <c r="H229" s="50">
        <f t="shared" ref="H229:H254" si="8">J229+L229+N229+P229+R229+T229</f>
        <v>11206625.000000002</v>
      </c>
      <c r="I229" s="51">
        <f t="shared" ref="I229:I254" si="9">(J229*K229+L229*M229+N229*O229+P229*Q229+R229*S229+T229*U229)/(J229+L229+N229+P229+R229+T229)</f>
        <v>7.3410183142560737</v>
      </c>
      <c r="J229" s="50">
        <f>'8.legal entities NC'!J229+'12.legal entities FC'!J229</f>
        <v>1887369.7</v>
      </c>
      <c r="K229" s="51">
        <f>('8.legal entities NC'!J229*'8.legal entities NC'!K229+'12.legal entities FC'!J229*'12.legal entities FC'!K229)/('8.legal entities NC'!J229+'12.legal entities FC'!J229)</f>
        <v>6.686745540632554</v>
      </c>
      <c r="L229" s="50">
        <f>'8.legal entities NC'!L229+'12.legal entities FC'!L229</f>
        <v>2188643</v>
      </c>
      <c r="M229" s="51">
        <f>('8.legal entities NC'!L229*'8.legal entities NC'!M229+'12.legal entities FC'!L229*'12.legal entities FC'!M229)/('8.legal entities NC'!L229+'12.legal entities FC'!L229)</f>
        <v>7.6467047576968925</v>
      </c>
      <c r="N229" s="50">
        <f>'8.legal entities NC'!N229+'12.legal entities FC'!N229</f>
        <v>2391573.1</v>
      </c>
      <c r="O229" s="51">
        <f>('8.legal entities NC'!N229*'8.legal entities NC'!O229+'12.legal entities FC'!N229*'12.legal entities FC'!O229)/('8.legal entities NC'!N229+'12.legal entities FC'!N229)</f>
        <v>7.018380537897837</v>
      </c>
      <c r="P229" s="50">
        <f>'8.legal entities NC'!P229+'12.legal entities FC'!P229</f>
        <v>2385768.7999999998</v>
      </c>
      <c r="Q229" s="51">
        <f>('8.legal entities NC'!P229*'8.legal entities NC'!Q229+'12.legal entities FC'!P229*'12.legal entities FC'!Q229)/('8.legal entities NC'!P229+'12.legal entities FC'!P229)</f>
        <v>8.9888397379494602</v>
      </c>
      <c r="R229" s="50">
        <f>'8.legal entities NC'!R229+'12.legal entities FC'!R229</f>
        <v>2348925.6</v>
      </c>
      <c r="S229" s="51">
        <f>('8.legal entities NC'!R229*'8.legal entities NC'!S229+'12.legal entities FC'!R229*'12.legal entities FC'!S229)/('8.legal entities NC'!R229+'12.legal entities FC'!R229)</f>
        <v>6.2409956726598752</v>
      </c>
      <c r="T229" s="50">
        <f>'8.legal entities NC'!T229+'12.legal entities FC'!T229</f>
        <v>4344.8</v>
      </c>
      <c r="U229" s="51">
        <f>('8.legal entities NC'!T229*'8.legal entities NC'!U229+'12.legal entities FC'!T229*'12.legal entities FC'!U229)/('8.legal entities NC'!T229+'12.legal entities FC'!T229)</f>
        <v>5.0344319646473945</v>
      </c>
    </row>
    <row r="230" spans="1:21" ht="14.25" customHeight="1" x14ac:dyDescent="0.2">
      <c r="A230" s="49" t="s">
        <v>24</v>
      </c>
      <c r="B230" s="50">
        <f>'8.legal entities NC'!B230+'12.legal entities FC'!B230</f>
        <v>37959805.600000001</v>
      </c>
      <c r="C230" s="51">
        <f>('8.legal entities NC'!B230*'8.legal entities NC'!C230+'12.legal entities FC'!B230*'12.legal entities FC'!C230)/('8.legal entities NC'!B230+'12.legal entities FC'!B230)</f>
        <v>2.6511542296992161</v>
      </c>
      <c r="D230" s="50">
        <f>'8.legal entities NC'!D230+'12.legal entities FC'!D230</f>
        <v>24499702.5</v>
      </c>
      <c r="E230" s="51">
        <f>('8.legal entities NC'!D230*'8.legal entities NC'!E230+'12.legal entities FC'!D230*'12.legal entities FC'!E230)/('8.legal entities NC'!D230+'12.legal entities FC'!D230)</f>
        <v>0.66789338270536136</v>
      </c>
      <c r="F230" s="50">
        <f>'8.legal entities NC'!F230+'12.legal entities FC'!F230</f>
        <v>2961135.4000000004</v>
      </c>
      <c r="G230" s="51">
        <f>('8.legal entities NC'!F230*'8.legal entities NC'!G230+'12.legal entities FC'!F230*'12.legal entities FC'!G230)/('8.legal entities NC'!F230+'12.legal entities FC'!F230)</f>
        <v>0.68758030281222526</v>
      </c>
      <c r="H230" s="50">
        <f t="shared" si="8"/>
        <v>10498967.700000001</v>
      </c>
      <c r="I230" s="51">
        <f t="shared" si="9"/>
        <v>7.8329692948764844</v>
      </c>
      <c r="J230" s="50">
        <f>'8.legal entities NC'!J230+'12.legal entities FC'!J230</f>
        <v>2713882.6</v>
      </c>
      <c r="K230" s="51">
        <f>('8.legal entities NC'!J230*'8.legal entities NC'!K230+'12.legal entities FC'!J230*'12.legal entities FC'!K230)/('8.legal entities NC'!J230+'12.legal entities FC'!J230)</f>
        <v>7.942757244546983</v>
      </c>
      <c r="L230" s="50">
        <f>'8.legal entities NC'!L230+'12.legal entities FC'!L230</f>
        <v>1482119.9</v>
      </c>
      <c r="M230" s="51">
        <f>('8.legal entities NC'!L230*'8.legal entities NC'!M230+'12.legal entities FC'!L230*'12.legal entities FC'!M230)/('8.legal entities NC'!L230+'12.legal entities FC'!L230)</f>
        <v>8.6588206993239893</v>
      </c>
      <c r="N230" s="50">
        <f>'8.legal entities NC'!N230+'12.legal entities FC'!N230</f>
        <v>2181447.5</v>
      </c>
      <c r="O230" s="51">
        <f>('8.legal entities NC'!N230*'8.legal entities NC'!O230+'12.legal entities FC'!N230*'12.legal entities FC'!O230)/('8.legal entities NC'!N230+'12.legal entities FC'!N230)</f>
        <v>7.3808985639122646</v>
      </c>
      <c r="P230" s="50">
        <f>'8.legal entities NC'!P230+'12.legal entities FC'!P230</f>
        <v>1800442.4</v>
      </c>
      <c r="Q230" s="51">
        <f>('8.legal entities NC'!P230*'8.legal entities NC'!Q230+'12.legal entities FC'!P230*'12.legal entities FC'!Q230)/('8.legal entities NC'!P230+'12.legal entities FC'!P230)</f>
        <v>9.4843392124069066</v>
      </c>
      <c r="R230" s="50">
        <f>'8.legal entities NC'!R230+'12.legal entities FC'!R230</f>
        <v>2316731.4</v>
      </c>
      <c r="S230" s="51">
        <f>('8.legal entities NC'!R230*'8.legal entities NC'!S230+'12.legal entities FC'!R230*'12.legal entities FC'!S230)/('8.legal entities NC'!R230+'12.legal entities FC'!R230)</f>
        <v>6.3235876187459619</v>
      </c>
      <c r="T230" s="50">
        <f>'8.legal entities NC'!T230+'12.legal entities FC'!T230</f>
        <v>4343.8999999999996</v>
      </c>
      <c r="U230" s="51">
        <f>('8.legal entities NC'!T230*'8.legal entities NC'!U230+'12.legal entities FC'!T230*'12.legal entities FC'!U230)/('8.legal entities NC'!T230+'12.legal entities FC'!T230)</f>
        <v>5.0340247243260663</v>
      </c>
    </row>
    <row r="231" spans="1:21" ht="14.25" customHeight="1" x14ac:dyDescent="0.2">
      <c r="A231" s="49" t="s">
        <v>25</v>
      </c>
      <c r="B231" s="50">
        <f>'8.legal entities NC'!B231+'12.legal entities FC'!B231</f>
        <v>35706936.799999997</v>
      </c>
      <c r="C231" s="51">
        <f>('8.legal entities NC'!B231*'8.legal entities NC'!C231+'12.legal entities FC'!B231*'12.legal entities FC'!C231)/('8.legal entities NC'!B231+'12.legal entities FC'!B231)</f>
        <v>2.9366350750647392</v>
      </c>
      <c r="D231" s="50">
        <f>'8.legal entities NC'!D231+'12.legal entities FC'!D231</f>
        <v>21663537.399999999</v>
      </c>
      <c r="E231" s="51">
        <f>('8.legal entities NC'!D231*'8.legal entities NC'!E231+'12.legal entities FC'!D231*'12.legal entities FC'!E231)/('8.legal entities NC'!D231+'12.legal entities FC'!D231)</f>
        <v>0.68222636927245295</v>
      </c>
      <c r="F231" s="50">
        <f>'8.legal entities NC'!F231+'12.legal entities FC'!F231</f>
        <v>2954235.4000000004</v>
      </c>
      <c r="G231" s="51">
        <f>('8.legal entities NC'!F231*'8.legal entities NC'!G231+'12.legal entities FC'!F231*'12.legal entities FC'!G231)/('8.legal entities NC'!F231+'12.legal entities FC'!F231)</f>
        <v>0.68896135189497687</v>
      </c>
      <c r="H231" s="50">
        <f t="shared" si="8"/>
        <v>11089164</v>
      </c>
      <c r="I231" s="51">
        <f t="shared" si="9"/>
        <v>7.9395933317425831</v>
      </c>
      <c r="J231" s="50">
        <f>'8.legal entities NC'!J231+'12.legal entities FC'!J231</f>
        <v>1791857.3</v>
      </c>
      <c r="K231" s="51">
        <f>('8.legal entities NC'!J231*'8.legal entities NC'!K231+'12.legal entities FC'!J231*'12.legal entities FC'!K231)/('8.legal entities NC'!J231+'12.legal entities FC'!J231)</f>
        <v>7.5852165364953974</v>
      </c>
      <c r="L231" s="50">
        <f>'8.legal entities NC'!L231+'12.legal entities FC'!L231</f>
        <v>2531507.5</v>
      </c>
      <c r="M231" s="51">
        <f>('8.legal entities NC'!L231*'8.legal entities NC'!M231+'12.legal entities FC'!L231*'12.legal entities FC'!M231)/('8.legal entities NC'!L231+'12.legal entities FC'!L231)</f>
        <v>7.9667197908755965</v>
      </c>
      <c r="N231" s="50">
        <f>'8.legal entities NC'!N231+'12.legal entities FC'!N231</f>
        <v>2350780.0999999996</v>
      </c>
      <c r="O231" s="51">
        <f>('8.legal entities NC'!N231*'8.legal entities NC'!O231+'12.legal entities FC'!N231*'12.legal entities FC'!O231)/('8.legal entities NC'!N231+'12.legal entities FC'!N231)</f>
        <v>7.3988856341773319</v>
      </c>
      <c r="P231" s="50">
        <f>'8.legal entities NC'!P231+'12.legal entities FC'!P231</f>
        <v>2132823.6</v>
      </c>
      <c r="Q231" s="51">
        <f>('8.legal entities NC'!P231*'8.legal entities NC'!Q231+'12.legal entities FC'!P231*'12.legal entities FC'!Q231)/('8.legal entities NC'!P231+'12.legal entities FC'!P231)</f>
        <v>10.684441337295754</v>
      </c>
      <c r="R231" s="50">
        <f>'8.legal entities NC'!R231+'12.legal entities FC'!R231</f>
        <v>2277870.4</v>
      </c>
      <c r="S231" s="51">
        <f>('8.legal entities NC'!R231*'8.legal entities NC'!S231+'12.legal entities FC'!R231*'12.legal entities FC'!S231)/('8.legal entities NC'!R231+'12.legal entities FC'!R231)</f>
        <v>6.1816943479312991</v>
      </c>
      <c r="T231" s="50">
        <f>'8.legal entities NC'!T231+'12.legal entities FC'!T231</f>
        <v>4325.1000000000004</v>
      </c>
      <c r="U231" s="51">
        <f>('8.legal entities NC'!T231*'8.legal entities NC'!U231+'12.legal entities FC'!T231*'12.legal entities FC'!U231)/('8.legal entities NC'!T231+'12.legal entities FC'!T231)</f>
        <v>5.0254791796721463</v>
      </c>
    </row>
    <row r="232" spans="1:21" ht="14.25" customHeight="1" x14ac:dyDescent="0.2">
      <c r="A232" s="49" t="s">
        <v>26</v>
      </c>
      <c r="B232" s="50">
        <f>'8.legal entities NC'!B232+'12.legal entities FC'!B232</f>
        <v>36899301.900000006</v>
      </c>
      <c r="C232" s="51">
        <f>('8.legal entities NC'!B232*'8.legal entities NC'!C232+'12.legal entities FC'!B232*'12.legal entities FC'!C232)/('8.legal entities NC'!B232+'12.legal entities FC'!B232)</f>
        <v>2.8294445135830597</v>
      </c>
      <c r="D232" s="50">
        <f>'8.legal entities NC'!D232+'12.legal entities FC'!D232</f>
        <v>22888817.600000001</v>
      </c>
      <c r="E232" s="51">
        <f>('8.legal entities NC'!D232*'8.legal entities NC'!E232+'12.legal entities FC'!D232*'12.legal entities FC'!E232)/('8.legal entities NC'!D232+'12.legal entities FC'!D232)</f>
        <v>0.4512787445604004</v>
      </c>
      <c r="F232" s="50">
        <f>'8.legal entities NC'!F232+'12.legal entities FC'!F232</f>
        <v>2706338.5</v>
      </c>
      <c r="G232" s="51">
        <f>('8.legal entities NC'!F232*'8.legal entities NC'!G232+'12.legal entities FC'!F232*'12.legal entities FC'!G232)/('8.legal entities NC'!F232+'12.legal entities FC'!F232)</f>
        <v>0.59053873083503794</v>
      </c>
      <c r="H232" s="50">
        <f t="shared" si="8"/>
        <v>11304145.800000001</v>
      </c>
      <c r="I232" s="51">
        <f t="shared" si="9"/>
        <v>8.1808121001057845</v>
      </c>
      <c r="J232" s="50">
        <f>'8.legal entities NC'!J232+'12.legal entities FC'!J232</f>
        <v>2742250.4</v>
      </c>
      <c r="K232" s="51">
        <f>('8.legal entities NC'!J232*'8.legal entities NC'!K232+'12.legal entities FC'!J232*'12.legal entities FC'!K232)/('8.legal entities NC'!J232+'12.legal entities FC'!J232)</f>
        <v>7.9847625078293394</v>
      </c>
      <c r="L232" s="50">
        <f>'8.legal entities NC'!L232+'12.legal entities FC'!L232</f>
        <v>2098932.7999999998</v>
      </c>
      <c r="M232" s="51">
        <f>('8.legal entities NC'!L232*'8.legal entities NC'!M232+'12.legal entities FC'!L232*'12.legal entities FC'!M232)/('8.legal entities NC'!L232+'12.legal entities FC'!L232)</f>
        <v>7.3712503725702909</v>
      </c>
      <c r="N232" s="50">
        <f>'8.legal entities NC'!N232+'12.legal entities FC'!N232</f>
        <v>1828274.9</v>
      </c>
      <c r="O232" s="51">
        <f>('8.legal entities NC'!N232*'8.legal entities NC'!O232+'12.legal entities FC'!N232*'12.legal entities FC'!O232)/('8.legal entities NC'!N232+'12.legal entities FC'!N232)</f>
        <v>7.8850938439290701</v>
      </c>
      <c r="P232" s="50">
        <f>'8.legal entities NC'!P232+'12.legal entities FC'!P232</f>
        <v>2317923.9</v>
      </c>
      <c r="Q232" s="51">
        <f>('8.legal entities NC'!P232*'8.legal entities NC'!Q232+'12.legal entities FC'!P232*'12.legal entities FC'!Q232)/('8.legal entities NC'!P232+'12.legal entities FC'!P232)</f>
        <v>11.40619613266853</v>
      </c>
      <c r="R232" s="50">
        <f>'8.legal entities NC'!R232+'12.legal entities FC'!R232</f>
        <v>2312366.4</v>
      </c>
      <c r="S232" s="51">
        <f>('8.legal entities NC'!R232*'8.legal entities NC'!S232+'12.legal entities FC'!R232*'12.legal entities FC'!S232)/('8.legal entities NC'!R232+'12.legal entities FC'!R232)</f>
        <v>6.1547598140156312</v>
      </c>
      <c r="T232" s="50">
        <f>'8.legal entities NC'!T232+'12.legal entities FC'!T232</f>
        <v>4397.3999999999996</v>
      </c>
      <c r="U232" s="51">
        <f>('8.legal entities NC'!T232*'8.legal entities NC'!U232+'12.legal entities FC'!T232*'12.legal entities FC'!U232)/('8.legal entities NC'!T232+'12.legal entities FC'!T232)</f>
        <v>5.0579433301496337</v>
      </c>
    </row>
    <row r="233" spans="1:21" ht="14.25" customHeight="1" x14ac:dyDescent="0.2">
      <c r="A233" s="49" t="s">
        <v>27</v>
      </c>
      <c r="B233" s="50">
        <f>'8.legal entities NC'!B233+'12.legal entities FC'!B233</f>
        <v>39228224.900000006</v>
      </c>
      <c r="C233" s="51">
        <f>('8.legal entities NC'!B233*'8.legal entities NC'!C233+'12.legal entities FC'!B233*'12.legal entities FC'!C233)/('8.legal entities NC'!B233+'12.legal entities FC'!B233)</f>
        <v>2.7220729564798631</v>
      </c>
      <c r="D233" s="50">
        <f>'8.legal entities NC'!D233+'12.legal entities FC'!D233</f>
        <v>24762977.899999999</v>
      </c>
      <c r="E233" s="51">
        <f>('8.legal entities NC'!D233*'8.legal entities NC'!E233+'12.legal entities FC'!D233*'12.legal entities FC'!E233)/('8.legal entities NC'!D233+'12.legal entities FC'!D233)</f>
        <v>0.46767072654860237</v>
      </c>
      <c r="F233" s="50">
        <f>'8.legal entities NC'!F233+'12.legal entities FC'!F233</f>
        <v>2608809.2999999998</v>
      </c>
      <c r="G233" s="51">
        <f>('8.legal entities NC'!F233*'8.legal entities NC'!G233+'12.legal entities FC'!F233*'12.legal entities FC'!G233)/('8.legal entities NC'!F233+'12.legal entities FC'!F233)</f>
        <v>0.5351620246830614</v>
      </c>
      <c r="H233" s="50">
        <f t="shared" si="8"/>
        <v>11856437.699999999</v>
      </c>
      <c r="I233" s="51">
        <f t="shared" si="9"/>
        <v>7.9117384978120393</v>
      </c>
      <c r="J233" s="50">
        <f>'8.legal entities NC'!J233+'12.legal entities FC'!J233</f>
        <v>3051612.6</v>
      </c>
      <c r="K233" s="51">
        <f>('8.legal entities NC'!J233*'8.legal entities NC'!K233+'12.legal entities FC'!J233*'12.legal entities FC'!K233)/('8.legal entities NC'!J233+'12.legal entities FC'!J233)</f>
        <v>7.4067318348338205</v>
      </c>
      <c r="L233" s="50">
        <f>'8.legal entities NC'!L233+'12.legal entities FC'!L233</f>
        <v>1767843.9000000001</v>
      </c>
      <c r="M233" s="51">
        <f>('8.legal entities NC'!L233*'8.legal entities NC'!M233+'12.legal entities FC'!L233*'12.legal entities FC'!M233)/('8.legal entities NC'!L233+'12.legal entities FC'!L233)</f>
        <v>7.3088687762533855</v>
      </c>
      <c r="N233" s="50">
        <f>'8.legal entities NC'!N233+'12.legal entities FC'!N233</f>
        <v>1987377</v>
      </c>
      <c r="O233" s="51">
        <f>('8.legal entities NC'!N233*'8.legal entities NC'!O233+'12.legal entities FC'!N233*'12.legal entities FC'!O233)/('8.legal entities NC'!N233+'12.legal entities FC'!N233)</f>
        <v>5.2875959005261768</v>
      </c>
      <c r="P233" s="50">
        <f>'8.legal entities NC'!P233+'12.legal entities FC'!P233</f>
        <v>2674283.9000000004</v>
      </c>
      <c r="Q233" s="51">
        <f>('8.legal entities NC'!P233*'8.legal entities NC'!Q233+'12.legal entities FC'!P233*'12.legal entities FC'!Q233)/('8.legal entities NC'!P233+'12.legal entities FC'!P233)</f>
        <v>12.00740886934255</v>
      </c>
      <c r="R233" s="50">
        <f>'8.legal entities NC'!R233+'12.legal entities FC'!R233</f>
        <v>2370829.0999999996</v>
      </c>
      <c r="S233" s="51">
        <f>('8.legal entities NC'!R233*'8.legal entities NC'!S233+'12.legal entities FC'!R233*'12.legal entities FC'!S233)/('8.legal entities NC'!R233+'12.legal entities FC'!R233)</f>
        <v>6.5964494134140681</v>
      </c>
      <c r="T233" s="50">
        <f>'8.legal entities NC'!T233+'12.legal entities FC'!T233</f>
        <v>4491.2</v>
      </c>
      <c r="U233" s="51">
        <f>('8.legal entities NC'!T233*'8.legal entities NC'!U233+'12.legal entities FC'!T233*'12.legal entities FC'!U233)/('8.legal entities NC'!T233+'12.legal entities FC'!T233)</f>
        <v>5.0985037406483791</v>
      </c>
    </row>
    <row r="234" spans="1:21" ht="14.25" customHeight="1" x14ac:dyDescent="0.2">
      <c r="A234" s="49" t="s">
        <v>28</v>
      </c>
      <c r="B234" s="50">
        <f>'8.legal entities NC'!B234+'12.legal entities FC'!B234</f>
        <v>41201876.579999998</v>
      </c>
      <c r="C234" s="51">
        <f>('8.legal entities NC'!B234*'8.legal entities NC'!C234+'12.legal entities FC'!B234*'12.legal entities FC'!C234)/('8.legal entities NC'!B234+'12.legal entities FC'!B234)</f>
        <v>2.6312015817896968</v>
      </c>
      <c r="D234" s="50">
        <f>'8.legal entities NC'!D234+'12.legal entities FC'!D234</f>
        <v>27249647.52</v>
      </c>
      <c r="E234" s="51">
        <f>('8.legal entities NC'!D234*'8.legal entities NC'!E234+'12.legal entities FC'!D234*'12.legal entities FC'!E234)/('8.legal entities NC'!D234+'12.legal entities FC'!D234)</f>
        <v>0.54943202402935165</v>
      </c>
      <c r="F234" s="50">
        <f>'8.legal entities NC'!F234+'12.legal entities FC'!F234</f>
        <v>2751263.86</v>
      </c>
      <c r="G234" s="51">
        <f>('8.legal entities NC'!F234*'8.legal entities NC'!G234+'12.legal entities FC'!F234*'12.legal entities FC'!G234)/('8.legal entities NC'!F234+'12.legal entities FC'!F234)</f>
        <v>0.5175409420745275</v>
      </c>
      <c r="H234" s="50">
        <f t="shared" si="8"/>
        <v>11200965.200000001</v>
      </c>
      <c r="I234" s="51">
        <f t="shared" si="9"/>
        <v>8.2148922441969425</v>
      </c>
      <c r="J234" s="50">
        <f>'8.legal entities NC'!J234+'12.legal entities FC'!J234</f>
        <v>1493597.5</v>
      </c>
      <c r="K234" s="51">
        <f>('8.legal entities NC'!J234*'8.legal entities NC'!K234+'12.legal entities FC'!J234*'12.legal entities FC'!K234)/('8.legal entities NC'!J234+'12.legal entities FC'!J234)</f>
        <v>7.3283518511513313</v>
      </c>
      <c r="L234" s="50">
        <f>'8.legal entities NC'!L234+'12.legal entities FC'!L234</f>
        <v>2137235.9</v>
      </c>
      <c r="M234" s="51">
        <f>('8.legal entities NC'!L234*'8.legal entities NC'!M234+'12.legal entities FC'!L234*'12.legal entities FC'!M234)/('8.legal entities NC'!L234+'12.legal entities FC'!L234)</f>
        <v>6.9177158431598409</v>
      </c>
      <c r="N234" s="50">
        <f>'8.legal entities NC'!N234+'12.legal entities FC'!N234</f>
        <v>2123462.2000000002</v>
      </c>
      <c r="O234" s="51">
        <f>('8.legal entities NC'!N234*'8.legal entities NC'!O234+'12.legal entities FC'!N234*'12.legal entities FC'!O234)/('8.legal entities NC'!N234+'12.legal entities FC'!N234)</f>
        <v>7.469388436488277</v>
      </c>
      <c r="P234" s="50">
        <f>'8.legal entities NC'!P234+'12.legal entities FC'!P234</f>
        <v>3026270.2</v>
      </c>
      <c r="Q234" s="51">
        <f>('8.legal entities NC'!P234*'8.legal entities NC'!Q234+'12.legal entities FC'!P234*'12.legal entities FC'!Q234)/('8.legal entities NC'!P234+'12.legal entities FC'!P234)</f>
        <v>11.15934799807364</v>
      </c>
      <c r="R234" s="50">
        <f>'8.legal entities NC'!R234+'12.legal entities FC'!R234</f>
        <v>2415738.5</v>
      </c>
      <c r="S234" s="51">
        <f>('8.legal entities NC'!R234*'8.legal entities NC'!S234+'12.legal entities FC'!R234*'12.legal entities FC'!S234)/('8.legal entities NC'!R234+'12.legal entities FC'!R234)</f>
        <v>6.8832246946430642</v>
      </c>
      <c r="T234" s="50">
        <f>'8.legal entities NC'!T234+'12.legal entities FC'!T234</f>
        <v>4660.8999999999996</v>
      </c>
      <c r="U234" s="51">
        <f>('8.legal entities NC'!T234*'8.legal entities NC'!U234+'12.legal entities FC'!T234*'12.legal entities FC'!U234)/('8.legal entities NC'!T234+'12.legal entities FC'!T234)</f>
        <v>5.1677358450084752</v>
      </c>
    </row>
    <row r="235" spans="1:21" ht="14.25" customHeight="1" x14ac:dyDescent="0.2">
      <c r="A235" s="49" t="s">
        <v>46</v>
      </c>
      <c r="B235" s="50">
        <f>'8.legal entities NC'!B235+'12.legal entities FC'!B235</f>
        <v>41734425.700000003</v>
      </c>
      <c r="C235" s="51">
        <f>('8.legal entities NC'!B235*'8.legal entities NC'!C235+'12.legal entities FC'!B235*'12.legal entities FC'!C235)/('8.legal entities NC'!B235+'12.legal entities FC'!B235)</f>
        <v>3.3414808301770851</v>
      </c>
      <c r="D235" s="50">
        <f>'8.legal entities NC'!D235+'12.legal entities FC'!D235</f>
        <v>24576160.800000001</v>
      </c>
      <c r="E235" s="51">
        <f>('8.legal entities NC'!D235*'8.legal entities NC'!E235+'12.legal entities FC'!D235*'12.legal entities FC'!E235)/('8.legal entities NC'!D235+'12.legal entities FC'!D235)</f>
        <v>0.52616982905645782</v>
      </c>
      <c r="F235" s="50">
        <f>'8.legal entities NC'!F235+'12.legal entities FC'!F235</f>
        <v>3035550.8</v>
      </c>
      <c r="G235" s="51">
        <f>('8.legal entities NC'!F235*'8.legal entities NC'!G235+'12.legal entities FC'!F235*'12.legal entities FC'!G235)/('8.legal entities NC'!F235+'12.legal entities FC'!F235)</f>
        <v>0.45496472073536037</v>
      </c>
      <c r="H235" s="50">
        <f t="shared" si="8"/>
        <v>14122714.1</v>
      </c>
      <c r="I235" s="51">
        <f t="shared" si="9"/>
        <v>8.8610786637676018</v>
      </c>
      <c r="J235" s="50">
        <f>'8.legal entities NC'!J235+'12.legal entities FC'!J235</f>
        <v>1703079.2999999998</v>
      </c>
      <c r="K235" s="51">
        <f>('8.legal entities NC'!J235*'8.legal entities NC'!K235+'12.legal entities FC'!J235*'12.legal entities FC'!K235)/('8.legal entities NC'!J235+'12.legal entities FC'!J235)</f>
        <v>7.4154097257831788</v>
      </c>
      <c r="L235" s="50">
        <f>'8.legal entities NC'!L235+'12.legal entities FC'!L235</f>
        <v>4664756.2</v>
      </c>
      <c r="M235" s="51">
        <f>('8.legal entities NC'!L235*'8.legal entities NC'!M235+'12.legal entities FC'!L235*'12.legal entities FC'!M235)/('8.legal entities NC'!L235+'12.legal entities FC'!L235)</f>
        <v>9.9583989023906234</v>
      </c>
      <c r="N235" s="50">
        <f>'8.legal entities NC'!N235+'12.legal entities FC'!N235</f>
        <v>2067701.5</v>
      </c>
      <c r="O235" s="51">
        <f>('8.legal entities NC'!N235*'8.legal entities NC'!O235+'12.legal entities FC'!N235*'12.legal entities FC'!O235)/('8.legal entities NC'!N235+'12.legal entities FC'!N235)</f>
        <v>5.3859210964445197</v>
      </c>
      <c r="P235" s="50">
        <f>'8.legal entities NC'!P235+'12.legal entities FC'!P235</f>
        <v>3405852.5</v>
      </c>
      <c r="Q235" s="51">
        <f>('8.legal entities NC'!P235*'8.legal entities NC'!Q235+'12.legal entities FC'!P235*'12.legal entities FC'!Q235)/('8.legal entities NC'!P235+'12.legal entities FC'!P235)</f>
        <v>11.547454570625131</v>
      </c>
      <c r="R235" s="50">
        <f>'8.legal entities NC'!R235+'12.legal entities FC'!R235</f>
        <v>2276648.9</v>
      </c>
      <c r="S235" s="51">
        <f>('8.legal entities NC'!R235*'8.legal entities NC'!S235+'12.legal entities FC'!R235*'12.legal entities FC'!S235)/('8.legal entities NC'!R235+'12.legal entities FC'!R235)</f>
        <v>6.8391541229743389</v>
      </c>
      <c r="T235" s="50">
        <f>'8.legal entities NC'!T235+'12.legal entities FC'!T235</f>
        <v>4675.7</v>
      </c>
      <c r="U235" s="51">
        <f>('8.legal entities NC'!T235*'8.legal entities NC'!U235+'12.legal entities FC'!T235*'12.legal entities FC'!U235)/('8.legal entities NC'!T235+'12.legal entities FC'!T235)</f>
        <v>5.173535513399063</v>
      </c>
    </row>
    <row r="236" spans="1:21" ht="14.25" customHeight="1" thickBot="1" x14ac:dyDescent="0.25">
      <c r="A236" s="52" t="s">
        <v>30</v>
      </c>
      <c r="B236" s="53">
        <f>'8.legal entities NC'!B236+'12.legal entities FC'!B236</f>
        <v>43754018.600000001</v>
      </c>
      <c r="C236" s="54">
        <f>('8.legal entities NC'!B236*'8.legal entities NC'!C236+'12.legal entities FC'!B236*'12.legal entities FC'!C236)/('8.legal entities NC'!B236+'12.legal entities FC'!B236)</f>
        <v>3.5609363201669435</v>
      </c>
      <c r="D236" s="53">
        <f>'8.legal entities NC'!D236+'12.legal entities FC'!D236</f>
        <v>25722610.5</v>
      </c>
      <c r="E236" s="54">
        <f>('8.legal entities NC'!D236*'8.legal entities NC'!E236+'12.legal entities FC'!D236*'12.legal entities FC'!E236)/('8.legal entities NC'!D236+'12.legal entities FC'!D236)</f>
        <v>0.69374134666464016</v>
      </c>
      <c r="F236" s="53">
        <f>'8.legal entities NC'!F236+'12.legal entities FC'!F236</f>
        <v>3276287</v>
      </c>
      <c r="G236" s="54">
        <f>('8.legal entities NC'!F236*'8.legal entities NC'!G236+'12.legal entities FC'!F236*'12.legal entities FC'!G236)/('8.legal entities NC'!F236+'12.legal entities FC'!F236)</f>
        <v>0.53186622234254766</v>
      </c>
      <c r="H236" s="53">
        <f t="shared" si="8"/>
        <v>14755121.099999998</v>
      </c>
      <c r="I236" s="54">
        <f t="shared" si="9"/>
        <v>9.2319058735478627</v>
      </c>
      <c r="J236" s="53">
        <f>'8.legal entities NC'!J236+'12.legal entities FC'!J236</f>
        <v>515263.69999999995</v>
      </c>
      <c r="K236" s="54">
        <f>('8.legal entities NC'!J236*'8.legal entities NC'!K236+'12.legal entities FC'!J236*'12.legal entities FC'!K236)/('8.legal entities NC'!J236+'12.legal entities FC'!J236)</f>
        <v>5.2767349475617964</v>
      </c>
      <c r="L236" s="53">
        <f>'8.legal entities NC'!L236+'12.legal entities FC'!L236</f>
        <v>5776166.0999999996</v>
      </c>
      <c r="M236" s="54">
        <f>('8.legal entities NC'!L236*'8.legal entities NC'!M236+'12.legal entities FC'!L236*'12.legal entities FC'!M236)/('8.legal entities NC'!L236+'12.legal entities FC'!L236)</f>
        <v>9.0176909052182381</v>
      </c>
      <c r="N236" s="53">
        <f>'8.legal entities NC'!N236+'12.legal entities FC'!N236</f>
        <v>1902300</v>
      </c>
      <c r="O236" s="54">
        <f>('8.legal entities NC'!N236*'8.legal entities NC'!O236+'12.legal entities FC'!N236*'12.legal entities FC'!O236)/('8.legal entities NC'!N236+'12.legal entities FC'!N236)</f>
        <v>5.7694855953319619</v>
      </c>
      <c r="P236" s="53">
        <f>'8.legal entities NC'!P236+'12.legal entities FC'!P236</f>
        <v>5024922.0999999996</v>
      </c>
      <c r="Q236" s="54">
        <f>('8.legal entities NC'!P236*'8.legal entities NC'!Q236+'12.legal entities FC'!P236*'12.legal entities FC'!Q236)/('8.legal entities NC'!P236+'12.legal entities FC'!P236)</f>
        <v>11.740514711262904</v>
      </c>
      <c r="R236" s="53">
        <f>'8.legal entities NC'!R236+'12.legal entities FC'!R236</f>
        <v>1531716</v>
      </c>
      <c r="S236" s="54">
        <f>('8.legal entities NC'!R236*'8.legal entities NC'!S236+'12.legal entities FC'!R236*'12.legal entities FC'!S236)/('8.legal entities NC'!R236+'12.legal entities FC'!R236)</f>
        <v>7.4531453493989774</v>
      </c>
      <c r="T236" s="53">
        <f>'8.legal entities NC'!T236+'12.legal entities FC'!T236</f>
        <v>4753.2</v>
      </c>
      <c r="U236" s="54">
        <f>('8.legal entities NC'!T236*'8.legal entities NC'!U236+'12.legal entities FC'!T236*'12.legal entities FC'!U236)/('8.legal entities NC'!T236+'12.legal entities FC'!T236)</f>
        <v>5.20331566102836</v>
      </c>
    </row>
    <row r="237" spans="1:21" ht="14.25" customHeight="1" x14ac:dyDescent="0.2">
      <c r="A237" s="49" t="s">
        <v>50</v>
      </c>
      <c r="B237" s="50">
        <f>'8.legal entities NC'!B237+'12.legal entities FC'!B237</f>
        <v>42320757.100000009</v>
      </c>
      <c r="C237" s="51">
        <f>('8.legal entities NC'!B237*'8.legal entities NC'!C237+'12.legal entities FC'!B237*'12.legal entities FC'!C237)/('8.legal entities NC'!B237+'12.legal entities FC'!B237)</f>
        <v>3.6346282493845079</v>
      </c>
      <c r="D237" s="50">
        <f>'8.legal entities NC'!D237+'12.legal entities FC'!D237</f>
        <v>24366884.100000001</v>
      </c>
      <c r="E237" s="51">
        <f>('8.legal entities NC'!D237*'8.legal entities NC'!E237+'12.legal entities FC'!D237*'12.legal entities FC'!E237)/('8.legal entities NC'!D237+'12.legal entities FC'!D237)</f>
        <v>0.60698376806413246</v>
      </c>
      <c r="F237" s="50">
        <f>'8.legal entities NC'!F237+'12.legal entities FC'!F237</f>
        <v>2984472.6</v>
      </c>
      <c r="G237" s="51">
        <f>('8.legal entities NC'!F237*'8.legal entities NC'!G237+'12.legal entities FC'!F237*'12.legal entities FC'!G237)/('8.legal entities NC'!F237+'12.legal entities FC'!F237)</f>
        <v>0.71483550762034154</v>
      </c>
      <c r="H237" s="50">
        <f t="shared" si="8"/>
        <v>14969400.4</v>
      </c>
      <c r="I237" s="51">
        <f t="shared" si="9"/>
        <v>9.145089684286889</v>
      </c>
      <c r="J237" s="50">
        <f>'8.legal entities NC'!J237+'12.legal entities FC'!J237</f>
        <v>4352254.5</v>
      </c>
      <c r="K237" s="51">
        <f>('8.legal entities NC'!J237*'8.legal entities NC'!K237+'12.legal entities FC'!J237*'12.legal entities FC'!K237)/('8.legal entities NC'!J237+'12.legal entities FC'!J237)</f>
        <v>10.339961854252778</v>
      </c>
      <c r="L237" s="50">
        <f>'8.legal entities NC'!L237+'12.legal entities FC'!L237</f>
        <v>2236560.3000000003</v>
      </c>
      <c r="M237" s="51">
        <f>('8.legal entities NC'!L237*'8.legal entities NC'!M237+'12.legal entities FC'!L237*'12.legal entities FC'!M237)/('8.legal entities NC'!L237+'12.legal entities FC'!L237)</f>
        <v>4.5406871426627786</v>
      </c>
      <c r="N237" s="50">
        <f>'8.legal entities NC'!N237+'12.legal entities FC'!N237</f>
        <v>2050047.9000000001</v>
      </c>
      <c r="O237" s="51">
        <f>('8.legal entities NC'!N237*'8.legal entities NC'!O237+'12.legal entities FC'!N237*'12.legal entities FC'!O237)/('8.legal entities NC'!N237+'12.legal entities FC'!N237)</f>
        <v>8.0984493211109836</v>
      </c>
      <c r="P237" s="50">
        <f>'8.legal entities NC'!P237+'12.legal entities FC'!P237</f>
        <v>4840757.9000000004</v>
      </c>
      <c r="Q237" s="51">
        <f>('8.legal entities NC'!P237*'8.legal entities NC'!Q237+'12.legal entities FC'!P237*'12.legal entities FC'!Q237)/('8.legal entities NC'!P237+'12.legal entities FC'!P237)</f>
        <v>11.343250496167141</v>
      </c>
      <c r="R237" s="50">
        <f>'8.legal entities NC'!R237+'12.legal entities FC'!R237</f>
        <v>1484971.2</v>
      </c>
      <c r="S237" s="51">
        <f>('8.legal entities NC'!R237*'8.legal entities NC'!S237+'12.legal entities FC'!R237*'12.legal entities FC'!S237)/('8.legal entities NC'!R237+'12.legal entities FC'!R237)</f>
        <v>6.8698870355196098</v>
      </c>
      <c r="T237" s="50">
        <f>'8.legal entities NC'!T237+'12.legal entities FC'!T237</f>
        <v>4808.6000000000004</v>
      </c>
      <c r="U237" s="51">
        <f>('8.legal entities NC'!T237*'8.legal entities NC'!U237+'12.legal entities FC'!T237*'12.legal entities FC'!U237)/('8.legal entities NC'!T237+'12.legal entities FC'!T237)</f>
        <v>5.2240153059102443</v>
      </c>
    </row>
    <row r="238" spans="1:21" ht="14.25" customHeight="1" x14ac:dyDescent="0.2">
      <c r="A238" s="49" t="s">
        <v>20</v>
      </c>
      <c r="B238" s="50">
        <f>'8.legal entities NC'!B238+'12.legal entities FC'!B238</f>
        <v>42790458.100000001</v>
      </c>
      <c r="C238" s="51">
        <f>('8.legal entities NC'!B238*'8.legal entities NC'!C238+'12.legal entities FC'!B238*'12.legal entities FC'!C238)/('8.legal entities NC'!B238+'12.legal entities FC'!B238)</f>
        <v>3.7732578240381116</v>
      </c>
      <c r="D238" s="50">
        <f>'8.legal entities NC'!D238+'12.legal entities FC'!D238</f>
        <v>24830458.399999999</v>
      </c>
      <c r="E238" s="51">
        <f>('8.legal entities NC'!D238*'8.legal entities NC'!E238+'12.legal entities FC'!D238*'12.legal entities FC'!E238)/('8.legal entities NC'!D238+'12.legal entities FC'!D238)</f>
        <v>0.58393856212497453</v>
      </c>
      <c r="F238" s="50">
        <f>'8.legal entities NC'!F238+'12.legal entities FC'!F238</f>
        <v>3037046.8</v>
      </c>
      <c r="G238" s="51">
        <f>('8.legal entities NC'!F238*'8.legal entities NC'!G238+'12.legal entities FC'!F238*'12.legal entities FC'!G238)/('8.legal entities NC'!F238+'12.legal entities FC'!F238)</f>
        <v>0.47809865689261027</v>
      </c>
      <c r="H238" s="50">
        <f t="shared" si="8"/>
        <v>14922952.899999999</v>
      </c>
      <c r="I238" s="51">
        <f t="shared" si="9"/>
        <v>9.7506144811996318</v>
      </c>
      <c r="J238" s="50">
        <f>'8.legal entities NC'!J238+'12.legal entities FC'!J238</f>
        <v>814044.20000000007</v>
      </c>
      <c r="K238" s="51">
        <f>('8.legal entities NC'!J238*'8.legal entities NC'!K238+'12.legal entities FC'!J238*'12.legal entities FC'!K238)/('8.legal entities NC'!J238+'12.legal entities FC'!J238)</f>
        <v>7.4233211390732841</v>
      </c>
      <c r="L238" s="50">
        <f>'8.legal entities NC'!L238+'12.legal entities FC'!L238</f>
        <v>5080826.5999999996</v>
      </c>
      <c r="M238" s="51">
        <f>('8.legal entities NC'!L238*'8.legal entities NC'!M238+'12.legal entities FC'!L238*'12.legal entities FC'!M238)/('8.legal entities NC'!L238+'12.legal entities FC'!L238)</f>
        <v>9.8997396297681188</v>
      </c>
      <c r="N238" s="50">
        <f>'8.legal entities NC'!N238+'12.legal entities FC'!N238</f>
        <v>2698883.4</v>
      </c>
      <c r="O238" s="51">
        <f>('8.legal entities NC'!N238*'8.legal entities NC'!O238+'12.legal entities FC'!N238*'12.legal entities FC'!O238)/('8.legal entities NC'!N238+'12.legal entities FC'!N238)</f>
        <v>8.9570838580873886</v>
      </c>
      <c r="P238" s="50">
        <f>'8.legal entities NC'!P238+'12.legal entities FC'!P238</f>
        <v>4895047</v>
      </c>
      <c r="Q238" s="51">
        <f>('8.legal entities NC'!P238*'8.legal entities NC'!Q238+'12.legal entities FC'!P238*'12.legal entities FC'!Q238)/('8.legal entities NC'!P238+'12.legal entities FC'!P238)</f>
        <v>11.285701537901474</v>
      </c>
      <c r="R238" s="50">
        <f>'8.legal entities NC'!R238+'12.legal entities FC'!R238</f>
        <v>1429254.2000000002</v>
      </c>
      <c r="S238" s="51">
        <f>('8.legal entities NC'!R238*'8.legal entities NC'!S238+'12.legal entities FC'!R238*'12.legal entities FC'!S238)/('8.legal entities NC'!R238+'12.legal entities FC'!R238)</f>
        <v>6.8023461424846614</v>
      </c>
      <c r="T238" s="50">
        <f>'8.legal entities NC'!T238+'12.legal entities FC'!T238</f>
        <v>4897.5</v>
      </c>
      <c r="U238" s="51">
        <f>('8.legal entities NC'!T238*'8.legal entities NC'!U238+'12.legal entities FC'!T238*'12.legal entities FC'!U238)/('8.legal entities NC'!T238+'12.legal entities FC'!T238)</f>
        <v>5.2562531904032666</v>
      </c>
    </row>
    <row r="239" spans="1:21" ht="14.25" customHeight="1" x14ac:dyDescent="0.2">
      <c r="A239" s="49" t="s">
        <v>21</v>
      </c>
      <c r="B239" s="50">
        <f>'8.legal entities NC'!B239+'12.legal entities FC'!B239</f>
        <v>43146472.700000003</v>
      </c>
      <c r="C239" s="51">
        <f>('8.legal entities NC'!B239*'8.legal entities NC'!C239+'12.legal entities FC'!B239*'12.legal entities FC'!C239)/('8.legal entities NC'!B239+'12.legal entities FC'!B239)</f>
        <v>3.6850817369365165</v>
      </c>
      <c r="D239" s="50">
        <f>'8.legal entities NC'!D239+'12.legal entities FC'!D239</f>
        <v>25135381.399999999</v>
      </c>
      <c r="E239" s="51">
        <f>('8.legal entities NC'!D239*'8.legal entities NC'!E239+'12.legal entities FC'!D239*'12.legal entities FC'!E239)/('8.legal entities NC'!D239+'12.legal entities FC'!D239)</f>
        <v>0.57895857629596181</v>
      </c>
      <c r="F239" s="50">
        <f>'8.legal entities NC'!F239+'12.legal entities FC'!F239</f>
        <v>3015891.5</v>
      </c>
      <c r="G239" s="51">
        <f>('8.legal entities NC'!F239*'8.legal entities NC'!G239+'12.legal entities FC'!F239*'12.legal entities FC'!G239)/('8.legal entities NC'!F239+'12.legal entities FC'!F239)</f>
        <v>0.57437398228682968</v>
      </c>
      <c r="H239" s="50">
        <f t="shared" si="8"/>
        <v>14995199.800000003</v>
      </c>
      <c r="I239" s="51">
        <f t="shared" si="9"/>
        <v>9.5172912813739217</v>
      </c>
      <c r="J239" s="50">
        <f>'8.legal entities NC'!J239+'12.legal entities FC'!J239</f>
        <v>1134923.3</v>
      </c>
      <c r="K239" s="51">
        <f>('8.legal entities NC'!J239*'8.legal entities NC'!K239+'12.legal entities FC'!J239*'12.legal entities FC'!K239)/('8.legal entities NC'!J239+'12.legal entities FC'!J239)</f>
        <v>7.0341915572620621</v>
      </c>
      <c r="L239" s="50">
        <f>'8.legal entities NC'!L239+'12.legal entities FC'!L239</f>
        <v>5168077.3000000007</v>
      </c>
      <c r="M239" s="51">
        <f>('8.legal entities NC'!L239*'8.legal entities NC'!M239+'12.legal entities FC'!L239*'12.legal entities FC'!M239)/('8.legal entities NC'!L239+'12.legal entities FC'!L239)</f>
        <v>9.5063702626893747</v>
      </c>
      <c r="N239" s="50">
        <f>'8.legal entities NC'!N239+'12.legal entities FC'!N239</f>
        <v>3085889.6</v>
      </c>
      <c r="O239" s="51">
        <f>('8.legal entities NC'!N239*'8.legal entities NC'!O239+'12.legal entities FC'!N239*'12.legal entities FC'!O239)/('8.legal entities NC'!N239+'12.legal entities FC'!N239)</f>
        <v>9.6333753751268354</v>
      </c>
      <c r="P239" s="50">
        <f>'8.legal entities NC'!P239+'12.legal entities FC'!P239</f>
        <v>4140658.9</v>
      </c>
      <c r="Q239" s="51">
        <f>('8.legal entities NC'!P239*'8.legal entities NC'!Q239+'12.legal entities FC'!P239*'12.legal entities FC'!Q239)/('8.legal entities NC'!P239+'12.legal entities FC'!P239)</f>
        <v>10.894709222244797</v>
      </c>
      <c r="R239" s="50">
        <f>'8.legal entities NC'!R239+'12.legal entities FC'!R239</f>
        <v>1460598.3</v>
      </c>
      <c r="S239" s="51">
        <f>('8.legal entities NC'!R239*'8.legal entities NC'!S239+'12.legal entities FC'!R239*'12.legal entities FC'!S239)/('8.legal entities NC'!R239+'12.legal entities FC'!R239)</f>
        <v>7.3498138927041055</v>
      </c>
      <c r="T239" s="50">
        <f>'8.legal entities NC'!T239+'12.legal entities FC'!T239</f>
        <v>5052.3999999999996</v>
      </c>
      <c r="U239" s="51">
        <f>('8.legal entities NC'!T239*'8.legal entities NC'!U239+'12.legal entities FC'!T239*'12.legal entities FC'!U239)/('8.legal entities NC'!T239+'12.legal entities FC'!T239)</f>
        <v>5.3097141952339486</v>
      </c>
    </row>
    <row r="240" spans="1:21" ht="14.25" customHeight="1" x14ac:dyDescent="0.2">
      <c r="A240" s="49" t="s">
        <v>22</v>
      </c>
      <c r="B240" s="50">
        <f>'8.legal entities NC'!B240+'12.legal entities FC'!B240</f>
        <v>43919432.5</v>
      </c>
      <c r="C240" s="51">
        <f>('8.legal entities NC'!B240*'8.legal entities NC'!C240+'12.legal entities FC'!B240*'12.legal entities FC'!C240)/('8.legal entities NC'!B240+'12.legal entities FC'!B240)</f>
        <v>3.6662825444522769</v>
      </c>
      <c r="D240" s="50">
        <f>'8.legal entities NC'!D240+'12.legal entities FC'!D240</f>
        <v>26507730.099999998</v>
      </c>
      <c r="E240" s="51">
        <f>('8.legal entities NC'!D240*'8.legal entities NC'!E240+'12.legal entities FC'!D240*'12.legal entities FC'!E240)/('8.legal entities NC'!D240+'12.legal entities FC'!D240)</f>
        <v>0.9623372143810982</v>
      </c>
      <c r="F240" s="50">
        <f>'8.legal entities NC'!F240+'12.legal entities FC'!F240</f>
        <v>3042061.2</v>
      </c>
      <c r="G240" s="51">
        <f>('8.legal entities NC'!F240*'8.legal entities NC'!G240+'12.legal entities FC'!F240*'12.legal entities FC'!G240)/('8.legal entities NC'!F240+'12.legal entities FC'!F240)</f>
        <v>0.56926687766833894</v>
      </c>
      <c r="H240" s="50">
        <f t="shared" si="8"/>
        <v>14369641.199999999</v>
      </c>
      <c r="I240" s="51">
        <f t="shared" si="9"/>
        <v>9.3099004387110256</v>
      </c>
      <c r="J240" s="50">
        <f>'8.legal entities NC'!J240+'12.legal entities FC'!J240</f>
        <v>4320206.5999999996</v>
      </c>
      <c r="K240" s="51">
        <f>('8.legal entities NC'!J240*'8.legal entities NC'!K240+'12.legal entities FC'!J240*'12.legal entities FC'!K240)/('8.legal entities NC'!J240+'12.legal entities FC'!J240)</f>
        <v>9.9400416406011711</v>
      </c>
      <c r="L240" s="50">
        <f>'8.legal entities NC'!L240+'12.legal entities FC'!L240</f>
        <v>1578542.4</v>
      </c>
      <c r="M240" s="51">
        <f>('8.legal entities NC'!L240*'8.legal entities NC'!M240+'12.legal entities FC'!L240*'12.legal entities FC'!M240)/('8.legal entities NC'!L240+'12.legal entities FC'!L240)</f>
        <v>8.2938746250971764</v>
      </c>
      <c r="N240" s="50">
        <f>'8.legal entities NC'!N240+'12.legal entities FC'!N240</f>
        <v>3320013.4000000004</v>
      </c>
      <c r="O240" s="51">
        <f>('8.legal entities NC'!N240*'8.legal entities NC'!O240+'12.legal entities FC'!N240*'12.legal entities FC'!O240)/('8.legal entities NC'!N240+'12.legal entities FC'!N240)</f>
        <v>9.1708046566920487</v>
      </c>
      <c r="P240" s="50">
        <f>'8.legal entities NC'!P240+'12.legal entities FC'!P240</f>
        <v>3730426.5</v>
      </c>
      <c r="Q240" s="51">
        <f>('8.legal entities NC'!P240*'8.legal entities NC'!Q240+'12.legal entities FC'!P240*'12.legal entities FC'!Q240)/('8.legal entities NC'!P240+'12.legal entities FC'!P240)</f>
        <v>10.030425716469686</v>
      </c>
      <c r="R240" s="50">
        <f>'8.legal entities NC'!R240+'12.legal entities FC'!R240</f>
        <v>1307501.2</v>
      </c>
      <c r="S240" s="51">
        <f>('8.legal entities NC'!R240*'8.legal entities NC'!S240+'12.legal entities FC'!R240*'12.legal entities FC'!S240)/('8.legal entities NC'!R240+'12.legal entities FC'!R240)</f>
        <v>6.7925986668310534</v>
      </c>
      <c r="T240" s="50">
        <f>'8.legal entities NC'!T240+'12.legal entities FC'!T240</f>
        <v>112951.1</v>
      </c>
      <c r="U240" s="51">
        <f>('8.legal entities NC'!T240*'8.legal entities NC'!U240+'12.legal entities FC'!T240*'12.legal entities FC'!U240)/('8.legal entities NC'!T240+'12.legal entities FC'!T240)</f>
        <v>8.8389710237439036</v>
      </c>
    </row>
    <row r="241" spans="1:21" ht="14.25" customHeight="1" x14ac:dyDescent="0.2">
      <c r="A241" s="49" t="s">
        <v>23</v>
      </c>
      <c r="B241" s="50">
        <f>'8.legal entities NC'!B241+'12.legal entities FC'!B241</f>
        <v>40480173.247150004</v>
      </c>
      <c r="C241" s="51">
        <f>('8.legal entities NC'!B241*'8.legal entities NC'!C241+'12.legal entities FC'!B241*'12.legal entities FC'!C241)/('8.legal entities NC'!B241+'12.legal entities FC'!B241)</f>
        <v>3.5652313445610293</v>
      </c>
      <c r="D241" s="50">
        <f>'8.legal entities NC'!D241+'12.legal entities FC'!D241</f>
        <v>24861710.600000001</v>
      </c>
      <c r="E241" s="51">
        <f>('8.legal entities NC'!D241*'8.legal entities NC'!E241+'12.legal entities FC'!D241*'12.legal entities FC'!E241)/('8.legal entities NC'!D241+'12.legal entities FC'!D241)</f>
        <v>1.0363869613621839</v>
      </c>
      <c r="F241" s="50">
        <f>'8.legal entities NC'!F241+'12.legal entities FC'!F241</f>
        <v>2880138.9471499999</v>
      </c>
      <c r="G241" s="51">
        <f>('8.legal entities NC'!F241*'8.legal entities NC'!G241+'12.legal entities FC'!F241*'12.legal entities FC'!G241)/('8.legal entities NC'!F241+'12.legal entities FC'!F241)</f>
        <v>0.68930342890731522</v>
      </c>
      <c r="H241" s="50">
        <f t="shared" si="8"/>
        <v>12738323.700000001</v>
      </c>
      <c r="I241" s="51">
        <f t="shared" si="9"/>
        <v>9.1510894906054236</v>
      </c>
      <c r="J241" s="50">
        <f>'8.legal entities NC'!J241+'12.legal entities FC'!J241</f>
        <v>637382.19999999995</v>
      </c>
      <c r="K241" s="51">
        <f>('8.legal entities NC'!J241*'8.legal entities NC'!K241+'12.legal entities FC'!J241*'12.legal entities FC'!K241)/('8.legal entities NC'!J241+'12.legal entities FC'!J241)</f>
        <v>6.706290401583229</v>
      </c>
      <c r="L241" s="50">
        <f>'8.legal entities NC'!L241+'12.legal entities FC'!L241</f>
        <v>3870608.6</v>
      </c>
      <c r="M241" s="51">
        <f>('8.legal entities NC'!L241*'8.legal entities NC'!M241+'12.legal entities FC'!L241*'12.legal entities FC'!M241)/('8.legal entities NC'!L241+'12.legal entities FC'!L241)</f>
        <v>10.299351800127761</v>
      </c>
      <c r="N241" s="50">
        <f>'8.legal entities NC'!N241+'12.legal entities FC'!N241</f>
        <v>3755605.5999999996</v>
      </c>
      <c r="O241" s="51">
        <f>('8.legal entities NC'!N241*'8.legal entities NC'!O241+'12.legal entities FC'!N241*'12.legal entities FC'!O241)/('8.legal entities NC'!N241+'12.legal entities FC'!N241)</f>
        <v>8.0367198459284452</v>
      </c>
      <c r="P241" s="50">
        <f>'8.legal entities NC'!P241+'12.legal entities FC'!P241</f>
        <v>3255376.7</v>
      </c>
      <c r="Q241" s="51">
        <f>('8.legal entities NC'!P241*'8.legal entities NC'!Q241+'12.legal entities FC'!P241*'12.legal entities FC'!Q241)/('8.legal entities NC'!P241+'12.legal entities FC'!P241)</f>
        <v>10.452219227654973</v>
      </c>
      <c r="R241" s="50">
        <f>'8.legal entities NC'!R241+'12.legal entities FC'!R241</f>
        <v>1214641.8</v>
      </c>
      <c r="S241" s="51">
        <f>('8.legal entities NC'!R241*'8.legal entities NC'!S241+'12.legal entities FC'!R241*'12.legal entities FC'!S241)/('8.legal entities NC'!R241+'12.legal entities FC'!R241)</f>
        <v>6.7486791258130587</v>
      </c>
      <c r="T241" s="50">
        <f>'8.legal entities NC'!T241+'12.legal entities FC'!T241</f>
        <v>4708.8</v>
      </c>
      <c r="U241" s="51">
        <f>('8.legal entities NC'!T241*'8.legal entities NC'!U241+'12.legal entities FC'!T241*'12.legal entities FC'!U241)/('8.legal entities NC'!T241+'12.legal entities FC'!T241)</f>
        <v>5.1863744478423381</v>
      </c>
    </row>
    <row r="242" spans="1:21" ht="14.25" customHeight="1" x14ac:dyDescent="0.2">
      <c r="A242" s="49" t="s">
        <v>24</v>
      </c>
      <c r="B242" s="50">
        <f>'8.legal entities NC'!B242+'12.legal entities FC'!B242</f>
        <v>41293927.35108</v>
      </c>
      <c r="C242" s="51">
        <f>('8.legal entities NC'!B242*'8.legal entities NC'!C242+'12.legal entities FC'!B242*'12.legal entities FC'!C242)/('8.legal entities NC'!B242+'12.legal entities FC'!B242)</f>
        <v>3.7444823635540199</v>
      </c>
      <c r="D242" s="50">
        <f>'8.legal entities NC'!D242+'12.legal entities FC'!D242</f>
        <v>25158447.700000003</v>
      </c>
      <c r="E242" s="51">
        <f>('8.legal entities NC'!D242*'8.legal entities NC'!E242+'12.legal entities FC'!D242*'12.legal entities FC'!E242)/('8.legal entities NC'!D242+'12.legal entities FC'!D242)</f>
        <v>1.1670820317344146</v>
      </c>
      <c r="F242" s="50">
        <f>'8.legal entities NC'!F242+'12.legal entities FC'!F242</f>
        <v>3015047.8510800004</v>
      </c>
      <c r="G242" s="51">
        <f>('8.legal entities NC'!F242*'8.legal entities NC'!G242+'12.legal entities FC'!F242*'12.legal entities FC'!G242)/('8.legal entities NC'!F242+'12.legal entities FC'!F242)</f>
        <v>0.7179742308980559</v>
      </c>
      <c r="H242" s="50">
        <f t="shared" si="8"/>
        <v>13120431.799999999</v>
      </c>
      <c r="I242" s="51">
        <f t="shared" si="9"/>
        <v>9.3821366282320078</v>
      </c>
      <c r="J242" s="50">
        <f>'8.legal entities NC'!J242+'12.legal entities FC'!J242</f>
        <v>999692.5</v>
      </c>
      <c r="K242" s="51">
        <f>('8.legal entities NC'!J242*'8.legal entities NC'!K242+'12.legal entities FC'!J242*'12.legal entities FC'!K242)/('8.legal entities NC'!J242+'12.legal entities FC'!J242)</f>
        <v>10.051542643362835</v>
      </c>
      <c r="L242" s="50">
        <f>'8.legal entities NC'!L242+'12.legal entities FC'!L242</f>
        <v>3923627.5999999996</v>
      </c>
      <c r="M242" s="51">
        <f>('8.legal entities NC'!L242*'8.legal entities NC'!M242+'12.legal entities FC'!L242*'12.legal entities FC'!M242)/('8.legal entities NC'!L242+'12.legal entities FC'!L242)</f>
        <v>10.453838368860488</v>
      </c>
      <c r="N242" s="50">
        <f>'8.legal entities NC'!N242+'12.legal entities FC'!N242</f>
        <v>4778943.9000000004</v>
      </c>
      <c r="O242" s="51">
        <f>('8.legal entities NC'!N242*'8.legal entities NC'!O242+'12.legal entities FC'!N242*'12.legal entities FC'!O242)/('8.legal entities NC'!N242+'12.legal entities FC'!N242)</f>
        <v>7.9629408832357296</v>
      </c>
      <c r="P242" s="50">
        <f>'8.legal entities NC'!P242+'12.legal entities FC'!P242</f>
        <v>2091575.4</v>
      </c>
      <c r="Q242" s="51">
        <f>('8.legal entities NC'!P242*'8.legal entities NC'!Q242+'12.legal entities FC'!P242*'12.legal entities FC'!Q242)/('8.legal entities NC'!P242+'12.legal entities FC'!P242)</f>
        <v>11.784762124282015</v>
      </c>
      <c r="R242" s="50">
        <f>'8.legal entities NC'!R242+'12.legal entities FC'!R242</f>
        <v>1321647.7</v>
      </c>
      <c r="S242" s="51">
        <f>('8.legal entities NC'!R242*'8.legal entities NC'!S242+'12.legal entities FC'!R242*'12.legal entities FC'!S242)/('8.legal entities NC'!R242+'12.legal entities FC'!R242)</f>
        <v>7.0389590289454613</v>
      </c>
      <c r="T242" s="50">
        <f>'8.legal entities NC'!T242+'12.legal entities FC'!T242</f>
        <v>4944.7</v>
      </c>
      <c r="U242" s="51">
        <f>('8.legal entities NC'!T242*'8.legal entities NC'!U242+'12.legal entities FC'!T242*'12.legal entities FC'!U242)/('8.legal entities NC'!T242+'12.legal entities FC'!T242)</f>
        <v>5.2728982546969476</v>
      </c>
    </row>
    <row r="243" spans="1:21" ht="14.25" customHeight="1" x14ac:dyDescent="0.2">
      <c r="A243" s="49" t="s">
        <v>25</v>
      </c>
      <c r="B243" s="50">
        <f>'8.legal entities NC'!B243+'12.legal entities FC'!B243</f>
        <v>44318022.449530005</v>
      </c>
      <c r="C243" s="51">
        <f>('8.legal entities NC'!B243*'8.legal entities NC'!C243+'12.legal entities FC'!B243*'12.legal entities FC'!C243)/('8.legal entities NC'!B243+'12.legal entities FC'!B243)</f>
        <v>3.7486669424204395</v>
      </c>
      <c r="D243" s="50">
        <f>'8.legal entities NC'!D243+'12.legal entities FC'!D243</f>
        <v>27394863.800000001</v>
      </c>
      <c r="E243" s="51">
        <f>('8.legal entities NC'!D243*'8.legal entities NC'!E243+'12.legal entities FC'!D243*'12.legal entities FC'!E243)/('8.legal entities NC'!D243+'12.legal entities FC'!D243)</f>
        <v>1.5109271420798236</v>
      </c>
      <c r="F243" s="50">
        <f>'8.legal entities NC'!F243+'12.legal entities FC'!F243</f>
        <v>3573639.1495300001</v>
      </c>
      <c r="G243" s="51">
        <f>('8.legal entities NC'!F243*'8.legal entities NC'!G243+'12.legal entities FC'!F243*'12.legal entities FC'!G243)/('8.legal entities NC'!F243+'12.legal entities FC'!F243)</f>
        <v>0.71582440670777792</v>
      </c>
      <c r="H243" s="50">
        <f t="shared" si="8"/>
        <v>13349519.500000002</v>
      </c>
      <c r="I243" s="51">
        <f t="shared" si="9"/>
        <v>9.1526713240128235</v>
      </c>
      <c r="J243" s="50">
        <f>'8.legal entities NC'!J243+'12.legal entities FC'!J243</f>
        <v>1613554.4</v>
      </c>
      <c r="K243" s="51">
        <f>('8.legal entities NC'!J243*'8.legal entities NC'!K243+'12.legal entities FC'!J243*'12.legal entities FC'!K243)/('8.legal entities NC'!J243+'12.legal entities FC'!J243)</f>
        <v>11.529986315924644</v>
      </c>
      <c r="L243" s="50">
        <f>'8.legal entities NC'!L243+'12.legal entities FC'!L243</f>
        <v>2049777.5</v>
      </c>
      <c r="M243" s="51">
        <f>('8.legal entities NC'!L243*'8.legal entities NC'!M243+'12.legal entities FC'!L243*'12.legal entities FC'!M243)/('8.legal entities NC'!L243+'12.legal entities FC'!L243)</f>
        <v>7.6826196970158982</v>
      </c>
      <c r="N243" s="50">
        <f>'8.legal entities NC'!N243+'12.legal entities FC'!N243</f>
        <v>5850352.7000000002</v>
      </c>
      <c r="O243" s="51">
        <f>('8.legal entities NC'!N243*'8.legal entities NC'!O243+'12.legal entities FC'!N243*'12.legal entities FC'!O243)/('8.legal entities NC'!N243+'12.legal entities FC'!N243)</f>
        <v>9.2199251253689383</v>
      </c>
      <c r="P243" s="50">
        <f>'8.legal entities NC'!P243+'12.legal entities FC'!P243</f>
        <v>2329928.7000000002</v>
      </c>
      <c r="Q243" s="51">
        <f>('8.legal entities NC'!P243*'8.legal entities NC'!Q243+'12.legal entities FC'!P243*'12.legal entities FC'!Q243)/('8.legal entities NC'!P243+'12.legal entities FC'!P243)</f>
        <v>9.757018329359175</v>
      </c>
      <c r="R243" s="50">
        <f>'8.legal entities NC'!R243+'12.legal entities FC'!R243</f>
        <v>1501024.9</v>
      </c>
      <c r="S243" s="51">
        <f>('8.legal entities NC'!R243*'8.legal entities NC'!S243+'12.legal entities FC'!R243*'12.legal entities FC'!S243)/('8.legal entities NC'!R243+'12.legal entities FC'!R243)</f>
        <v>7.417094270721293</v>
      </c>
      <c r="T243" s="50">
        <f>'8.legal entities NC'!T243+'12.legal entities FC'!T243</f>
        <v>4881.3</v>
      </c>
      <c r="U243" s="51">
        <f>('8.legal entities NC'!T243*'8.legal entities NC'!U243+'12.legal entities FC'!T243*'12.legal entities FC'!U243)/('8.legal entities NC'!T243+'12.legal entities FC'!T243)</f>
        <v>5.2504660643680987</v>
      </c>
    </row>
    <row r="244" spans="1:21" ht="14.25" customHeight="1" x14ac:dyDescent="0.2">
      <c r="A244" s="49" t="s">
        <v>26</v>
      </c>
      <c r="B244" s="50">
        <f>'8.legal entities NC'!B244+'12.legal entities FC'!B244</f>
        <v>44317503.5</v>
      </c>
      <c r="C244" s="51">
        <f>('8.legal entities NC'!B244*'8.legal entities NC'!C244+'12.legal entities FC'!B244*'12.legal entities FC'!C244)/('8.legal entities NC'!B244+'12.legal entities FC'!B244)</f>
        <v>3.8396436188243328</v>
      </c>
      <c r="D244" s="50">
        <f>'8.legal entities NC'!D244+'12.legal entities FC'!D244</f>
        <v>26916238.899999999</v>
      </c>
      <c r="E244" s="51">
        <f>('8.legal entities NC'!D244*'8.legal entities NC'!E244+'12.legal entities FC'!D244*'12.legal entities FC'!E244)/('8.legal entities NC'!D244+'12.legal entities FC'!D244)</f>
        <v>1.3422673512159982</v>
      </c>
      <c r="F244" s="50">
        <f>'8.legal entities NC'!F244+'12.legal entities FC'!F244</f>
        <v>3152273.4</v>
      </c>
      <c r="G244" s="51">
        <f>('8.legal entities NC'!F244*'8.legal entities NC'!G244+'12.legal entities FC'!F244*'12.legal entities FC'!G244)/('8.legal entities NC'!F244+'12.legal entities FC'!F244)</f>
        <v>0.82375698123138674</v>
      </c>
      <c r="H244" s="50">
        <f t="shared" si="8"/>
        <v>14248991.199999999</v>
      </c>
      <c r="I244" s="51">
        <f t="shared" si="9"/>
        <v>9.2243669575008251</v>
      </c>
      <c r="J244" s="50">
        <f>'8.legal entities NC'!J244+'12.legal entities FC'!J244</f>
        <v>1117197.8999999999</v>
      </c>
      <c r="K244" s="51">
        <f>('8.legal entities NC'!J244*'8.legal entities NC'!K244+'12.legal entities FC'!J244*'12.legal entities FC'!K244)/('8.legal entities NC'!J244+'12.legal entities FC'!J244)</f>
        <v>9.1687604693850595</v>
      </c>
      <c r="L244" s="50">
        <f>'8.legal entities NC'!L244+'12.legal entities FC'!L244</f>
        <v>4664242.9000000004</v>
      </c>
      <c r="M244" s="51">
        <f>('8.legal entities NC'!L244*'8.legal entities NC'!M244+'12.legal entities FC'!L244*'12.legal entities FC'!M244)/('8.legal entities NC'!L244+'12.legal entities FC'!L244)</f>
        <v>8.2495103237440759</v>
      </c>
      <c r="N244" s="50">
        <f>'8.legal entities NC'!N244+'12.legal entities FC'!N244</f>
        <v>3938701.2</v>
      </c>
      <c r="O244" s="51">
        <f>('8.legal entities NC'!N244*'8.legal entities NC'!O244+'12.legal entities FC'!N244*'12.legal entities FC'!O244)/('8.legal entities NC'!N244+'12.legal entities FC'!N244)</f>
        <v>9.6483867319003522</v>
      </c>
      <c r="P244" s="50">
        <f>'8.legal entities NC'!P244+'12.legal entities FC'!P244</f>
        <v>2953573.2</v>
      </c>
      <c r="Q244" s="51">
        <f>('8.legal entities NC'!P244*'8.legal entities NC'!Q244+'12.legal entities FC'!P244*'12.legal entities FC'!Q244)/('8.legal entities NC'!P244+'12.legal entities FC'!P244)</f>
        <v>11.105136221103306</v>
      </c>
      <c r="R244" s="50">
        <f>'8.legal entities NC'!R244+'12.legal entities FC'!R244</f>
        <v>1574056</v>
      </c>
      <c r="S244" s="51">
        <f>('8.legal entities NC'!R244*'8.legal entities NC'!S244+'12.legal entities FC'!R244*'12.legal entities FC'!S244)/('8.legal entities NC'!R244+'12.legal entities FC'!R244)</f>
        <v>7.5695773091935736</v>
      </c>
      <c r="T244" s="50">
        <f>'8.legal entities NC'!T244+'12.legal entities FC'!T244</f>
        <v>1220</v>
      </c>
      <c r="U244" s="51">
        <f>('8.legal entities NC'!T244*'8.legal entities NC'!U244+'12.legal entities FC'!T244*'12.legal entities FC'!U244)/('8.legal entities NC'!T244+'12.legal entities FC'!T244)</f>
        <v>0</v>
      </c>
    </row>
    <row r="245" spans="1:21" ht="14.25" customHeight="1" x14ac:dyDescent="0.2">
      <c r="A245" s="49" t="s">
        <v>27</v>
      </c>
      <c r="B245" s="50">
        <f>'8.legal entities NC'!B245+'12.legal entities FC'!B245</f>
        <v>46300703.399999999</v>
      </c>
      <c r="C245" s="51">
        <f>('8.legal entities NC'!B245*'8.legal entities NC'!C245+'12.legal entities FC'!B245*'12.legal entities FC'!C245)/('8.legal entities NC'!B245+'12.legal entities FC'!B245)</f>
        <v>3.4690718397379681</v>
      </c>
      <c r="D245" s="50">
        <f>'8.legal entities NC'!D245+'12.legal entities FC'!D245</f>
        <v>27657610.699999999</v>
      </c>
      <c r="E245" s="51">
        <f>('8.legal entities NC'!D245*'8.legal entities NC'!E245+'12.legal entities FC'!D245*'12.legal entities FC'!E245)/('8.legal entities NC'!D245+'12.legal entities FC'!D245)</f>
        <v>0.94379407903807089</v>
      </c>
      <c r="F245" s="50">
        <f>'8.legal entities NC'!F245+'12.legal entities FC'!F245</f>
        <v>3431188.1</v>
      </c>
      <c r="G245" s="51">
        <f>('8.legal entities NC'!F245*'8.legal entities NC'!G245+'12.legal entities FC'!F245*'12.legal entities FC'!G245)/('8.legal entities NC'!F245+'12.legal entities FC'!F245)</f>
        <v>0.82226589909192116</v>
      </c>
      <c r="H245" s="50">
        <f t="shared" si="8"/>
        <v>15211904.599999998</v>
      </c>
      <c r="I245" s="51">
        <f t="shared" si="9"/>
        <v>8.6574318996189366</v>
      </c>
      <c r="J245" s="50">
        <f>'8.legal entities NC'!J245+'12.legal entities FC'!J245</f>
        <v>683355</v>
      </c>
      <c r="K245" s="51">
        <f>('8.legal entities NC'!J245*'8.legal entities NC'!K245+'12.legal entities FC'!J245*'12.legal entities FC'!K245)/('8.legal entities NC'!J245+'12.legal entities FC'!J245)</f>
        <v>6.0941992800228304</v>
      </c>
      <c r="L245" s="50">
        <f>'8.legal entities NC'!L245+'12.legal entities FC'!L245</f>
        <v>6574828.1999999993</v>
      </c>
      <c r="M245" s="51">
        <f>('8.legal entities NC'!L245*'8.legal entities NC'!M245+'12.legal entities FC'!L245*'12.legal entities FC'!M245)/('8.legal entities NC'!L245+'12.legal entities FC'!L245)</f>
        <v>8.511593646811944</v>
      </c>
      <c r="N245" s="50">
        <f>'8.legal entities NC'!N245+'12.legal entities FC'!N245</f>
        <v>2201686.7000000002</v>
      </c>
      <c r="O245" s="51">
        <f>('8.legal entities NC'!N245*'8.legal entities NC'!O245+'12.legal entities FC'!N245*'12.legal entities FC'!O245)/('8.legal entities NC'!N245+'12.legal entities FC'!N245)</f>
        <v>8.4985730753608149</v>
      </c>
      <c r="P245" s="50">
        <f>'8.legal entities NC'!P245+'12.legal entities FC'!P245</f>
        <v>4100419.1</v>
      </c>
      <c r="Q245" s="51">
        <f>('8.legal entities NC'!P245*'8.legal entities NC'!Q245+'12.legal entities FC'!P245*'12.legal entities FC'!Q245)/('8.legal entities NC'!P245+'12.legal entities FC'!P245)</f>
        <v>9.8545698287279944</v>
      </c>
      <c r="R245" s="50">
        <f>'8.legal entities NC'!R245+'12.legal entities FC'!R245</f>
        <v>1651615.6</v>
      </c>
      <c r="S245" s="51">
        <f>('8.legal entities NC'!R245*'8.legal entities NC'!S245+'12.legal entities FC'!R245*'12.legal entities FC'!S245)/('8.legal entities NC'!R245+'12.legal entities FC'!R245)</f>
        <v>7.538194114901799</v>
      </c>
      <c r="T245" s="50"/>
      <c r="U245" s="51"/>
    </row>
    <row r="246" spans="1:21" ht="14.25" customHeight="1" x14ac:dyDescent="0.2">
      <c r="A246" s="49" t="s">
        <v>28</v>
      </c>
      <c r="B246" s="50">
        <f>'8.legal entities NC'!B246+'12.legal entities FC'!B246</f>
        <v>48880666.25677</v>
      </c>
      <c r="C246" s="51">
        <f>('8.legal entities NC'!B246*'8.legal entities NC'!C246+'12.legal entities FC'!B246*'12.legal entities FC'!C246)/('8.legal entities NC'!B246+'12.legal entities FC'!B246)</f>
        <v>3.3958155909548453</v>
      </c>
      <c r="D246" s="50">
        <f>'8.legal entities NC'!D246+'12.legal entities FC'!D246</f>
        <v>28313256.399999999</v>
      </c>
      <c r="E246" s="51">
        <f>('8.legal entities NC'!D246*'8.legal entities NC'!E246+'12.legal entities FC'!D246*'12.legal entities FC'!E246)/('8.legal entities NC'!D246+'12.legal entities FC'!D246)</f>
        <v>0.99465659612364488</v>
      </c>
      <c r="F246" s="50">
        <f>'8.legal entities NC'!F246+'12.legal entities FC'!F246</f>
        <v>4381325.5567699997</v>
      </c>
      <c r="G246" s="51">
        <f>('8.legal entities NC'!F246*'8.legal entities NC'!G246+'12.legal entities FC'!F246*'12.legal entities FC'!G246)/('8.legal entities NC'!F246+'12.legal entities FC'!F246)</f>
        <v>0.40723386470175144</v>
      </c>
      <c r="H246" s="50">
        <f t="shared" si="8"/>
        <v>16186084.299999999</v>
      </c>
      <c r="I246" s="51">
        <f t="shared" si="9"/>
        <v>8.4049690261405612</v>
      </c>
      <c r="J246" s="50">
        <f>'8.legal entities NC'!J246+'12.legal entities FC'!J246</f>
        <v>4492109.2</v>
      </c>
      <c r="K246" s="51">
        <f>('8.legal entities NC'!J246*'8.legal entities NC'!K246+'12.legal entities FC'!J246*'12.legal entities FC'!K246)/('8.legal entities NC'!J246+'12.legal entities FC'!J246)</f>
        <v>8.26685792188667</v>
      </c>
      <c r="L246" s="50">
        <f>'8.legal entities NC'!L246+'12.legal entities FC'!L246</f>
        <v>3333409</v>
      </c>
      <c r="M246" s="51">
        <f>('8.legal entities NC'!L246*'8.legal entities NC'!M246+'12.legal entities FC'!L246*'12.legal entities FC'!M246)/('8.legal entities NC'!L246+'12.legal entities FC'!L246)</f>
        <v>8.9222782259842699</v>
      </c>
      <c r="N246" s="50">
        <f>'8.legal entities NC'!N246+'12.legal entities FC'!N246</f>
        <v>2789262.3000000003</v>
      </c>
      <c r="O246" s="51">
        <f>('8.legal entities NC'!N246*'8.legal entities NC'!O246+'12.legal entities FC'!N246*'12.legal entities FC'!O246)/('8.legal entities NC'!N246+'12.legal entities FC'!N246)</f>
        <v>5.9833229581886229</v>
      </c>
      <c r="P246" s="50">
        <f>'8.legal entities NC'!P246+'12.legal entities FC'!P246</f>
        <v>4418647.2</v>
      </c>
      <c r="Q246" s="51">
        <f>('8.legal entities NC'!P246*'8.legal entities NC'!Q246+'12.legal entities FC'!P246*'12.legal entities FC'!Q246)/('8.legal entities NC'!P246+'12.legal entities FC'!P246)</f>
        <v>9.4614069287993843</v>
      </c>
      <c r="R246" s="50">
        <f>'8.legal entities NC'!R246+'12.legal entities FC'!R246</f>
        <v>1152656.6000000001</v>
      </c>
      <c r="S246" s="51">
        <f>('8.legal entities NC'!R246*'8.legal entities NC'!S246+'12.legal entities FC'!R246*'12.legal entities FC'!S246)/('8.legal entities NC'!R246+'12.legal entities FC'!R246)</f>
        <v>9.2574230182692734</v>
      </c>
      <c r="T246" s="50"/>
      <c r="U246" s="51"/>
    </row>
    <row r="247" spans="1:21" ht="14.25" customHeight="1" x14ac:dyDescent="0.2">
      <c r="A247" s="49" t="s">
        <v>46</v>
      </c>
      <c r="B247" s="50">
        <f>'8.legal entities NC'!B247+'12.legal entities FC'!B247</f>
        <v>50575915.400000006</v>
      </c>
      <c r="C247" s="51">
        <f>('8.legal entities NC'!B247*'8.legal entities NC'!C247+'12.legal entities FC'!B247*'12.legal entities FC'!C247)/('8.legal entities NC'!B247+'12.legal entities FC'!B247)</f>
        <v>3.3314668077762559</v>
      </c>
      <c r="D247" s="50">
        <f>'8.legal entities NC'!D247+'12.legal entities FC'!D247</f>
        <v>30435526.5</v>
      </c>
      <c r="E247" s="51">
        <f>('8.legal entities NC'!D247*'8.legal entities NC'!E247+'12.legal entities FC'!D247*'12.legal entities FC'!E247)/('8.legal entities NC'!D247+'12.legal entities FC'!D247)</f>
        <v>0.73646700299401768</v>
      </c>
      <c r="F247" s="50">
        <f>'8.legal entities NC'!F247+'12.legal entities FC'!F247</f>
        <v>3505712.7</v>
      </c>
      <c r="G247" s="51">
        <f>('8.legal entities NC'!F247*'8.legal entities NC'!G247+'12.legal entities FC'!F247*'12.legal entities FC'!G247)/('8.legal entities NC'!F247+'12.legal entities FC'!F247)</f>
        <v>0.55444072156854129</v>
      </c>
      <c r="H247" s="50">
        <f t="shared" si="8"/>
        <v>16634676.199999999</v>
      </c>
      <c r="I247" s="51">
        <f t="shared" si="9"/>
        <v>8.6646419100721683</v>
      </c>
      <c r="J247" s="50">
        <f>'8.legal entities NC'!J247+'12.legal entities FC'!J247</f>
        <v>2467687.7000000002</v>
      </c>
      <c r="K247" s="51">
        <f>('8.legal entities NC'!J247*'8.legal entities NC'!K247+'12.legal entities FC'!J247*'12.legal entities FC'!K247)/('8.legal entities NC'!J247+'12.legal entities FC'!J247)</f>
        <v>10.109962572249312</v>
      </c>
      <c r="L247" s="50">
        <f>'8.legal entities NC'!L247+'12.legal entities FC'!L247</f>
        <v>2540050.5</v>
      </c>
      <c r="M247" s="51">
        <f>('8.legal entities NC'!L247*'8.legal entities NC'!M247+'12.legal entities FC'!L247*'12.legal entities FC'!M247)/('8.legal entities NC'!L247+'12.legal entities FC'!L247)</f>
        <v>6.9517254743557242</v>
      </c>
      <c r="N247" s="50">
        <f>'8.legal entities NC'!N247+'12.legal entities FC'!N247</f>
        <v>5526728.7999999998</v>
      </c>
      <c r="O247" s="51">
        <f>('8.legal entities NC'!N247*'8.legal entities NC'!O247+'12.legal entities FC'!N247*'12.legal entities FC'!O247)/('8.legal entities NC'!N247+'12.legal entities FC'!N247)</f>
        <v>7.1696494235432731</v>
      </c>
      <c r="P247" s="50">
        <f>'8.legal entities NC'!P247+'12.legal entities FC'!P247</f>
        <v>5239269.0999999996</v>
      </c>
      <c r="Q247" s="51">
        <f>('8.legal entities NC'!P247*'8.legal entities NC'!Q247+'12.legal entities FC'!P247*'12.legal entities FC'!Q247)/('8.legal entities NC'!P247+'12.legal entities FC'!P247)</f>
        <v>10.096845761176882</v>
      </c>
      <c r="R247" s="50">
        <f>'8.legal entities NC'!R247+'12.legal entities FC'!R247</f>
        <v>838170.10000000009</v>
      </c>
      <c r="S247" s="51">
        <f>('8.legal entities NC'!R247*'8.legal entities NC'!S247+'12.legal entities FC'!R247*'12.legal entities FC'!S247)/('8.legal entities NC'!R247+'12.legal entities FC'!R247)</f>
        <v>10.645874327895974</v>
      </c>
      <c r="T247" s="50">
        <f>'8.legal entities NC'!T247+'12.legal entities FC'!T247</f>
        <v>22770</v>
      </c>
      <c r="U247" s="51">
        <f>('8.legal entities NC'!T247*'8.legal entities NC'!U247+'12.legal entities FC'!T247*'12.legal entities FC'!U247)/('8.legal entities NC'!T247+'12.legal entities FC'!T247)</f>
        <v>3.5</v>
      </c>
    </row>
    <row r="248" spans="1:21" ht="14.25" customHeight="1" thickBot="1" x14ac:dyDescent="0.25">
      <c r="A248" s="52" t="s">
        <v>30</v>
      </c>
      <c r="B248" s="53">
        <f>'8.legal entities NC'!B248+'12.legal entities FC'!B248</f>
        <v>49333653.5</v>
      </c>
      <c r="C248" s="54">
        <f>('8.legal entities NC'!B248*'8.legal entities NC'!C248+'12.legal entities FC'!B248*'12.legal entities FC'!C248)/('8.legal entities NC'!B248+'12.legal entities FC'!B248)</f>
        <v>3.2497610197266251</v>
      </c>
      <c r="D248" s="53">
        <f>'8.legal entities NC'!D248+'12.legal entities FC'!D248</f>
        <v>30428012.600000001</v>
      </c>
      <c r="E248" s="54">
        <f>('8.legal entities NC'!D248*'8.legal entities NC'!E248+'12.legal entities FC'!D248*'12.legal entities FC'!E248)/('8.legal entities NC'!D248+'12.legal entities FC'!D248)</f>
        <v>0.57071354919841211</v>
      </c>
      <c r="F248" s="53">
        <f>'8.legal entities NC'!F248+'12.legal entities FC'!F248</f>
        <v>3723108.2</v>
      </c>
      <c r="G248" s="54">
        <f>('8.legal entities NC'!F248*'8.legal entities NC'!G248+'12.legal entities FC'!F248*'12.legal entities FC'!G248)/('8.legal entities NC'!F248+'12.legal entities FC'!F248)</f>
        <v>0.54429790329488692</v>
      </c>
      <c r="H248" s="53">
        <f t="shared" si="8"/>
        <v>15182532.700000001</v>
      </c>
      <c r="I248" s="54">
        <f t="shared" si="9"/>
        <v>9.2824055008951163</v>
      </c>
      <c r="J248" s="53">
        <f>'8.legal entities NC'!J248+'12.legal entities FC'!J248</f>
        <v>811547.10000000009</v>
      </c>
      <c r="K248" s="54">
        <f>('8.legal entities NC'!J248*'8.legal entities NC'!K248+'12.legal entities FC'!J248*'12.legal entities FC'!K248)/('8.legal entities NC'!J248+'12.legal entities FC'!J248)</f>
        <v>5.6776009007979917</v>
      </c>
      <c r="L248" s="53">
        <f>'8.legal entities NC'!L248+'12.legal entities FC'!L248</f>
        <v>2321245.6</v>
      </c>
      <c r="M248" s="54">
        <f>('8.legal entities NC'!L248*'8.legal entities NC'!M248+'12.legal entities FC'!L248*'12.legal entities FC'!M248)/('8.legal entities NC'!L248+'12.legal entities FC'!L248)</f>
        <v>7.3077942493461272</v>
      </c>
      <c r="N248" s="53">
        <f>'8.legal entities NC'!N248+'12.legal entities FC'!N248</f>
        <v>5451840.9000000004</v>
      </c>
      <c r="O248" s="54">
        <f>('8.legal entities NC'!N248*'8.legal entities NC'!O248+'12.legal entities FC'!N248*'12.legal entities FC'!O248)/('8.legal entities NC'!N248+'12.legal entities FC'!N248)</f>
        <v>8.4386146727062386</v>
      </c>
      <c r="P248" s="53">
        <f>'8.legal entities NC'!P248+'12.legal entities FC'!P248</f>
        <v>5657891.5</v>
      </c>
      <c r="Q248" s="54">
        <f>('8.legal entities NC'!P248*'8.legal entities NC'!Q248+'12.legal entities FC'!P248*'12.legal entities FC'!Q248)/('8.legal entities NC'!P248+'12.legal entities FC'!P248)</f>
        <v>11.229555748285382</v>
      </c>
      <c r="R248" s="53">
        <f>'8.legal entities NC'!R248+'12.legal entities FC'!R248</f>
        <v>940007.6</v>
      </c>
      <c r="S248" s="54">
        <f>('8.legal entities NC'!R248*'8.legal entities NC'!S248+'12.legal entities FC'!R248*'12.legal entities FC'!S248)/('8.legal entities NC'!R248+'12.legal entities FC'!R248)</f>
        <v>10.444603458525227</v>
      </c>
      <c r="T248" s="53"/>
      <c r="U248" s="54"/>
    </row>
    <row r="249" spans="1:21" ht="14.25" customHeight="1" x14ac:dyDescent="0.2">
      <c r="A249" s="49" t="s">
        <v>51</v>
      </c>
      <c r="B249" s="50">
        <f>'8.legal entities NC'!B249+'12.legal entities FC'!B249</f>
        <v>45380772.099999994</v>
      </c>
      <c r="C249" s="51">
        <f>('8.legal entities NC'!B249*'8.legal entities NC'!C249+'12.legal entities FC'!B249*'12.legal entities FC'!C249)/('8.legal entities NC'!B249+'12.legal entities FC'!B249)</f>
        <v>3.5120400802303671</v>
      </c>
      <c r="D249" s="50">
        <f>'8.legal entities NC'!D249+'12.legal entities FC'!D249</f>
        <v>27309963.199999999</v>
      </c>
      <c r="E249" s="51">
        <f>('8.legal entities NC'!D249*'8.legal entities NC'!E249+'12.legal entities FC'!D249*'12.legal entities FC'!E249)/('8.legal entities NC'!D249+'12.legal entities FC'!D249)</f>
        <v>0.49537121251045851</v>
      </c>
      <c r="F249" s="50">
        <f>'8.legal entities NC'!F249+'12.legal entities FC'!F249</f>
        <v>3122092.0999999996</v>
      </c>
      <c r="G249" s="51">
        <f>('8.legal entities NC'!F249*'8.legal entities NC'!G249+'12.legal entities FC'!F249*'12.legal entities FC'!G249)/('8.legal entities NC'!F249+'12.legal entities FC'!F249)</f>
        <v>1.2295935670827904</v>
      </c>
      <c r="H249" s="50">
        <f t="shared" si="8"/>
        <v>14948716.799999997</v>
      </c>
      <c r="I249" s="51">
        <f t="shared" si="9"/>
        <v>9.4999201898720838</v>
      </c>
      <c r="J249" s="50">
        <f>'8.legal entities NC'!J249+'12.legal entities FC'!J249</f>
        <v>1477522.6</v>
      </c>
      <c r="K249" s="51">
        <f>('8.legal entities NC'!J249*'8.legal entities NC'!K249+'12.legal entities FC'!J249*'12.legal entities FC'!K249)/('8.legal entities NC'!J249+'12.legal entities FC'!J249)</f>
        <v>8.5573983139073473</v>
      </c>
      <c r="L249" s="50">
        <f>'8.legal entities NC'!L249+'12.legal entities FC'!L249</f>
        <v>2271273.6</v>
      </c>
      <c r="M249" s="51">
        <f>('8.legal entities NC'!L249*'8.legal entities NC'!M249+'12.legal entities FC'!L249*'12.legal entities FC'!M249)/('8.legal entities NC'!L249+'12.legal entities FC'!L249)</f>
        <v>5.3709468964901461</v>
      </c>
      <c r="N249" s="50">
        <f>'8.legal entities NC'!N249+'12.legal entities FC'!N249</f>
        <v>6129876.6999999993</v>
      </c>
      <c r="O249" s="51">
        <f>('8.legal entities NC'!N249*'8.legal entities NC'!O249+'12.legal entities FC'!N249*'12.legal entities FC'!O249)/('8.legal entities NC'!N249+'12.legal entities FC'!N249)</f>
        <v>8.8948240169333275</v>
      </c>
      <c r="P249" s="50">
        <f>'8.legal entities NC'!P249+'12.legal entities FC'!P249</f>
        <v>4170543.1</v>
      </c>
      <c r="Q249" s="51">
        <f>('8.legal entities NC'!P249*'8.legal entities NC'!Q249+'12.legal entities FC'!P249*'12.legal entities FC'!Q249)/('8.legal entities NC'!P249+'12.legal entities FC'!P249)</f>
        <v>12.758583583514577</v>
      </c>
      <c r="R249" s="50">
        <f>'8.legal entities NC'!R249+'12.legal entities FC'!R249</f>
        <v>898514.20000000007</v>
      </c>
      <c r="S249" s="51">
        <f>('8.legal entities NC'!R249*'8.legal entities NC'!S249+'12.legal entities FC'!R249*'12.legal entities FC'!S249)/('8.legal entities NC'!R249+'12.legal entities FC'!R249)</f>
        <v>10.49361314490077</v>
      </c>
      <c r="T249" s="50">
        <f>'8.legal entities NC'!T249+'12.legal entities FC'!T249</f>
        <v>986.6</v>
      </c>
      <c r="U249" s="51">
        <f>('8.legal entities NC'!T249*'8.legal entities NC'!U249+'12.legal entities FC'!T249*'12.legal entities FC'!U249)/('8.legal entities NC'!T249+'12.legal entities FC'!T249)</f>
        <v>6</v>
      </c>
    </row>
    <row r="250" spans="1:21" ht="14.25" customHeight="1" x14ac:dyDescent="0.2">
      <c r="A250" s="49" t="s">
        <v>20</v>
      </c>
      <c r="B250" s="50">
        <f>'8.legal entities NC'!B250+'12.legal entities FC'!B250</f>
        <v>43190708.700000003</v>
      </c>
      <c r="C250" s="51">
        <f>('8.legal entities NC'!B250*'8.legal entities NC'!C250+'12.legal entities FC'!B250*'12.legal entities FC'!C250)/('8.legal entities NC'!B250+'12.legal entities FC'!B250)</f>
        <v>3.3723778658672487</v>
      </c>
      <c r="D250" s="50">
        <f>'8.legal entities NC'!D250+'12.legal entities FC'!D250</f>
        <v>27273989.600000001</v>
      </c>
      <c r="E250" s="51">
        <f>('8.legal entities NC'!D250*'8.legal entities NC'!E250+'12.legal entities FC'!D250*'12.legal entities FC'!E250)/('8.legal entities NC'!D250+'12.legal entities FC'!D250)</f>
        <v>0.47512645407036458</v>
      </c>
      <c r="F250" s="50">
        <f>'8.legal entities NC'!F250+'12.legal entities FC'!F250</f>
        <v>2764635.9</v>
      </c>
      <c r="G250" s="51">
        <f>('8.legal entities NC'!F250*'8.legal entities NC'!G250+'12.legal entities FC'!F250*'12.legal entities FC'!G250)/('8.legal entities NC'!F250+'12.legal entities FC'!F250)</f>
        <v>0.5930294520880669</v>
      </c>
      <c r="H250" s="50">
        <f t="shared" si="8"/>
        <v>13152083.199999999</v>
      </c>
      <c r="I250" s="51">
        <f t="shared" si="9"/>
        <v>9.9647549029343132</v>
      </c>
      <c r="J250" s="50">
        <f>'8.legal entities NC'!J250+'12.legal entities FC'!J250</f>
        <v>562526</v>
      </c>
      <c r="K250" s="51">
        <f>('8.legal entities NC'!J250*'8.legal entities NC'!K250+'12.legal entities FC'!J250*'12.legal entities FC'!K250)/('8.legal entities NC'!J250+'12.legal entities FC'!J250)</f>
        <v>7.1914864521817661</v>
      </c>
      <c r="L250" s="50">
        <f>'8.legal entities NC'!L250+'12.legal entities FC'!L250</f>
        <v>5184543.1999999993</v>
      </c>
      <c r="M250" s="51">
        <f>('8.legal entities NC'!L250*'8.legal entities NC'!M250+'12.legal entities FC'!L250*'12.legal entities FC'!M250)/('8.legal entities NC'!L250+'12.legal entities FC'!L250)</f>
        <v>8.0799674357038818</v>
      </c>
      <c r="N250" s="50">
        <f>'8.legal entities NC'!N250+'12.legal entities FC'!N250</f>
        <v>3423636.6</v>
      </c>
      <c r="O250" s="51">
        <f>('8.legal entities NC'!N250*'8.legal entities NC'!O250+'12.legal entities FC'!N250*'12.legal entities FC'!O250)/('8.legal entities NC'!N250+'12.legal entities FC'!N250)</f>
        <v>10.950697451359177</v>
      </c>
      <c r="P250" s="50">
        <f>'8.legal entities NC'!P250+'12.legal entities FC'!P250</f>
        <v>3082156.4</v>
      </c>
      <c r="Q250" s="51">
        <f>('8.legal entities NC'!P250*'8.legal entities NC'!Q250+'12.legal entities FC'!P250*'12.legal entities FC'!Q250)/('8.legal entities NC'!P250+'12.legal entities FC'!P250)</f>
        <v>12.348998360693185</v>
      </c>
      <c r="R250" s="50">
        <f>'8.legal entities NC'!R250+'12.legal entities FC'!R250</f>
        <v>898255.7</v>
      </c>
      <c r="S250" s="51">
        <f>('8.legal entities NC'!R250*'8.legal entities NC'!S250+'12.legal entities FC'!R250*'12.legal entities FC'!S250)/('8.legal entities NC'!R250+'12.legal entities FC'!R250)</f>
        <v>10.645523871432157</v>
      </c>
      <c r="T250" s="50">
        <f>'8.legal entities NC'!T250+'12.legal entities FC'!T250</f>
        <v>965.3</v>
      </c>
      <c r="U250" s="51">
        <f>('8.legal entities NC'!T250*'8.legal entities NC'!U250+'12.legal entities FC'!T250*'12.legal entities FC'!U250)/('8.legal entities NC'!T250+'12.legal entities FC'!T250)</f>
        <v>5.9999999999999991</v>
      </c>
    </row>
    <row r="251" spans="1:21" ht="14.25" customHeight="1" x14ac:dyDescent="0.2">
      <c r="A251" s="49" t="s">
        <v>21</v>
      </c>
      <c r="B251" s="50">
        <f>'8.legal entities NC'!B251+'12.legal entities FC'!B251</f>
        <v>43619313.400000006</v>
      </c>
      <c r="C251" s="51">
        <f>('8.legal entities NC'!B251*'8.legal entities NC'!C251+'12.legal entities FC'!B251*'12.legal entities FC'!C251)/('8.legal entities NC'!B251+'12.legal entities FC'!B251)</f>
        <v>3.6349166489401905</v>
      </c>
      <c r="D251" s="50">
        <f>'8.legal entities NC'!D251+'12.legal entities FC'!D251</f>
        <v>28543070.799999997</v>
      </c>
      <c r="E251" s="51">
        <f>('8.legal entities NC'!D251*'8.legal entities NC'!E251+'12.legal entities FC'!D251*'12.legal entities FC'!E251)/('8.legal entities NC'!D251+'12.legal entities FC'!D251)</f>
        <v>1.0735015677780542</v>
      </c>
      <c r="F251" s="50">
        <f>'8.legal entities NC'!F251+'12.legal entities FC'!F251</f>
        <v>2595666</v>
      </c>
      <c r="G251" s="51">
        <f>('8.legal entities NC'!F251*'8.legal entities NC'!G251+'12.legal entities FC'!F251*'12.legal entities FC'!G251)/('8.legal entities NC'!F251+'12.legal entities FC'!F251)</f>
        <v>0.80170329079319158</v>
      </c>
      <c r="H251" s="50">
        <f t="shared" si="8"/>
        <v>12480576.599999998</v>
      </c>
      <c r="I251" s="51">
        <f t="shared" si="9"/>
        <v>10.082112974331652</v>
      </c>
      <c r="J251" s="50">
        <f>'8.legal entities NC'!J251+'12.legal entities FC'!J251</f>
        <v>1452578.2999999998</v>
      </c>
      <c r="K251" s="51">
        <f>('8.legal entities NC'!J251*'8.legal entities NC'!K251+'12.legal entities FC'!J251*'12.legal entities FC'!K251)/('8.legal entities NC'!J251+'12.legal entities FC'!J251)</f>
        <v>6.8762779197513835</v>
      </c>
      <c r="L251" s="50">
        <f>'8.legal entities NC'!L251+'12.legal entities FC'!L251</f>
        <v>4990066.5999999996</v>
      </c>
      <c r="M251" s="51">
        <f>('8.legal entities NC'!L251*'8.legal entities NC'!M251+'12.legal entities FC'!L251*'12.legal entities FC'!M251)/('8.legal entities NC'!L251+'12.legal entities FC'!L251)</f>
        <v>9.852188654957029</v>
      </c>
      <c r="N251" s="50">
        <f>'8.legal entities NC'!N251+'12.legal entities FC'!N251</f>
        <v>2206887.4</v>
      </c>
      <c r="O251" s="51">
        <f>('8.legal entities NC'!N251*'8.legal entities NC'!O251+'12.legal entities FC'!N251*'12.legal entities FC'!O251)/('8.legal entities NC'!N251+'12.legal entities FC'!N251)</f>
        <v>10.367912615297001</v>
      </c>
      <c r="P251" s="50">
        <f>'8.legal entities NC'!P251+'12.legal entities FC'!P251</f>
        <v>2958750.3</v>
      </c>
      <c r="Q251" s="51">
        <f>('8.legal entities NC'!P251*'8.legal entities NC'!Q251+'12.legal entities FC'!P251*'12.legal entities FC'!Q251)/('8.legal entities NC'!P251+'12.legal entities FC'!P251)</f>
        <v>11.685511035520639</v>
      </c>
      <c r="R251" s="50">
        <f>'8.legal entities NC'!R251+'12.legal entities FC'!R251</f>
        <v>871383.8</v>
      </c>
      <c r="S251" s="51">
        <f>('8.legal entities NC'!R251*'8.legal entities NC'!S251+'12.legal entities FC'!R251*'12.legal entities FC'!S251)/('8.legal entities NC'!R251+'12.legal entities FC'!R251)</f>
        <v>10.579020902155857</v>
      </c>
      <c r="T251" s="50">
        <f>'8.legal entities NC'!T251+'12.legal entities FC'!T251</f>
        <v>910.2</v>
      </c>
      <c r="U251" s="51">
        <f>('8.legal entities NC'!T251*'8.legal entities NC'!U251+'12.legal entities FC'!T251*'12.legal entities FC'!U251)/('8.legal entities NC'!T251+'12.legal entities FC'!T251)</f>
        <v>6.0000000000000009</v>
      </c>
    </row>
    <row r="252" spans="1:21" ht="14.25" customHeight="1" x14ac:dyDescent="0.2">
      <c r="A252" s="49" t="s">
        <v>22</v>
      </c>
      <c r="B252" s="50">
        <f>'8.legal entities NC'!B252+'12.legal entities FC'!B252</f>
        <v>45751422.400000006</v>
      </c>
      <c r="C252" s="51">
        <f>('8.legal entities NC'!B252*'8.legal entities NC'!C252+'12.legal entities FC'!B252*'12.legal entities FC'!C252)/('8.legal entities NC'!B252+'12.legal entities FC'!B252)</f>
        <v>3.3733678589411458</v>
      </c>
      <c r="D252" s="50">
        <f>'8.legal entities NC'!D252+'12.legal entities FC'!D252</f>
        <v>31353038.700000003</v>
      </c>
      <c r="E252" s="51">
        <f>('8.legal entities NC'!D252*'8.legal entities NC'!E252+'12.legal entities FC'!D252*'12.legal entities FC'!E252)/('8.legal entities NC'!D252+'12.legal entities FC'!D252)</f>
        <v>1.0421006182408723</v>
      </c>
      <c r="F252" s="50">
        <f>'8.legal entities NC'!F252+'12.legal entities FC'!F252</f>
        <v>2569736.2000000002</v>
      </c>
      <c r="G252" s="51">
        <f>('8.legal entities NC'!F252*'8.legal entities NC'!G252+'12.legal entities FC'!F252*'12.legal entities FC'!G252)/('8.legal entities NC'!F252+'12.legal entities FC'!F252)</f>
        <v>0.7320865748787756</v>
      </c>
      <c r="H252" s="50">
        <f t="shared" si="8"/>
        <v>11828647.5</v>
      </c>
      <c r="I252" s="51">
        <f t="shared" si="9"/>
        <v>10.126439851978006</v>
      </c>
      <c r="J252" s="50">
        <f>'8.legal entities NC'!J252+'12.legal entities FC'!J252</f>
        <v>3491977.2</v>
      </c>
      <c r="K252" s="51">
        <f>('8.legal entities NC'!J252*'8.legal entities NC'!K252+'12.legal entities FC'!J252*'12.legal entities FC'!K252)/('8.legal entities NC'!J252+'12.legal entities FC'!J252)</f>
        <v>8.8490499582872406</v>
      </c>
      <c r="L252" s="50">
        <f>'8.legal entities NC'!L252+'12.legal entities FC'!L252</f>
        <v>3015727.8</v>
      </c>
      <c r="M252" s="51">
        <f>('8.legal entities NC'!L252*'8.legal entities NC'!M252+'12.legal entities FC'!L252*'12.legal entities FC'!M252)/('8.legal entities NC'!L252+'12.legal entities FC'!L252)</f>
        <v>9.515916264392299</v>
      </c>
      <c r="N252" s="50">
        <f>'8.legal entities NC'!N252+'12.legal entities FC'!N252</f>
        <v>2004346.7000000002</v>
      </c>
      <c r="O252" s="51">
        <f>('8.legal entities NC'!N252*'8.legal entities NC'!O252+'12.legal entities FC'!N252*'12.legal entities FC'!O252)/('8.legal entities NC'!N252+'12.legal entities FC'!N252)</f>
        <v>10.41933742750194</v>
      </c>
      <c r="P252" s="50">
        <f>'8.legal entities NC'!P252+'12.legal entities FC'!P252</f>
        <v>2504606.5</v>
      </c>
      <c r="Q252" s="51">
        <f>('8.legal entities NC'!P252*'8.legal entities NC'!Q252+'12.legal entities FC'!P252*'12.legal entities FC'!Q252)/('8.legal entities NC'!P252+'12.legal entities FC'!P252)</f>
        <v>12.3873281778994</v>
      </c>
      <c r="R252" s="50">
        <f>'8.legal entities NC'!R252+'12.legal entities FC'!R252</f>
        <v>811099.8</v>
      </c>
      <c r="S252" s="51">
        <f>('8.legal entities NC'!R252*'8.legal entities NC'!S252+'12.legal entities FC'!R252*'12.legal entities FC'!S252)/('8.legal entities NC'!R252+'12.legal entities FC'!R252)</f>
        <v>10.195180988825298</v>
      </c>
      <c r="T252" s="50">
        <f>'8.legal entities NC'!T252+'12.legal entities FC'!T252</f>
        <v>889.5</v>
      </c>
      <c r="U252" s="51">
        <f>('8.legal entities NC'!T252*'8.legal entities NC'!U252+'12.legal entities FC'!T252*'12.legal entities FC'!U252)/('8.legal entities NC'!T252+'12.legal entities FC'!T252)</f>
        <v>6</v>
      </c>
    </row>
    <row r="253" spans="1:21" ht="14.25" customHeight="1" x14ac:dyDescent="0.2">
      <c r="A253" s="49" t="s">
        <v>23</v>
      </c>
      <c r="B253" s="50">
        <f>'8.legal entities NC'!B253+'12.legal entities FC'!B253</f>
        <v>43921217.100000001</v>
      </c>
      <c r="C253" s="51">
        <f>('8.legal entities NC'!B253*'8.legal entities NC'!C253+'12.legal entities FC'!B253*'12.legal entities FC'!C253)/('8.legal entities NC'!B253+'12.legal entities FC'!B253)</f>
        <v>3.3778867946717264</v>
      </c>
      <c r="D253" s="50">
        <f>'8.legal entities NC'!D253+'12.legal entities FC'!D253</f>
        <v>29731548.899999999</v>
      </c>
      <c r="E253" s="51">
        <f>('8.legal entities NC'!D253*'8.legal entities NC'!E253+'12.legal entities FC'!D253*'12.legal entities FC'!E253)/('8.legal entities NC'!D253+'12.legal entities FC'!D253)</f>
        <v>1.0544979847652678</v>
      </c>
      <c r="F253" s="50">
        <f>'8.legal entities NC'!F253+'12.legal entities FC'!F253</f>
        <v>2740116.3</v>
      </c>
      <c r="G253" s="51">
        <f>('8.legal entities NC'!F253*'8.legal entities NC'!G253+'12.legal entities FC'!F253*'12.legal entities FC'!G253)/('8.legal entities NC'!F253+'12.legal entities FC'!F253)</f>
        <v>0.634295057111262</v>
      </c>
      <c r="H253" s="50">
        <f t="shared" si="8"/>
        <v>11449551.9</v>
      </c>
      <c r="I253" s="51">
        <f t="shared" si="9"/>
        <v>10.06773012872233</v>
      </c>
      <c r="J253" s="50">
        <f>'8.legal entities NC'!J253+'12.legal entities FC'!J253</f>
        <v>1505980.6</v>
      </c>
      <c r="K253" s="51">
        <f>('8.legal entities NC'!J253*'8.legal entities NC'!K253+'12.legal entities FC'!J253*'12.legal entities FC'!K253)/('8.legal entities NC'!J253+'12.legal entities FC'!J253)</f>
        <v>11.762453436651178</v>
      </c>
      <c r="L253" s="50">
        <f>'8.legal entities NC'!L253+'12.legal entities FC'!L253</f>
        <v>2358699.2999999998</v>
      </c>
      <c r="M253" s="51">
        <f>('8.legal entities NC'!L253*'8.legal entities NC'!M253+'12.legal entities FC'!L253*'12.legal entities FC'!M253)/('8.legal entities NC'!L253+'12.legal entities FC'!L253)</f>
        <v>8.7626710636663194</v>
      </c>
      <c r="N253" s="50">
        <f>'8.legal entities NC'!N253+'12.legal entities FC'!N253</f>
        <v>4120951.3</v>
      </c>
      <c r="O253" s="51">
        <f>('8.legal entities NC'!N253*'8.legal entities NC'!O253+'12.legal entities FC'!N253*'12.legal entities FC'!O253)/('8.legal entities NC'!N253+'12.legal entities FC'!N253)</f>
        <v>9.4334072528350443</v>
      </c>
      <c r="P253" s="50">
        <f>'8.legal entities NC'!P253+'12.legal entities FC'!P253</f>
        <v>2805327.6</v>
      </c>
      <c r="Q253" s="51">
        <f>('8.legal entities NC'!P253*'8.legal entities NC'!Q253+'12.legal entities FC'!P253*'12.legal entities FC'!Q253)/('8.legal entities NC'!P253+'12.legal entities FC'!P253)</f>
        <v>11.109626718105936</v>
      </c>
      <c r="R253" s="50">
        <f>'8.legal entities NC'!R253+'12.legal entities FC'!R253</f>
        <v>657500.30000000005</v>
      </c>
      <c r="S253" s="51">
        <f>('8.legal entities NC'!R253*'8.legal entities NC'!S253+'12.legal entities FC'!R253*'12.legal entities FC'!S253)/('8.legal entities NC'!R253+'12.legal entities FC'!R253)</f>
        <v>10.404793269295846</v>
      </c>
      <c r="T253" s="50">
        <f>'8.legal entities NC'!T253+'12.legal entities FC'!T253</f>
        <v>1092.8</v>
      </c>
      <c r="U253" s="51">
        <f>('8.legal entities NC'!T253*'8.legal entities NC'!U253+'12.legal entities FC'!T253*'12.legal entities FC'!U253)/('8.legal entities NC'!T253+'12.legal entities FC'!T253)</f>
        <v>6</v>
      </c>
    </row>
    <row r="254" spans="1:21" ht="14.25" customHeight="1" x14ac:dyDescent="0.2">
      <c r="A254" s="49" t="s">
        <v>24</v>
      </c>
      <c r="B254" s="50">
        <f>'8.legal entities NC'!B254+'12.legal entities FC'!B254</f>
        <v>45177274.955239996</v>
      </c>
      <c r="C254" s="51">
        <f>('8.legal entities NC'!B254*'8.legal entities NC'!C254+'12.legal entities FC'!B254*'12.legal entities FC'!C254)/('8.legal entities NC'!B254+'12.legal entities FC'!B254)</f>
        <v>3.0331203981373926</v>
      </c>
      <c r="D254" s="50">
        <f>'8.legal entities NC'!D254+'12.legal entities FC'!D254</f>
        <v>31467898.899999999</v>
      </c>
      <c r="E254" s="51">
        <f>('8.legal entities NC'!D254*'8.legal entities NC'!E254+'12.legal entities FC'!D254*'12.legal entities FC'!E254)/('8.legal entities NC'!D254+'12.legal entities FC'!D254)</f>
        <v>1.0457092106012837</v>
      </c>
      <c r="F254" s="50">
        <f>'8.legal entities NC'!F254+'12.legal entities FC'!F254</f>
        <v>3298514.2552400003</v>
      </c>
      <c r="G254" s="51">
        <f>('8.legal entities NC'!F254*'8.legal entities NC'!G254+'12.legal entities FC'!F254*'12.legal entities FC'!G254)/('8.legal entities NC'!F254+'12.legal entities FC'!F254)</f>
        <v>0.8162937930987022</v>
      </c>
      <c r="H254" s="50">
        <f t="shared" si="8"/>
        <v>10410861.800000001</v>
      </c>
      <c r="I254" s="51">
        <f t="shared" si="9"/>
        <v>9.7426406878247107</v>
      </c>
      <c r="J254" s="50">
        <f>'8.legal entities NC'!J254+'12.legal entities FC'!J254</f>
        <v>1008558.2999999999</v>
      </c>
      <c r="K254" s="51">
        <f>('8.legal entities NC'!J254*'8.legal entities NC'!K254+'12.legal entities FC'!J254*'12.legal entities FC'!K254)/('8.legal entities NC'!J254+'12.legal entities FC'!J254)</f>
        <v>8.3159253570170435</v>
      </c>
      <c r="L254" s="50">
        <f>'8.legal entities NC'!L254+'12.legal entities FC'!L254</f>
        <v>1603867.2</v>
      </c>
      <c r="M254" s="51">
        <f>('8.legal entities NC'!L254*'8.legal entities NC'!M254+'12.legal entities FC'!L254*'12.legal entities FC'!M254)/('8.legal entities NC'!L254+'12.legal entities FC'!L254)</f>
        <v>10.881674871834775</v>
      </c>
      <c r="N254" s="50">
        <f>'8.legal entities NC'!N254+'12.legal entities FC'!N254</f>
        <v>5576457.5999999996</v>
      </c>
      <c r="O254" s="51">
        <f>('8.legal entities NC'!N254*'8.legal entities NC'!O254+'12.legal entities FC'!N254*'12.legal entities FC'!O254)/('8.legal entities NC'!N254+'12.legal entities FC'!N254)</f>
        <v>9.9795494424632594</v>
      </c>
      <c r="P254" s="50">
        <f>'8.legal entities NC'!P254+'12.legal entities FC'!P254</f>
        <v>1562485.8</v>
      </c>
      <c r="Q254" s="51">
        <f>('8.legal entities NC'!P254*'8.legal entities NC'!Q254+'12.legal entities FC'!P254*'12.legal entities FC'!Q254)/('8.legal entities NC'!P254+'12.legal entities FC'!P254)</f>
        <v>8.3342290726738124</v>
      </c>
      <c r="R254" s="50">
        <f>'8.legal entities NC'!R254+'12.legal entities FC'!R254</f>
        <v>658413.1</v>
      </c>
      <c r="S254" s="51">
        <f>('8.legal entities NC'!R254*'8.legal entities NC'!S254+'12.legal entities FC'!R254*'12.legal entities FC'!S254)/('8.legal entities NC'!R254+'12.legal entities FC'!R254)</f>
        <v>10.495388238782004</v>
      </c>
      <c r="T254" s="50">
        <f>'8.legal entities NC'!T254+'12.legal entities FC'!T254</f>
        <v>1079.8</v>
      </c>
      <c r="U254" s="51">
        <f>('8.legal entities NC'!T254*'8.legal entities NC'!U254+'12.legal entities FC'!T254*'12.legal entities FC'!U254)/('8.legal entities NC'!T254+'12.legal entities FC'!T254)</f>
        <v>6</v>
      </c>
    </row>
    <row r="255" spans="1:21" ht="14.25" customHeight="1" x14ac:dyDescent="0.2">
      <c r="A255" s="49" t="s">
        <v>25</v>
      </c>
      <c r="B255" s="50">
        <f>'8.legal entities NC'!B255+'12.legal entities FC'!B255</f>
        <v>47035693.599999994</v>
      </c>
      <c r="C255" s="51">
        <f>('8.legal entities NC'!B255*'8.legal entities NC'!C255+'12.legal entities FC'!B255*'12.legal entities FC'!C255)/('8.legal entities NC'!B255+'12.legal entities FC'!B255)</f>
        <v>2.9025340455062412</v>
      </c>
      <c r="D255" s="50">
        <f>'8.legal entities NC'!D255+'12.legal entities FC'!D255</f>
        <v>33321211.300000001</v>
      </c>
      <c r="E255" s="51">
        <f>('8.legal entities NC'!D255*'8.legal entities NC'!E255+'12.legal entities FC'!D255*'12.legal entities FC'!E255)/('8.legal entities NC'!D255+'12.legal entities FC'!D255)</f>
        <v>1.038078254616152</v>
      </c>
      <c r="F255" s="50">
        <f>'8.legal entities NC'!F255+'12.legal entities FC'!F255</f>
        <v>3630145.7</v>
      </c>
      <c r="G255" s="51">
        <f>('8.legal entities NC'!F255*'8.legal entities NC'!G255+'12.legal entities FC'!F255*'12.legal entities FC'!G255)/('8.legal entities NC'!F255+'12.legal entities FC'!F255)</f>
        <v>0.59362564042539678</v>
      </c>
      <c r="H255" s="50">
        <f t="shared" ref="H255:H284" si="10">J255+L255+N255+P255+R255+T255</f>
        <v>10084336.6</v>
      </c>
      <c r="I255" s="51">
        <f t="shared" ref="I255:I284" si="11">(J255*K255+L255*M255+N255*O255+P255*Q255+R255*S255+T255*U255)/(J255+L255+N255+P255+R255+T255)</f>
        <v>9.8943275647899345</v>
      </c>
      <c r="J255" s="50">
        <f>'8.legal entities NC'!J255+'12.legal entities FC'!J255</f>
        <v>1037378.1000000001</v>
      </c>
      <c r="K255" s="51">
        <f>('8.legal entities NC'!J255*'8.legal entities NC'!K255+'12.legal entities FC'!J255*'12.legal entities FC'!K255)/('8.legal entities NC'!J255+'12.legal entities FC'!J255)</f>
        <v>10.679169388673232</v>
      </c>
      <c r="L255" s="50">
        <f>'8.legal entities NC'!L255+'12.legal entities FC'!L255</f>
        <v>1111105.5</v>
      </c>
      <c r="M255" s="51">
        <f>('8.legal entities NC'!L255*'8.legal entities NC'!M255+'12.legal entities FC'!L255*'12.legal entities FC'!M255)/('8.legal entities NC'!L255+'12.legal entities FC'!L255)</f>
        <v>9.0084422415333218</v>
      </c>
      <c r="N255" s="50">
        <f>'8.legal entities NC'!N255+'12.legal entities FC'!N255</f>
        <v>5570961.5999999996</v>
      </c>
      <c r="O255" s="51">
        <f>('8.legal entities NC'!N255*'8.legal entities NC'!O255+'12.legal entities FC'!N255*'12.legal entities FC'!O255)/('8.legal entities NC'!N255+'12.legal entities FC'!N255)</f>
        <v>9.7901495646640271</v>
      </c>
      <c r="P255" s="50">
        <f>'8.legal entities NC'!P255+'12.legal entities FC'!P255</f>
        <v>1803306.1</v>
      </c>
      <c r="Q255" s="51">
        <f>('8.legal entities NC'!P255*'8.legal entities NC'!Q255+'12.legal entities FC'!P255*'12.legal entities FC'!Q255)/('8.legal entities NC'!P255+'12.legal entities FC'!P255)</f>
        <v>10.304700895760293</v>
      </c>
      <c r="R255" s="50">
        <f>'8.legal entities NC'!R255+'12.legal entities FC'!R255</f>
        <v>560497.80000000005</v>
      </c>
      <c r="S255" s="51">
        <f>('8.legal entities NC'!R255*'8.legal entities NC'!S255+'12.legal entities FC'!R255*'12.legal entities FC'!S255)/('8.legal entities NC'!R255+'12.legal entities FC'!R255)</f>
        <v>9.9205762377657845</v>
      </c>
      <c r="T255" s="50">
        <f>'8.legal entities NC'!T255+'12.legal entities FC'!T255</f>
        <v>1087.5</v>
      </c>
      <c r="U255" s="51">
        <f>('8.legal entities NC'!T255*'8.legal entities NC'!U255+'12.legal entities FC'!T255*'12.legal entities FC'!U255)/('8.legal entities NC'!T255+'12.legal entities FC'!T255)</f>
        <v>6</v>
      </c>
    </row>
    <row r="256" spans="1:21" ht="14.25" customHeight="1" x14ac:dyDescent="0.2">
      <c r="A256" s="49" t="s">
        <v>26</v>
      </c>
      <c r="B256" s="50">
        <f>'8.legal entities NC'!B256+'12.legal entities FC'!B256</f>
        <v>46150940.856970005</v>
      </c>
      <c r="C256" s="51">
        <f>('8.legal entities NC'!B256*'8.legal entities NC'!C256+'12.legal entities FC'!B256*'12.legal entities FC'!C256)/('8.legal entities NC'!B256+'12.legal entities FC'!B256)</f>
        <v>2.7820443548250902</v>
      </c>
      <c r="D256" s="50">
        <f>'8.legal entities NC'!D256+'12.legal entities FC'!D256</f>
        <v>32317708.200000003</v>
      </c>
      <c r="E256" s="51">
        <f>('8.legal entities NC'!D256*'8.legal entities NC'!E256+'12.legal entities FC'!D256*'12.legal entities FC'!E256)/('8.legal entities NC'!D256+'12.legal entities FC'!D256)</f>
        <v>0.93830791804104474</v>
      </c>
      <c r="F256" s="50">
        <f>'8.legal entities NC'!F256+'12.legal entities FC'!F256</f>
        <v>3912302.0569700003</v>
      </c>
      <c r="G256" s="51">
        <f>('8.legal entities NC'!F256*'8.legal entities NC'!G256+'12.legal entities FC'!F256*'12.legal entities FC'!G256)/('8.legal entities NC'!F256+'12.legal entities FC'!F256)</f>
        <v>0.84742694677509212</v>
      </c>
      <c r="H256" s="50">
        <f t="shared" si="10"/>
        <v>9920930.6000000015</v>
      </c>
      <c r="I256" s="51">
        <f t="shared" si="11"/>
        <v>9.5509803079360314</v>
      </c>
      <c r="J256" s="50">
        <f>'8.legal entities NC'!J256+'12.legal entities FC'!J256</f>
        <v>554678.19999999995</v>
      </c>
      <c r="K256" s="51">
        <f>('8.legal entities NC'!J256*'8.legal entities NC'!K256+'12.legal entities FC'!J256*'12.legal entities FC'!K256)/('8.legal entities NC'!J256+'12.legal entities FC'!J256)</f>
        <v>12.092372481918344</v>
      </c>
      <c r="L256" s="50">
        <f>'8.legal entities NC'!L256+'12.legal entities FC'!L256</f>
        <v>4541179.2</v>
      </c>
      <c r="M256" s="51">
        <f>('8.legal entities NC'!L256*'8.legal entities NC'!M256+'12.legal entities FC'!L256*'12.legal entities FC'!M256)/('8.legal entities NC'!L256+'12.legal entities FC'!L256)</f>
        <v>8.2495497209183029</v>
      </c>
      <c r="N256" s="50">
        <f>'8.legal entities NC'!N256+'12.legal entities FC'!N256</f>
        <v>2086425.2</v>
      </c>
      <c r="O256" s="51">
        <f>('8.legal entities NC'!N256*'8.legal entities NC'!O256+'12.legal entities FC'!N256*'12.legal entities FC'!O256)/('8.legal entities NC'!N256+'12.legal entities FC'!N256)</f>
        <v>10.580459321043477</v>
      </c>
      <c r="P256" s="50">
        <f>'8.legal entities NC'!P256+'12.legal entities FC'!P256</f>
        <v>2126886.1</v>
      </c>
      <c r="Q256" s="51">
        <f>('8.legal entities NC'!P256*'8.legal entities NC'!Q256+'12.legal entities FC'!P256*'12.legal entities FC'!Q256)/('8.legal entities NC'!P256+'12.legal entities FC'!P256)</f>
        <v>10.480075342069329</v>
      </c>
      <c r="R256" s="50">
        <f>'8.legal entities NC'!R256+'12.legal entities FC'!R256</f>
        <v>571130.30000000005</v>
      </c>
      <c r="S256" s="51">
        <f>('8.legal entities NC'!R256*'8.legal entities NC'!S256+'12.legal entities FC'!R256*'12.legal entities FC'!S256)/('8.legal entities NC'!R256+'12.legal entities FC'!R256)</f>
        <v>10.531801702693764</v>
      </c>
      <c r="T256" s="50">
        <f>'8.legal entities NC'!T256+'12.legal entities FC'!T256</f>
        <v>40631.599999999999</v>
      </c>
      <c r="U256" s="51">
        <f>('8.legal entities NC'!T256*'8.legal entities NC'!U256+'12.legal entities FC'!T256*'12.legal entities FC'!U256)/('8.legal entities NC'!T256+'12.legal entities FC'!T256)</f>
        <v>5.0271020584963431</v>
      </c>
    </row>
    <row r="257" spans="1:21" ht="14.25" customHeight="1" x14ac:dyDescent="0.2">
      <c r="A257" s="49" t="s">
        <v>27</v>
      </c>
      <c r="B257" s="50">
        <f>'8.legal entities NC'!B257+'12.legal entities FC'!B257</f>
        <v>50685041.700000003</v>
      </c>
      <c r="C257" s="51">
        <f>('8.legal entities NC'!B257*'8.legal entities NC'!C257+'12.legal entities FC'!B257*'12.legal entities FC'!C257)/('8.legal entities NC'!B257+'12.legal entities FC'!B257)</f>
        <v>2.6985765470525398</v>
      </c>
      <c r="D257" s="50">
        <f>'8.legal entities NC'!D257+'12.legal entities FC'!D257</f>
        <v>36782965.200000003</v>
      </c>
      <c r="E257" s="51">
        <f>('8.legal entities NC'!D257*'8.legal entities NC'!E257+'12.legal entities FC'!D257*'12.legal entities FC'!E257)/('8.legal entities NC'!D257+'12.legal entities FC'!D257)</f>
        <v>1.0485979701005723</v>
      </c>
      <c r="F257" s="50">
        <f>'8.legal entities NC'!F257+'12.legal entities FC'!F257</f>
        <v>3934363.8</v>
      </c>
      <c r="G257" s="51">
        <f>('8.legal entities NC'!F257*'8.legal entities NC'!G257+'12.legal entities FC'!F257*'12.legal entities FC'!G257)/('8.legal entities NC'!F257+'12.legal entities FC'!F257)</f>
        <v>0.66785073739240908</v>
      </c>
      <c r="H257" s="50">
        <f t="shared" si="10"/>
        <v>9967712.700000003</v>
      </c>
      <c r="I257" s="51">
        <f t="shared" si="11"/>
        <v>9.5888953952294358</v>
      </c>
      <c r="J257" s="50">
        <f>'8.legal entities NC'!J257+'12.legal entities FC'!J257</f>
        <v>289757.5</v>
      </c>
      <c r="K257" s="51">
        <f>('8.legal entities NC'!J257*'8.legal entities NC'!K257+'12.legal entities FC'!J257*'12.legal entities FC'!K257)/('8.legal entities NC'!J257+'12.legal entities FC'!J257)</f>
        <v>9.6502910537259599</v>
      </c>
      <c r="L257" s="50">
        <f>'8.legal entities NC'!L257+'12.legal entities FC'!L257</f>
        <v>5232346.4000000004</v>
      </c>
      <c r="M257" s="51">
        <f>('8.legal entities NC'!L257*'8.legal entities NC'!M257+'12.legal entities FC'!L257*'12.legal entities FC'!M257)/('8.legal entities NC'!L257+'12.legal entities FC'!L257)</f>
        <v>9.9055869571250081</v>
      </c>
      <c r="N257" s="50">
        <f>'8.legal entities NC'!N257+'12.legal entities FC'!N257</f>
        <v>1566499.4</v>
      </c>
      <c r="O257" s="51">
        <f>('8.legal entities NC'!N257*'8.legal entities NC'!O257+'12.legal entities FC'!N257*'12.legal entities FC'!O257)/('8.legal entities NC'!N257+'12.legal entities FC'!N257)</f>
        <v>7.7924290663628737</v>
      </c>
      <c r="P257" s="50">
        <f>'8.legal entities NC'!P257+'12.legal entities FC'!P257</f>
        <v>2078042.2999999998</v>
      </c>
      <c r="Q257" s="51">
        <f>('8.legal entities NC'!P257*'8.legal entities NC'!Q257+'12.legal entities FC'!P257*'12.legal entities FC'!Q257)/('8.legal entities NC'!P257+'12.legal entities FC'!P257)</f>
        <v>10.032514973347753</v>
      </c>
      <c r="R257" s="50">
        <f>'8.legal entities NC'!R257+'12.legal entities FC'!R257</f>
        <v>750806.3</v>
      </c>
      <c r="S257" s="51">
        <f>('8.legal entities NC'!R257*'8.legal entities NC'!S257+'12.legal entities FC'!R257*'12.legal entities FC'!S257)/('8.legal entities NC'!R257+'12.legal entities FC'!R257)</f>
        <v>10.184292537236301</v>
      </c>
      <c r="T257" s="50">
        <f>'8.legal entities NC'!T257+'12.legal entities FC'!T257</f>
        <v>50260.800000000003</v>
      </c>
      <c r="U257" s="51">
        <f>('8.legal entities NC'!T257*'8.legal entities NC'!U257+'12.legal entities FC'!T257*'12.legal entities FC'!U257)/('8.legal entities NC'!T257+'12.legal entities FC'!T257)</f>
        <v>5.0216271925635878</v>
      </c>
    </row>
    <row r="258" spans="1:21" ht="14.25" customHeight="1" x14ac:dyDescent="0.2">
      <c r="A258" s="49" t="s">
        <v>28</v>
      </c>
      <c r="B258" s="50">
        <f>'8.legal entities NC'!B258+'12.legal entities FC'!B258</f>
        <v>51416429.200000003</v>
      </c>
      <c r="C258" s="51">
        <f>('8.legal entities NC'!B258*'8.legal entities NC'!C258+'12.legal entities FC'!B258*'12.legal entities FC'!C258)/('8.legal entities NC'!B258+'12.legal entities FC'!B258)</f>
        <v>2.7114928802368103</v>
      </c>
      <c r="D258" s="50">
        <f>'8.legal entities NC'!D258+'12.legal entities FC'!D258</f>
        <v>37365340.200000003</v>
      </c>
      <c r="E258" s="51">
        <f>('8.legal entities NC'!D258*'8.legal entities NC'!E258+'12.legal entities FC'!D258*'12.legal entities FC'!E258)/('8.legal entities NC'!D258+'12.legal entities FC'!D258)</f>
        <v>1.1412631024031197</v>
      </c>
      <c r="F258" s="50">
        <f>'8.legal entities NC'!F258+'12.legal entities FC'!F258</f>
        <v>4048442.4000000004</v>
      </c>
      <c r="G258" s="51">
        <f>('8.legal entities NC'!F258*'8.legal entities NC'!G258+'12.legal entities FC'!F258*'12.legal entities FC'!G258)/('8.legal entities NC'!F258+'12.legal entities FC'!F258)</f>
        <v>0.48176040642198592</v>
      </c>
      <c r="H258" s="50">
        <f t="shared" si="10"/>
        <v>10002646.6</v>
      </c>
      <c r="I258" s="51">
        <f t="shared" si="11"/>
        <v>9.4796129624333627</v>
      </c>
      <c r="J258" s="50">
        <f>'8.legal entities NC'!J258+'12.legal entities FC'!J258</f>
        <v>3693282</v>
      </c>
      <c r="K258" s="51">
        <f>('8.legal entities NC'!J258*'8.legal entities NC'!K258+'12.legal entities FC'!J258*'12.legal entities FC'!K258)/('8.legal entities NC'!J258+'12.legal entities FC'!J258)</f>
        <v>8.8041773725916403</v>
      </c>
      <c r="L258" s="50">
        <f>'8.legal entities NC'!L258+'12.legal entities FC'!L258</f>
        <v>1931292.6</v>
      </c>
      <c r="M258" s="51">
        <f>('8.legal entities NC'!L258*'8.legal entities NC'!M258+'12.legal entities FC'!L258*'12.legal entities FC'!M258)/('8.legal entities NC'!L258+'12.legal entities FC'!L258)</f>
        <v>10.713931505251974</v>
      </c>
      <c r="N258" s="50">
        <f>'8.legal entities NC'!N258+'12.legal entities FC'!N258</f>
        <v>1463073.1</v>
      </c>
      <c r="O258" s="51">
        <f>('8.legal entities NC'!N258*'8.legal entities NC'!O258+'12.legal entities FC'!N258*'12.legal entities FC'!O258)/('8.legal entities NC'!N258+'12.legal entities FC'!N258)</f>
        <v>8.0301696142181829</v>
      </c>
      <c r="P258" s="50">
        <f>'8.legal entities NC'!P258+'12.legal entities FC'!P258</f>
        <v>2036831.4</v>
      </c>
      <c r="Q258" s="51">
        <f>('8.legal entities NC'!P258*'8.legal entities NC'!Q258+'12.legal entities FC'!P258*'12.legal entities FC'!Q258)/('8.legal entities NC'!P258+'12.legal entities FC'!P258)</f>
        <v>10.738085497405431</v>
      </c>
      <c r="R258" s="50">
        <f>'8.legal entities NC'!R258+'12.legal entities FC'!R258</f>
        <v>827607.5</v>
      </c>
      <c r="S258" s="51">
        <f>('8.legal entities NC'!R258*'8.legal entities NC'!S258+'12.legal entities FC'!R258*'12.legal entities FC'!S258)/('8.legal entities NC'!R258+'12.legal entities FC'!R258)</f>
        <v>9.3509043260241125</v>
      </c>
      <c r="T258" s="50">
        <f>'8.legal entities NC'!T258+'12.legal entities FC'!T258</f>
        <v>50560</v>
      </c>
      <c r="U258" s="51">
        <f>('8.legal entities NC'!T258*'8.legal entities NC'!U258+'12.legal entities FC'!T258*'12.legal entities FC'!U258)/('8.legal entities NC'!T258+'12.legal entities FC'!T258)</f>
        <v>5.021726661392405</v>
      </c>
    </row>
    <row r="259" spans="1:21" ht="14.25" customHeight="1" x14ac:dyDescent="0.2">
      <c r="A259" s="49" t="s">
        <v>46</v>
      </c>
      <c r="B259" s="50">
        <f>'8.legal entities NC'!B259+'12.legal entities FC'!B259</f>
        <v>51048974.400000006</v>
      </c>
      <c r="C259" s="51">
        <f>('8.legal entities NC'!B259*'8.legal entities NC'!C259+'12.legal entities FC'!B259*'12.legal entities FC'!C259)/('8.legal entities NC'!B259+'12.legal entities FC'!B259)</f>
        <v>2.8798238597326251</v>
      </c>
      <c r="D259" s="50">
        <f>'8.legal entities NC'!D259+'12.legal entities FC'!D259</f>
        <v>37825582.100000001</v>
      </c>
      <c r="E259" s="51">
        <f>('8.legal entities NC'!D259*'8.legal entities NC'!E259+'12.legal entities FC'!D259*'12.legal entities FC'!E259)/('8.legal entities NC'!D259+'12.legal entities FC'!D259)</f>
        <v>1.4758569444196339</v>
      </c>
      <c r="F259" s="50">
        <f>'8.legal entities NC'!F259+'12.legal entities FC'!F259</f>
        <v>3886454.8000000003</v>
      </c>
      <c r="G259" s="51">
        <f>('8.legal entities NC'!F259*'8.legal entities NC'!G259+'12.legal entities FC'!F259*'12.legal entities FC'!G259)/('8.legal entities NC'!F259+'12.legal entities FC'!F259)</f>
        <v>0.57272522222566435</v>
      </c>
      <c r="H259" s="50">
        <f t="shared" si="10"/>
        <v>9336937.5</v>
      </c>
      <c r="I259" s="51">
        <f t="shared" si="11"/>
        <v>9.5278602629609548</v>
      </c>
      <c r="J259" s="50">
        <f>'8.legal entities NC'!J259+'12.legal entities FC'!J259</f>
        <v>1292424.7</v>
      </c>
      <c r="K259" s="51">
        <f>('8.legal entities NC'!J259*'8.legal entities NC'!K259+'12.legal entities FC'!J259*'12.legal entities FC'!K259)/('8.legal entities NC'!J259+'12.legal entities FC'!J259)</f>
        <v>14.01324325510028</v>
      </c>
      <c r="L259" s="50">
        <f>'8.legal entities NC'!L259+'12.legal entities FC'!L259</f>
        <v>1288963.3</v>
      </c>
      <c r="M259" s="51">
        <f>('8.legal entities NC'!L259*'8.legal entities NC'!M259+'12.legal entities FC'!L259*'12.legal entities FC'!M259)/('8.legal entities NC'!L259+'12.legal entities FC'!L259)</f>
        <v>5.7597129181257527</v>
      </c>
      <c r="N259" s="50">
        <f>'8.legal entities NC'!N259+'12.legal entities FC'!N259</f>
        <v>3021764</v>
      </c>
      <c r="O259" s="51">
        <f>('8.legal entities NC'!N259*'8.legal entities NC'!O259+'12.legal entities FC'!N259*'12.legal entities FC'!O259)/('8.legal entities NC'!N259+'12.legal entities FC'!N259)</f>
        <v>8.1536574795384436</v>
      </c>
      <c r="P259" s="50">
        <f>'8.legal entities NC'!P259+'12.legal entities FC'!P259</f>
        <v>2793808.9</v>
      </c>
      <c r="Q259" s="51">
        <f>('8.legal entities NC'!P259*'8.legal entities NC'!Q259+'12.legal entities FC'!P259*'12.legal entities FC'!Q259)/('8.legal entities NC'!P259+'12.legal entities FC'!P259)</f>
        <v>10.705627747123293</v>
      </c>
      <c r="R259" s="50">
        <f>'8.legal entities NC'!R259+'12.legal entities FC'!R259</f>
        <v>889207.5</v>
      </c>
      <c r="S259" s="51">
        <f>('8.legal entities NC'!R259*'8.legal entities NC'!S259+'12.legal entities FC'!R259*'12.legal entities FC'!S259)/('8.legal entities NC'!R259+'12.legal entities FC'!R259)</f>
        <v>9.6974629476247109</v>
      </c>
      <c r="T259" s="50">
        <f>'8.legal entities NC'!T259+'12.legal entities FC'!T259</f>
        <v>50769.1</v>
      </c>
      <c r="U259" s="51">
        <f>('8.legal entities NC'!T259*'8.legal entities NC'!U259+'12.legal entities FC'!T259*'12.legal entities FC'!U259)/('8.legal entities NC'!T259+'12.legal entities FC'!T259)</f>
        <v>5.0217947531076979</v>
      </c>
    </row>
    <row r="260" spans="1:21" ht="14.25" customHeight="1" thickBot="1" x14ac:dyDescent="0.25">
      <c r="A260" s="52" t="s">
        <v>30</v>
      </c>
      <c r="B260" s="53">
        <f>'8.legal entities NC'!B260+'12.legal entities FC'!B260</f>
        <v>48552958.753899999</v>
      </c>
      <c r="C260" s="54">
        <f>('8.legal entities NC'!B260*'8.legal entities NC'!C260+'12.legal entities FC'!B260*'12.legal entities FC'!C260)/('8.legal entities NC'!B260+'12.legal entities FC'!B260)</f>
        <v>2.7154831781782942</v>
      </c>
      <c r="D260" s="53">
        <f>'8.legal entities NC'!D260+'12.legal entities FC'!D260</f>
        <v>35852601.200000003</v>
      </c>
      <c r="E260" s="54">
        <f>('8.legal entities NC'!D260*'8.legal entities NC'!E260+'12.legal entities FC'!D260*'12.legal entities FC'!E260)/('8.legal entities NC'!D260+'12.legal entities FC'!D260)</f>
        <v>1.3408798549043632</v>
      </c>
      <c r="F260" s="53">
        <f>'8.legal entities NC'!F260+'12.legal entities FC'!F260</f>
        <v>3256304.3539</v>
      </c>
      <c r="G260" s="54">
        <f>('8.legal entities NC'!F260*'8.legal entities NC'!G260+'12.legal entities FC'!F260*'12.legal entities FC'!G260)/('8.legal entities NC'!F260+'12.legal entities FC'!F260)</f>
        <v>0.69517474074216024</v>
      </c>
      <c r="H260" s="53">
        <f t="shared" si="10"/>
        <v>9444053.1999999993</v>
      </c>
      <c r="I260" s="54">
        <f t="shared" si="11"/>
        <v>8.6305116871853276</v>
      </c>
      <c r="J260" s="53">
        <f>'8.legal entities NC'!J260+'12.legal entities FC'!J260</f>
        <v>597484.1</v>
      </c>
      <c r="K260" s="54">
        <f>('8.legal entities NC'!J260*'8.legal entities NC'!K260+'12.legal entities FC'!J260*'12.legal entities FC'!K260)/('8.legal entities NC'!J260+'12.legal entities FC'!J260)</f>
        <v>4.6953024674631516</v>
      </c>
      <c r="L260" s="53">
        <f>'8.legal entities NC'!L260+'12.legal entities FC'!L260</f>
        <v>1207552.6000000001</v>
      </c>
      <c r="M260" s="54">
        <f>('8.legal entities NC'!L260*'8.legal entities NC'!M260+'12.legal entities FC'!L260*'12.legal entities FC'!M260)/('8.legal entities NC'!L260+'12.legal entities FC'!L260)</f>
        <v>7.8158103332310302</v>
      </c>
      <c r="N260" s="53">
        <f>'8.legal entities NC'!N260+'12.legal entities FC'!N260</f>
        <v>3197188.7</v>
      </c>
      <c r="O260" s="54">
        <f>('8.legal entities NC'!N260*'8.legal entities NC'!O260+'12.legal entities FC'!N260*'12.legal entities FC'!O260)/('8.legal entities NC'!N260+'12.legal entities FC'!N260)</f>
        <v>7.4361428404272791</v>
      </c>
      <c r="P260" s="53">
        <f>'8.legal entities NC'!P260+'12.legal entities FC'!P260</f>
        <v>3311082.9000000004</v>
      </c>
      <c r="Q260" s="54">
        <f>('8.legal entities NC'!P260*'8.legal entities NC'!Q260+'12.legal entities FC'!P260*'12.legal entities FC'!Q260)/('8.legal entities NC'!P260+'12.legal entities FC'!P260)</f>
        <v>10.749933615676007</v>
      </c>
      <c r="R260" s="53">
        <f>'8.legal entities NC'!R260+'12.legal entities FC'!R260</f>
        <v>1077859.2</v>
      </c>
      <c r="S260" s="54">
        <f>('8.legal entities NC'!R260*'8.legal entities NC'!S260+'12.legal entities FC'!R260*'12.legal entities FC'!S260)/('8.legal entities NC'!R260+'12.legal entities FC'!R260)</f>
        <v>8.9155252439279629</v>
      </c>
      <c r="T260" s="53">
        <f>'8.legal entities NC'!T260+'12.legal entities FC'!T260</f>
        <v>52885.7</v>
      </c>
      <c r="U260" s="54">
        <f>('8.legal entities NC'!T260*'8.legal entities NC'!U260+'12.legal entities FC'!T260*'12.legal entities FC'!U260)/('8.legal entities NC'!T260+'12.legal entities FC'!T260)</f>
        <v>5.3944018893576153</v>
      </c>
    </row>
    <row r="261" spans="1:21" ht="14.25" customHeight="1" x14ac:dyDescent="0.2">
      <c r="A261" s="49" t="s">
        <v>52</v>
      </c>
      <c r="B261" s="50">
        <f>'8.legal entities NC'!B261+'12.legal entities FC'!B261</f>
        <v>47424585.954709992</v>
      </c>
      <c r="C261" s="51">
        <f>('8.legal entities NC'!B261*'8.legal entities NC'!C261+'12.legal entities FC'!B261*'12.legal entities FC'!C261)/('8.legal entities NC'!B261+'12.legal entities FC'!B261)</f>
        <v>2.7529404497844365</v>
      </c>
      <c r="D261" s="50">
        <f>'8.legal entities NC'!D261+'12.legal entities FC'!D261</f>
        <v>33483145.099999998</v>
      </c>
      <c r="E261" s="51">
        <f>('8.legal entities NC'!D261*'8.legal entities NC'!E261+'12.legal entities FC'!D261*'12.legal entities FC'!E261)/('8.legal entities NC'!D261+'12.legal entities FC'!D261)</f>
        <v>1.1780372771493319</v>
      </c>
      <c r="F261" s="50">
        <f>'8.legal entities NC'!F261+'12.legal entities FC'!F261</f>
        <v>3729167.75471</v>
      </c>
      <c r="G261" s="51">
        <f>('8.legal entities NC'!F261*'8.legal entities NC'!G261+'12.legal entities FC'!F261*'12.legal entities FC'!G261)/('8.legal entities NC'!F261+'12.legal entities FC'!F261)</f>
        <v>0.88390857419508428</v>
      </c>
      <c r="H261" s="50">
        <f t="shared" si="10"/>
        <v>10212273.1</v>
      </c>
      <c r="I261" s="51">
        <f t="shared" si="11"/>
        <v>8.5991065546415921</v>
      </c>
      <c r="J261" s="50">
        <f>'8.legal entities NC'!J261+'12.legal entities FC'!J261</f>
        <v>710304.4</v>
      </c>
      <c r="K261" s="51">
        <f>('8.legal entities NC'!J261*'8.legal entities NC'!K261+'12.legal entities FC'!J261*'12.legal entities FC'!K261)/('8.legal entities NC'!J261+'12.legal entities FC'!J261)</f>
        <v>6.1530624616713636</v>
      </c>
      <c r="L261" s="50">
        <f>'8.legal entities NC'!L261+'12.legal entities FC'!L261</f>
        <v>1109514.6000000001</v>
      </c>
      <c r="M261" s="51">
        <f>('8.legal entities NC'!L261*'8.legal entities NC'!M261+'12.legal entities FC'!L261*'12.legal entities FC'!M261)/('8.legal entities NC'!L261+'12.legal entities FC'!L261)</f>
        <v>7.3906289984827609</v>
      </c>
      <c r="N261" s="50">
        <f>'8.legal entities NC'!N261+'12.legal entities FC'!N261</f>
        <v>3487294.7</v>
      </c>
      <c r="O261" s="51">
        <f>('8.legal entities NC'!N261*'8.legal entities NC'!O261+'12.legal entities FC'!N261*'12.legal entities FC'!O261)/('8.legal entities NC'!N261+'12.legal entities FC'!N261)</f>
        <v>8.3317312938880654</v>
      </c>
      <c r="P261" s="50">
        <f>'8.legal entities NC'!P261+'12.legal entities FC'!P261</f>
        <v>3529190.2</v>
      </c>
      <c r="Q261" s="51">
        <f>('8.legal entities NC'!P261*'8.legal entities NC'!Q261+'12.legal entities FC'!P261*'12.legal entities FC'!Q261)/('8.legal entities NC'!P261+'12.legal entities FC'!P261)</f>
        <v>9.4285110309441542</v>
      </c>
      <c r="R261" s="50">
        <f>'8.legal entities NC'!R261+'12.legal entities FC'!R261</f>
        <v>1304469.5</v>
      </c>
      <c r="S261" s="51">
        <f>('8.legal entities NC'!R261*'8.legal entities NC'!S261+'12.legal entities FC'!R261*'12.legal entities FC'!S261)/('8.legal entities NC'!R261+'12.legal entities FC'!R261)</f>
        <v>9.578476477219283</v>
      </c>
      <c r="T261" s="50">
        <f>'8.legal entities NC'!T261+'12.legal entities FC'!T261</f>
        <v>71499.7</v>
      </c>
      <c r="U261" s="51">
        <f>('8.legal entities NC'!T261*'8.legal entities NC'!U261+'12.legal entities FC'!T261*'12.legal entities FC'!U261)/('8.legal entities NC'!T261+'12.legal entities FC'!T261)</f>
        <v>5.8856876322558005</v>
      </c>
    </row>
    <row r="262" spans="1:21" ht="14.25" customHeight="1" x14ac:dyDescent="0.2">
      <c r="A262" s="49" t="s">
        <v>20</v>
      </c>
      <c r="B262" s="50">
        <f>'8.legal entities NC'!B262+'12.legal entities FC'!B262</f>
        <v>46505078</v>
      </c>
      <c r="C262" s="51">
        <f>('8.legal entities NC'!B262*'8.legal entities NC'!C262+'12.legal entities FC'!B262*'12.legal entities FC'!C262)/('8.legal entities NC'!B262+'12.legal entities FC'!B262)</f>
        <v>2.9453957174526195</v>
      </c>
      <c r="D262" s="50">
        <f>'8.legal entities NC'!D262+'12.legal entities FC'!D262</f>
        <v>31476456.800000001</v>
      </c>
      <c r="E262" s="51">
        <f>('8.legal entities NC'!D262*'8.legal entities NC'!E262+'12.legal entities FC'!D262*'12.legal entities FC'!E262)/('8.legal entities NC'!D262+'12.legal entities FC'!D262)</f>
        <v>1.1712619014348529</v>
      </c>
      <c r="F262" s="50">
        <f>'8.legal entities NC'!F262+'12.legal entities FC'!F262</f>
        <v>3707219.6999999997</v>
      </c>
      <c r="G262" s="51">
        <f>('8.legal entities NC'!F262*'8.legal entities NC'!G262+'12.legal entities FC'!F262*'12.legal entities FC'!G262)/('8.legal entities NC'!F262+'12.legal entities FC'!F262)</f>
        <v>0.74105564933203183</v>
      </c>
      <c r="H262" s="50">
        <f t="shared" si="10"/>
        <v>11321401.5</v>
      </c>
      <c r="I262" s="51">
        <f t="shared" si="11"/>
        <v>8.5997680443538727</v>
      </c>
      <c r="J262" s="50">
        <f>'8.legal entities NC'!J262+'12.legal entities FC'!J262</f>
        <v>704634.4</v>
      </c>
      <c r="K262" s="51">
        <f>('8.legal entities NC'!J262*'8.legal entities NC'!K262+'12.legal entities FC'!J262*'12.legal entities FC'!K262)/('8.legal entities NC'!J262+'12.legal entities FC'!J262)</f>
        <v>8.6658521326804347</v>
      </c>
      <c r="L262" s="50">
        <f>'8.legal entities NC'!L262+'12.legal entities FC'!L262</f>
        <v>2756885.3</v>
      </c>
      <c r="M262" s="51">
        <f>('8.legal entities NC'!L262*'8.legal entities NC'!M262+'12.legal entities FC'!L262*'12.legal entities FC'!M262)/('8.legal entities NC'!L262+'12.legal entities FC'!L262)</f>
        <v>7.358584055709537</v>
      </c>
      <c r="N262" s="50">
        <f>'8.legal entities NC'!N262+'12.legal entities FC'!N262</f>
        <v>3070847.8</v>
      </c>
      <c r="O262" s="51">
        <f>('8.legal entities NC'!N262*'8.legal entities NC'!O262+'12.legal entities FC'!N262*'12.legal entities FC'!O262)/('8.legal entities NC'!N262+'12.legal entities FC'!N262)</f>
        <v>8.1849921129272527</v>
      </c>
      <c r="P262" s="50">
        <f>'8.legal entities NC'!P262+'12.legal entities FC'!P262</f>
        <v>3290191.6</v>
      </c>
      <c r="Q262" s="51">
        <f>('8.legal entities NC'!P262*'8.legal entities NC'!Q262+'12.legal entities FC'!P262*'12.legal entities FC'!Q262)/('8.legal entities NC'!P262+'12.legal entities FC'!P262)</f>
        <v>9.9031227260442822</v>
      </c>
      <c r="R262" s="50">
        <f>'8.legal entities NC'!R262+'12.legal entities FC'!R262</f>
        <v>1427345.5</v>
      </c>
      <c r="S262" s="51">
        <f>('8.legal entities NC'!R262*'8.legal entities NC'!S262+'12.legal entities FC'!R262*'12.legal entities FC'!S262)/('8.legal entities NC'!R262+'12.legal entities FC'!R262)</f>
        <v>8.988400900132449</v>
      </c>
      <c r="T262" s="50">
        <f>'8.legal entities NC'!T262+'12.legal entities FC'!T262</f>
        <v>71496.899999999994</v>
      </c>
      <c r="U262" s="51">
        <f>('8.legal entities NC'!T262*'8.legal entities NC'!U262+'12.legal entities FC'!T262*'12.legal entities FC'!U262)/('8.legal entities NC'!T262+'12.legal entities FC'!T262)</f>
        <v>5.8856719661971368</v>
      </c>
    </row>
    <row r="263" spans="1:21" ht="14.25" customHeight="1" x14ac:dyDescent="0.2">
      <c r="A263" s="49" t="s">
        <v>21</v>
      </c>
      <c r="B263" s="50">
        <f>'8.legal entities NC'!B263+'12.legal entities FC'!B263</f>
        <v>49199096.799999997</v>
      </c>
      <c r="C263" s="51">
        <f>('8.legal entities NC'!B263*'8.legal entities NC'!C263+'12.legal entities FC'!B263*'12.legal entities FC'!C263)/('8.legal entities NC'!B263+'12.legal entities FC'!B263)</f>
        <v>3.2096868253890385</v>
      </c>
      <c r="D263" s="50">
        <f>'8.legal entities NC'!D263+'12.legal entities FC'!D263</f>
        <v>34575229</v>
      </c>
      <c r="E263" s="51">
        <f>('8.legal entities NC'!D263*'8.legal entities NC'!E263+'12.legal entities FC'!D263*'12.legal entities FC'!E263)/('8.legal entities NC'!D263+'12.legal entities FC'!D263)</f>
        <v>1.6094441516208036</v>
      </c>
      <c r="F263" s="50">
        <f>'8.legal entities NC'!F263+'12.legal entities FC'!F263</f>
        <v>3393950.7</v>
      </c>
      <c r="G263" s="51">
        <f>('8.legal entities NC'!F263*'8.legal entities NC'!G263+'12.legal entities FC'!F263*'12.legal entities FC'!G263)/('8.legal entities NC'!F263+'12.legal entities FC'!F263)</f>
        <v>0.79793797240484388</v>
      </c>
      <c r="H263" s="50">
        <f t="shared" si="10"/>
        <v>11229917.1</v>
      </c>
      <c r="I263" s="51">
        <f t="shared" si="11"/>
        <v>8.8654822371751969</v>
      </c>
      <c r="J263" s="50">
        <f>'8.legal entities NC'!J263+'12.legal entities FC'!J263</f>
        <v>627623.30000000005</v>
      </c>
      <c r="K263" s="51">
        <f>('8.legal entities NC'!J263*'8.legal entities NC'!K263+'12.legal entities FC'!J263*'12.legal entities FC'!K263)/('8.legal entities NC'!J263+'12.legal entities FC'!J263)</f>
        <v>6.2826300632879608</v>
      </c>
      <c r="L263" s="50">
        <f>'8.legal entities NC'!L263+'12.legal entities FC'!L263</f>
        <v>2622456.5</v>
      </c>
      <c r="M263" s="51">
        <f>('8.legal entities NC'!L263*'8.legal entities NC'!M263+'12.legal entities FC'!L263*'12.legal entities FC'!M263)/('8.legal entities NC'!L263+'12.legal entities FC'!L263)</f>
        <v>7.838926175896531</v>
      </c>
      <c r="N263" s="50">
        <f>'8.legal entities NC'!N263+'12.legal entities FC'!N263</f>
        <v>3206143</v>
      </c>
      <c r="O263" s="51">
        <f>('8.legal entities NC'!N263*'8.legal entities NC'!O263+'12.legal entities FC'!N263*'12.legal entities FC'!O263)/('8.legal entities NC'!N263+'12.legal entities FC'!N263)</f>
        <v>9.3189975706011872</v>
      </c>
      <c r="P263" s="50">
        <f>'8.legal entities NC'!P263+'12.legal entities FC'!P263</f>
        <v>3165571.2</v>
      </c>
      <c r="Q263" s="51">
        <f>('8.legal entities NC'!P263*'8.legal entities NC'!Q263+'12.legal entities FC'!P263*'12.legal entities FC'!Q263)/('8.legal entities NC'!P263+'12.legal entities FC'!P263)</f>
        <v>9.8443715579671682</v>
      </c>
      <c r="R263" s="50">
        <f>'8.legal entities NC'!R263+'12.legal entities FC'!R263</f>
        <v>1537000.5</v>
      </c>
      <c r="S263" s="51">
        <f>('8.legal entities NC'!R263*'8.legal entities NC'!S263+'12.legal entities FC'!R263*'12.legal entities FC'!S263)/('8.legal entities NC'!R263+'12.legal entities FC'!R263)</f>
        <v>8.8475623430181063</v>
      </c>
      <c r="T263" s="50">
        <f>'8.legal entities NC'!T263+'12.legal entities FC'!T263</f>
        <v>71122.600000000006</v>
      </c>
      <c r="U263" s="51">
        <f>('8.legal entities NC'!T263*'8.legal entities NC'!U263+'12.legal entities FC'!T263*'12.legal entities FC'!U263)/('8.legal entities NC'!T263+'12.legal entities FC'!T263)</f>
        <v>5.8836009932145332</v>
      </c>
    </row>
    <row r="264" spans="1:21" ht="14.25" customHeight="1" x14ac:dyDescent="0.2">
      <c r="A264" s="49" t="s">
        <v>22</v>
      </c>
      <c r="B264" s="50">
        <f>'8.legal entities NC'!B264+'12.legal entities FC'!B264</f>
        <v>50381846.100000009</v>
      </c>
      <c r="C264" s="51">
        <f>('8.legal entities NC'!B264*'8.legal entities NC'!C264+'12.legal entities FC'!B264*'12.legal entities FC'!C264)/('8.legal entities NC'!B264+'12.legal entities FC'!B264)</f>
        <v>3.1949157712980223</v>
      </c>
      <c r="D264" s="50">
        <f>'8.legal entities NC'!D264+'12.legal entities FC'!D264</f>
        <v>35983249.100000001</v>
      </c>
      <c r="E264" s="51">
        <f>('8.legal entities NC'!D264*'8.legal entities NC'!E264+'12.legal entities FC'!D264*'12.legal entities FC'!E264)/('8.legal entities NC'!D264+'12.legal entities FC'!D264)</f>
        <v>1.6180767313755431</v>
      </c>
      <c r="F264" s="50">
        <f>'8.legal entities NC'!F264+'12.legal entities FC'!F264</f>
        <v>3263644.7</v>
      </c>
      <c r="G264" s="51">
        <f>('8.legal entities NC'!F264*'8.legal entities NC'!G264+'12.legal entities FC'!F264*'12.legal entities FC'!G264)/('8.legal entities NC'!F264+'12.legal entities FC'!F264)</f>
        <v>0.76836336902727209</v>
      </c>
      <c r="H264" s="50">
        <f t="shared" si="10"/>
        <v>11134952.300000001</v>
      </c>
      <c r="I264" s="51">
        <f t="shared" si="11"/>
        <v>9.001783650837897</v>
      </c>
      <c r="J264" s="50">
        <f>'8.legal entities NC'!J264+'12.legal entities FC'!J264</f>
        <v>2145281.4</v>
      </c>
      <c r="K264" s="51">
        <f>('8.legal entities NC'!J264*'8.legal entities NC'!K264+'12.legal entities FC'!J264*'12.legal entities FC'!K264)/('8.legal entities NC'!J264+'12.legal entities FC'!J264)</f>
        <v>7.8588609116733963</v>
      </c>
      <c r="L264" s="50">
        <f>'8.legal entities NC'!L264+'12.legal entities FC'!L264</f>
        <v>1507104.8</v>
      </c>
      <c r="M264" s="51">
        <f>('8.legal entities NC'!L264*'8.legal entities NC'!M264+'12.legal entities FC'!L264*'12.legal entities FC'!M264)/('8.legal entities NC'!L264+'12.legal entities FC'!L264)</f>
        <v>8.4624118243137332</v>
      </c>
      <c r="N264" s="50">
        <f>'8.legal entities NC'!N264+'12.legal entities FC'!N264</f>
        <v>3119379.3</v>
      </c>
      <c r="O264" s="51">
        <f>('8.legal entities NC'!N264*'8.legal entities NC'!O264+'12.legal entities FC'!N264*'12.legal entities FC'!O264)/('8.legal entities NC'!N264+'12.legal entities FC'!N264)</f>
        <v>9.5027496534326268</v>
      </c>
      <c r="P264" s="50">
        <f>'8.legal entities NC'!P264+'12.legal entities FC'!P264</f>
        <v>2782455.9</v>
      </c>
      <c r="Q264" s="51">
        <f>('8.legal entities NC'!P264*'8.legal entities NC'!Q264+'12.legal entities FC'!P264*'12.legal entities FC'!Q264)/('8.legal entities NC'!P264+'12.legal entities FC'!P264)</f>
        <v>9.249558174488941</v>
      </c>
      <c r="R264" s="50">
        <f>'8.legal entities NC'!R264+'12.legal entities FC'!R264</f>
        <v>1510400.9</v>
      </c>
      <c r="S264" s="51">
        <f>('8.legal entities NC'!R264*'8.legal entities NC'!S264+'12.legal entities FC'!R264*'12.legal entities FC'!S264)/('8.legal entities NC'!R264+'12.legal entities FC'!R264)</f>
        <v>9.8176409130847251</v>
      </c>
      <c r="T264" s="50">
        <f>'8.legal entities NC'!T264+'12.legal entities FC'!T264</f>
        <v>70330</v>
      </c>
      <c r="U264" s="51">
        <f>('8.legal entities NC'!T264*'8.legal entities NC'!U264+'12.legal entities FC'!T264*'12.legal entities FC'!U264)/('8.legal entities NC'!T264+'12.legal entities FC'!T264)</f>
        <v>5.8791411915256653</v>
      </c>
    </row>
    <row r="265" spans="1:21" ht="14.25" customHeight="1" x14ac:dyDescent="0.2">
      <c r="A265" s="49" t="s">
        <v>23</v>
      </c>
      <c r="B265" s="50">
        <f>'8.legal entities NC'!B265+'12.legal entities FC'!B265</f>
        <v>50384908.300000004</v>
      </c>
      <c r="C265" s="51">
        <f>('8.legal entities NC'!B265*'8.legal entities NC'!C265+'12.legal entities FC'!B265*'12.legal entities FC'!C265)/('8.legal entities NC'!B265+'12.legal entities FC'!B265)</f>
        <v>3.2293950843411601</v>
      </c>
      <c r="D265" s="50">
        <f>'8.legal entities NC'!D265+'12.legal entities FC'!D265</f>
        <v>37428999.5</v>
      </c>
      <c r="E265" s="51">
        <f>('8.legal entities NC'!D265*'8.legal entities NC'!E265+'12.legal entities FC'!D265*'12.legal entities FC'!E265)/('8.legal entities NC'!D265+'12.legal entities FC'!D265)</f>
        <v>1.9418543387460845</v>
      </c>
      <c r="F265" s="50">
        <f>'8.legal entities NC'!F265+'12.legal entities FC'!F265</f>
        <v>3039562.1</v>
      </c>
      <c r="G265" s="51">
        <f>('8.legal entities NC'!F265*'8.legal entities NC'!G265+'12.legal entities FC'!F265*'12.legal entities FC'!G265)/('8.legal entities NC'!F265+'12.legal entities FC'!F265)</f>
        <v>0.81054249524956357</v>
      </c>
      <c r="H265" s="50">
        <f t="shared" si="10"/>
        <v>9916346.7000000011</v>
      </c>
      <c r="I265" s="51">
        <f t="shared" si="11"/>
        <v>8.8306125748911217</v>
      </c>
      <c r="J265" s="50">
        <f>'8.legal entities NC'!J265+'12.legal entities FC'!J265</f>
        <v>479620.1</v>
      </c>
      <c r="K265" s="51">
        <f>('8.legal entities NC'!J265*'8.legal entities NC'!K265+'12.legal entities FC'!J265*'12.legal entities FC'!K265)/('8.legal entities NC'!J265+'12.legal entities FC'!J265)</f>
        <v>8.0736860694537214</v>
      </c>
      <c r="L265" s="50">
        <f>'8.legal entities NC'!L265+'12.legal entities FC'!L265</f>
        <v>2494613.1</v>
      </c>
      <c r="M265" s="51">
        <f>('8.legal entities NC'!L265*'8.legal entities NC'!M265+'12.legal entities FC'!L265*'12.legal entities FC'!M265)/('8.legal entities NC'!L265+'12.legal entities FC'!L265)</f>
        <v>8.4026307129550339</v>
      </c>
      <c r="N265" s="50">
        <f>'8.legal entities NC'!N265+'12.legal entities FC'!N265</f>
        <v>2915993.4000000004</v>
      </c>
      <c r="O265" s="51">
        <f>('8.legal entities NC'!N265*'8.legal entities NC'!O265+'12.legal entities FC'!N265*'12.legal entities FC'!O265)/('8.legal entities NC'!N265+'12.legal entities FC'!N265)</f>
        <v>8.8044741373557525</v>
      </c>
      <c r="P265" s="50">
        <f>'8.legal entities NC'!P265+'12.legal entities FC'!P265</f>
        <v>2516305.4000000004</v>
      </c>
      <c r="Q265" s="51">
        <f>('8.legal entities NC'!P265*'8.legal entities NC'!Q265+'12.legal entities FC'!P265*'12.legal entities FC'!Q265)/('8.legal entities NC'!P265+'12.legal entities FC'!P265)</f>
        <v>8.8356682618890456</v>
      </c>
      <c r="R265" s="50">
        <f>'8.legal entities NC'!R265+'12.legal entities FC'!R265</f>
        <v>1438091.4</v>
      </c>
      <c r="S265" s="51">
        <f>('8.legal entities NC'!R265*'8.legal entities NC'!S265+'12.legal entities FC'!R265*'12.legal entities FC'!S265)/('8.legal entities NC'!R265+'12.legal entities FC'!R265)</f>
        <v>10.013802432863466</v>
      </c>
      <c r="T265" s="50">
        <f>'8.legal entities NC'!T265+'12.legal entities FC'!T265</f>
        <v>71723.3</v>
      </c>
      <c r="U265" s="51">
        <f>('8.legal entities NC'!T265*'8.legal entities NC'!U265+'12.legal entities FC'!T265*'12.legal entities FC'!U265)/('8.legal entities NC'!T265+'12.legal entities FC'!T265)</f>
        <v>5.9396277081506286</v>
      </c>
    </row>
    <row r="266" spans="1:21" ht="14.25" customHeight="1" x14ac:dyDescent="0.2">
      <c r="A266" s="49" t="s">
        <v>24</v>
      </c>
      <c r="B266" s="50">
        <f>'8.legal entities NC'!B266+'12.legal entities FC'!B266</f>
        <v>48524271.5</v>
      </c>
      <c r="C266" s="51">
        <f>('8.legal entities NC'!B266*'8.legal entities NC'!C266+'12.legal entities FC'!B266*'12.legal entities FC'!C266)/('8.legal entities NC'!B266+'12.legal entities FC'!B266)</f>
        <v>3.2415097373692654</v>
      </c>
      <c r="D266" s="50">
        <f>'8.legal entities NC'!D266+'12.legal entities FC'!D266</f>
        <v>36582065.099999994</v>
      </c>
      <c r="E266" s="51">
        <f>('8.legal entities NC'!D266*'8.legal entities NC'!E266+'12.legal entities FC'!D266*'12.legal entities FC'!E266)/('8.legal entities NC'!D266+'12.legal entities FC'!D266)</f>
        <v>2.0230530579313832</v>
      </c>
      <c r="F266" s="50">
        <f>'8.legal entities NC'!F266+'12.legal entities FC'!F266</f>
        <v>2701294.9000000004</v>
      </c>
      <c r="G266" s="51">
        <f>('8.legal entities NC'!F266*'8.legal entities NC'!G266+'12.legal entities FC'!F266*'12.legal entities FC'!G266)/('8.legal entities NC'!F266+'12.legal entities FC'!F266)</f>
        <v>1.0439590794029927</v>
      </c>
      <c r="H266" s="50">
        <f t="shared" si="10"/>
        <v>9240911.5</v>
      </c>
      <c r="I266" s="51">
        <f t="shared" si="11"/>
        <v>8.7074092813246811</v>
      </c>
      <c r="J266" s="50">
        <f>'8.legal entities NC'!J266+'12.legal entities FC'!J266</f>
        <v>722330.89999999991</v>
      </c>
      <c r="K266" s="51">
        <f>('8.legal entities NC'!J266*'8.legal entities NC'!K266+'12.legal entities FC'!J266*'12.legal entities FC'!K266)/('8.legal entities NC'!J266+'12.legal entities FC'!J266)</f>
        <v>11.077448233212811</v>
      </c>
      <c r="L266" s="50">
        <f>'8.legal entities NC'!L266+'12.legal entities FC'!L266</f>
        <v>1740840.2</v>
      </c>
      <c r="M266" s="51">
        <f>('8.legal entities NC'!L266*'8.legal entities NC'!M266+'12.legal entities FC'!L266*'12.legal entities FC'!M266)/('8.legal entities NC'!L266+'12.legal entities FC'!L266)</f>
        <v>7.0594744279227939</v>
      </c>
      <c r="N266" s="50">
        <f>'8.legal entities NC'!N266+'12.legal entities FC'!N266</f>
        <v>3001887.5</v>
      </c>
      <c r="O266" s="51">
        <f>('8.legal entities NC'!N266*'8.legal entities NC'!O266+'12.legal entities FC'!N266*'12.legal entities FC'!O266)/('8.legal entities NC'!N266+'12.legal entities FC'!N266)</f>
        <v>8.8462760326627805</v>
      </c>
      <c r="P266" s="50">
        <f>'8.legal entities NC'!P266+'12.legal entities FC'!P266</f>
        <v>2202182.5</v>
      </c>
      <c r="Q266" s="51">
        <f>('8.legal entities NC'!P266*'8.legal entities NC'!Q266+'12.legal entities FC'!P266*'12.legal entities FC'!Q266)/('8.legal entities NC'!P266+'12.legal entities FC'!P266)</f>
        <v>8.3176448727569117</v>
      </c>
      <c r="R266" s="50">
        <f>'8.legal entities NC'!R266+'12.legal entities FC'!R266</f>
        <v>1501099.4</v>
      </c>
      <c r="S266" s="51">
        <f>('8.legal entities NC'!R266*'8.legal entities NC'!S266+'12.legal entities FC'!R266*'12.legal entities FC'!S266)/('8.legal entities NC'!R266+'12.legal entities FC'!R266)</f>
        <v>9.9057982516014444</v>
      </c>
      <c r="T266" s="50">
        <f>'8.legal entities NC'!T266+'12.legal entities FC'!T266</f>
        <v>72571</v>
      </c>
      <c r="U266" s="51">
        <f>('8.legal entities NC'!T266*'8.legal entities NC'!U266+'12.legal entities FC'!T266*'12.legal entities FC'!U266)/('8.legal entities NC'!T266+'12.legal entities FC'!T266)</f>
        <v>5.9433286023342626</v>
      </c>
    </row>
    <row r="267" spans="1:21" ht="14.25" customHeight="1" x14ac:dyDescent="0.2">
      <c r="A267" s="49" t="s">
        <v>25</v>
      </c>
      <c r="B267" s="50">
        <f>'8.legal entities NC'!B267+'12.legal entities FC'!B267</f>
        <v>48545020.799999997</v>
      </c>
      <c r="C267" s="51">
        <f>('8.legal entities NC'!B267*'8.legal entities NC'!C267+'12.legal entities FC'!B267*'12.legal entities FC'!C267)/('8.legal entities NC'!B267+'12.legal entities FC'!B267)</f>
        <v>2.8604946286066908</v>
      </c>
      <c r="D267" s="50">
        <f>'8.legal entities NC'!D267+'12.legal entities FC'!D267</f>
        <v>36132463.700000003</v>
      </c>
      <c r="E267" s="51">
        <f>('8.legal entities NC'!D267*'8.legal entities NC'!E267+'12.legal entities FC'!D267*'12.legal entities FC'!E267)/('8.legal entities NC'!D267+'12.legal entities FC'!D267)</f>
        <v>1.5641696686462041</v>
      </c>
      <c r="F267" s="50">
        <f>'8.legal entities NC'!F267+'12.legal entities FC'!F267</f>
        <v>2830147.6999999997</v>
      </c>
      <c r="G267" s="51">
        <f>('8.legal entities NC'!F267*'8.legal entities NC'!G267+'12.legal entities FC'!F267*'12.legal entities FC'!G267)/('8.legal entities NC'!F267+'12.legal entities FC'!F267)</f>
        <v>1.1211573466642712</v>
      </c>
      <c r="H267" s="50">
        <f t="shared" si="10"/>
        <v>9582409.3999999985</v>
      </c>
      <c r="I267" s="51">
        <f t="shared" si="11"/>
        <v>8.2622671689439695</v>
      </c>
      <c r="J267" s="50">
        <f>'8.legal entities NC'!J267+'12.legal entities FC'!J267</f>
        <v>580858.80000000005</v>
      </c>
      <c r="K267" s="51">
        <f>('8.legal entities NC'!J267*'8.legal entities NC'!K267+'12.legal entities FC'!J267*'12.legal entities FC'!K267)/('8.legal entities NC'!J267+'12.legal entities FC'!J267)</f>
        <v>5.1392154960895962</v>
      </c>
      <c r="L267" s="50">
        <f>'8.legal entities NC'!L267+'12.legal entities FC'!L267</f>
        <v>1891066.3</v>
      </c>
      <c r="M267" s="51">
        <f>('8.legal entities NC'!L267*'8.legal entities NC'!M267+'12.legal entities FC'!L267*'12.legal entities FC'!M267)/('8.legal entities NC'!L267+'12.legal entities FC'!L267)</f>
        <v>7.4870222122830894</v>
      </c>
      <c r="N267" s="50">
        <f>'8.legal entities NC'!N267+'12.legal entities FC'!N267</f>
        <v>3133137.6</v>
      </c>
      <c r="O267" s="51">
        <f>('8.legal entities NC'!N267*'8.legal entities NC'!O267+'12.legal entities FC'!N267*'12.legal entities FC'!O267)/('8.legal entities NC'!N267+'12.legal entities FC'!N267)</f>
        <v>8.8408913330202985</v>
      </c>
      <c r="P267" s="50">
        <f>'8.legal entities NC'!P267+'12.legal entities FC'!P267</f>
        <v>2274683.9</v>
      </c>
      <c r="Q267" s="51">
        <f>('8.legal entities NC'!P267*'8.legal entities NC'!Q267+'12.legal entities FC'!P267*'12.legal entities FC'!Q267)/('8.legal entities NC'!P267+'12.legal entities FC'!P267)</f>
        <v>8.1640246057924823</v>
      </c>
      <c r="R267" s="50">
        <f>'8.legal entities NC'!R267+'12.legal entities FC'!R267</f>
        <v>1680900.7</v>
      </c>
      <c r="S267" s="51">
        <f>('8.legal entities NC'!R267*'8.legal entities NC'!S267+'12.legal entities FC'!R267*'12.legal entities FC'!S267)/('8.legal entities NC'!R267+'12.legal entities FC'!R267)</f>
        <v>9.2728533357146201</v>
      </c>
      <c r="T267" s="50">
        <f>'8.legal entities NC'!T267+'12.legal entities FC'!T267</f>
        <v>21762.1</v>
      </c>
      <c r="U267" s="51">
        <f>('8.legal entities NC'!T267*'8.legal entities NC'!U267+'12.legal entities FC'!T267*'12.legal entities FC'!U267)/('8.legal entities NC'!T267+'12.legal entities FC'!T267)</f>
        <v>7.8927401307778213</v>
      </c>
    </row>
    <row r="268" spans="1:21" ht="14.25" customHeight="1" x14ac:dyDescent="0.2">
      <c r="A268" s="49" t="s">
        <v>26</v>
      </c>
      <c r="B268" s="50">
        <f>'8.legal entities NC'!B268+'12.legal entities FC'!B268</f>
        <v>49773153.5</v>
      </c>
      <c r="C268" s="51">
        <f>('8.legal entities NC'!B268*'8.legal entities NC'!C268+'12.legal entities FC'!B268*'12.legal entities FC'!C268)/('8.legal entities NC'!B268+'12.legal entities FC'!B268)</f>
        <v>2.8896448692968577</v>
      </c>
      <c r="D268" s="50">
        <f>'8.legal entities NC'!D268+'12.legal entities FC'!D268</f>
        <v>37245138.100000001</v>
      </c>
      <c r="E268" s="51">
        <f>('8.legal entities NC'!D268*'8.legal entities NC'!E268+'12.legal entities FC'!D268*'12.legal entities FC'!E268)/('8.legal entities NC'!D268+'12.legal entities FC'!D268)</f>
        <v>1.5563003749474604</v>
      </c>
      <c r="F268" s="50">
        <f>'8.legal entities NC'!F268+'12.legal entities FC'!F268</f>
        <v>2925778.9000000004</v>
      </c>
      <c r="G268" s="51">
        <f>('8.legal entities NC'!F268*'8.legal entities NC'!G268+'12.legal entities FC'!F268*'12.legal entities FC'!G268)/('8.legal entities NC'!F268+'12.legal entities FC'!F268)</f>
        <v>1.0448448965162778</v>
      </c>
      <c r="H268" s="50">
        <f t="shared" si="10"/>
        <v>9602236.5</v>
      </c>
      <c r="I268" s="51">
        <f t="shared" si="11"/>
        <v>8.6235253732815238</v>
      </c>
      <c r="J268" s="50">
        <f>'8.legal entities NC'!J268+'12.legal entities FC'!J268</f>
        <v>364237.19999999995</v>
      </c>
      <c r="K268" s="51">
        <f>('8.legal entities NC'!J268*'8.legal entities NC'!K268+'12.legal entities FC'!J268*'12.legal entities FC'!K268)/('8.legal entities NC'!J268+'12.legal entities FC'!J268)</f>
        <v>10.698878357290276</v>
      </c>
      <c r="L268" s="50">
        <f>'8.legal entities NC'!L268+'12.legal entities FC'!L268</f>
        <v>2526506.5</v>
      </c>
      <c r="M268" s="51">
        <f>('8.legal entities NC'!L268*'8.legal entities NC'!M268+'12.legal entities FC'!L268*'12.legal entities FC'!M268)/('8.legal entities NC'!L268+'12.legal entities FC'!L268)</f>
        <v>8.6766019070206166</v>
      </c>
      <c r="N268" s="50">
        <f>'8.legal entities NC'!N268+'12.legal entities FC'!N268</f>
        <v>1846076.3</v>
      </c>
      <c r="O268" s="51">
        <f>('8.legal entities NC'!N268*'8.legal entities NC'!O268+'12.legal entities FC'!N268*'12.legal entities FC'!O268)/('8.legal entities NC'!N268+'12.legal entities FC'!N268)</f>
        <v>8.6068770868246443</v>
      </c>
      <c r="P268" s="50">
        <f>'8.legal entities NC'!P268+'12.legal entities FC'!P268</f>
        <v>3142091.8</v>
      </c>
      <c r="Q268" s="51">
        <f>('8.legal entities NC'!P268*'8.legal entities NC'!Q268+'12.legal entities FC'!P268*'12.legal entities FC'!Q268)/('8.legal entities NC'!P268+'12.legal entities FC'!P268)</f>
        <v>8.240697998702645</v>
      </c>
      <c r="R268" s="50">
        <f>'8.legal entities NC'!R268+'12.legal entities FC'!R268</f>
        <v>1699345.2000000002</v>
      </c>
      <c r="S268" s="51">
        <f>('8.legal entities NC'!R268*'8.legal entities NC'!S268+'12.legal entities FC'!R268*'12.legal entities FC'!S268)/('8.legal entities NC'!R268+'12.legal entities FC'!R268)</f>
        <v>8.8403067669829269</v>
      </c>
      <c r="T268" s="50">
        <f>'8.legal entities NC'!T268+'12.legal entities FC'!T268</f>
        <v>23979.5</v>
      </c>
      <c r="U268" s="51">
        <f>('8.legal entities NC'!T268*'8.legal entities NC'!U268+'12.legal entities FC'!T268*'12.legal entities FC'!U268)/('8.legal entities NC'!T268+'12.legal entities FC'!T268)</f>
        <v>7.5896161304447558</v>
      </c>
    </row>
    <row r="269" spans="1:21" ht="14.25" customHeight="1" x14ac:dyDescent="0.2">
      <c r="A269" s="49" t="s">
        <v>27</v>
      </c>
      <c r="B269" s="50">
        <f>'8.legal entities NC'!B269+'12.legal entities FC'!B269</f>
        <v>51636001.600000001</v>
      </c>
      <c r="C269" s="51">
        <f>('8.legal entities NC'!B269*'8.legal entities NC'!C269+'12.legal entities FC'!B269*'12.legal entities FC'!C269)/('8.legal entities NC'!B269+'12.legal entities FC'!B269)</f>
        <v>2.7390623502691969</v>
      </c>
      <c r="D269" s="50">
        <f>'8.legal entities NC'!D269+'12.legal entities FC'!D269</f>
        <v>38665391.700000003</v>
      </c>
      <c r="E269" s="51">
        <f>('8.legal entities NC'!D269*'8.legal entities NC'!E269+'12.legal entities FC'!D269*'12.legal entities FC'!E269)/('8.legal entities NC'!D269+'12.legal entities FC'!D269)</f>
        <v>1.3760159692369009</v>
      </c>
      <c r="F269" s="50">
        <f>'8.legal entities NC'!F269+'12.legal entities FC'!F269</f>
        <v>2867274.9000000004</v>
      </c>
      <c r="G269" s="51">
        <f>('8.legal entities NC'!F269*'8.legal entities NC'!G269+'12.legal entities FC'!F269*'12.legal entities FC'!G269)/('8.legal entities NC'!F269+'12.legal entities FC'!F269)</f>
        <v>1.0235962191835875</v>
      </c>
      <c r="H269" s="50">
        <f t="shared" si="10"/>
        <v>10103335</v>
      </c>
      <c r="I269" s="51">
        <f t="shared" si="11"/>
        <v>8.442271756603148</v>
      </c>
      <c r="J269" s="50">
        <f>'8.legal entities NC'!J269+'12.legal entities FC'!J269</f>
        <v>264548</v>
      </c>
      <c r="K269" s="51">
        <f>('8.legal entities NC'!J269*'8.legal entities NC'!K269+'12.legal entities FC'!J269*'12.legal entities FC'!K269)/('8.legal entities NC'!J269+'12.legal entities FC'!J269)</f>
        <v>8.3068084279601635</v>
      </c>
      <c r="L269" s="50">
        <f>'8.legal entities NC'!L269+'12.legal entities FC'!L269</f>
        <v>3878372.5</v>
      </c>
      <c r="M269" s="51">
        <f>('8.legal entities NC'!L269*'8.legal entities NC'!M269+'12.legal entities FC'!L269*'12.legal entities FC'!M269)/('8.legal entities NC'!L269+'12.legal entities FC'!L269)</f>
        <v>8.5146283638304503</v>
      </c>
      <c r="N269" s="50">
        <f>'8.legal entities NC'!N269+'12.legal entities FC'!N269</f>
        <v>1019204.9</v>
      </c>
      <c r="O269" s="51">
        <f>('8.legal entities NC'!N269*'8.legal entities NC'!O269+'12.legal entities FC'!N269*'12.legal entities FC'!O269)/('8.legal entities NC'!N269+'12.legal entities FC'!N269)</f>
        <v>7.6474144796595978</v>
      </c>
      <c r="P269" s="50">
        <f>'8.legal entities NC'!P269+'12.legal entities FC'!P269</f>
        <v>2982665.8</v>
      </c>
      <c r="Q269" s="51">
        <f>('8.legal entities NC'!P269*'8.legal entities NC'!Q269+'12.legal entities FC'!P269*'12.legal entities FC'!Q269)/('8.legal entities NC'!P269+'12.legal entities FC'!P269)</f>
        <v>8.2570925941484958</v>
      </c>
      <c r="R269" s="50">
        <f>'8.legal entities NC'!R269+'12.legal entities FC'!R269</f>
        <v>1935744.7000000002</v>
      </c>
      <c r="S269" s="51">
        <f>('8.legal entities NC'!R269*'8.legal entities NC'!S269+'12.legal entities FC'!R269*'12.legal entities FC'!S269)/('8.legal entities NC'!R269+'12.legal entities FC'!R269)</f>
        <v>9.0250691994662571</v>
      </c>
      <c r="T269" s="50">
        <f>'8.legal entities NC'!T269+'12.legal entities FC'!T269</f>
        <v>22799.1</v>
      </c>
      <c r="U269" s="51">
        <f>('8.legal entities NC'!T269*'8.legal entities NC'!U269+'12.legal entities FC'!T269*'12.legal entities FC'!U269)/('8.legal entities NC'!T269+'12.legal entities FC'!T269)</f>
        <v>7.9823238636612874</v>
      </c>
    </row>
    <row r="270" spans="1:21" ht="14.25" customHeight="1" x14ac:dyDescent="0.2">
      <c r="A270" s="49" t="s">
        <v>28</v>
      </c>
      <c r="B270" s="50">
        <f>'8.legal entities NC'!B270+'12.legal entities FC'!B270</f>
        <v>51549869.399999991</v>
      </c>
      <c r="C270" s="51">
        <f>('8.legal entities NC'!B270*'8.legal entities NC'!C270+'12.legal entities FC'!B270*'12.legal entities FC'!C270)/('8.legal entities NC'!B270+'12.legal entities FC'!B270)</f>
        <v>2.5790956968166432</v>
      </c>
      <c r="D270" s="50">
        <f>'8.legal entities NC'!D270+'12.legal entities FC'!D270</f>
        <v>38883320.599999994</v>
      </c>
      <c r="E270" s="51">
        <f>('8.legal entities NC'!D270*'8.legal entities NC'!E270+'12.legal entities FC'!D270*'12.legal entities FC'!E270)/('8.legal entities NC'!D270+'12.legal entities FC'!D270)</f>
        <v>1.2436020418225284</v>
      </c>
      <c r="F270" s="50">
        <f>'8.legal entities NC'!F270+'12.legal entities FC'!F270</f>
        <v>2945200.3</v>
      </c>
      <c r="G270" s="51">
        <f>('8.legal entities NC'!F270*'8.legal entities NC'!G270+'12.legal entities FC'!F270*'12.legal entities FC'!G270)/('8.legal entities NC'!F270+'12.legal entities FC'!F270)</f>
        <v>1.0441713135775494</v>
      </c>
      <c r="H270" s="50">
        <f t="shared" si="10"/>
        <v>9721348.5</v>
      </c>
      <c r="I270" s="51">
        <f t="shared" si="11"/>
        <v>8.3858094156381675</v>
      </c>
      <c r="J270" s="50">
        <f>'8.legal entities NC'!J270+'12.legal entities FC'!J270</f>
        <v>1646372.5</v>
      </c>
      <c r="K270" s="51">
        <f>('8.legal entities NC'!J270*'8.legal entities NC'!K270+'12.legal entities FC'!J270*'12.legal entities FC'!K270)/('8.legal entities NC'!J270+'12.legal entities FC'!J270)</f>
        <v>8.9386448680356629</v>
      </c>
      <c r="L270" s="50">
        <f>'8.legal entities NC'!L270+'12.legal entities FC'!L270</f>
        <v>1591533.8</v>
      </c>
      <c r="M270" s="51">
        <f>('8.legal entities NC'!L270*'8.legal entities NC'!M270+'12.legal entities FC'!L270*'12.legal entities FC'!M270)/('8.legal entities NC'!L270+'12.legal entities FC'!L270)</f>
        <v>8.4696798534847222</v>
      </c>
      <c r="N270" s="50">
        <f>'8.legal entities NC'!N270+'12.legal entities FC'!N270</f>
        <v>1895819.2999999998</v>
      </c>
      <c r="O270" s="51">
        <f>('8.legal entities NC'!N270*'8.legal entities NC'!O270+'12.legal entities FC'!N270*'12.legal entities FC'!O270)/('8.legal entities NC'!N270+'12.legal entities FC'!N270)</f>
        <v>7.1950797568101565</v>
      </c>
      <c r="P270" s="50">
        <f>'8.legal entities NC'!P270+'12.legal entities FC'!P270</f>
        <v>2959938.9</v>
      </c>
      <c r="Q270" s="51">
        <f>('8.legal entities NC'!P270*'8.legal entities NC'!Q270+'12.legal entities FC'!P270*'12.legal entities FC'!Q270)/('8.legal entities NC'!P270+'12.legal entities FC'!P270)</f>
        <v>8.1641575223056115</v>
      </c>
      <c r="R270" s="50">
        <f>'8.legal entities NC'!R270+'12.legal entities FC'!R270</f>
        <v>1604865.4</v>
      </c>
      <c r="S270" s="51">
        <f>('8.legal entities NC'!R270*'8.legal entities NC'!S270+'12.legal entities FC'!R270*'12.legal entities FC'!S270)/('8.legal entities NC'!R270+'12.legal entities FC'!R270)</f>
        <v>9.5566474422091492</v>
      </c>
      <c r="T270" s="50">
        <f>'8.legal entities NC'!T270+'12.legal entities FC'!T270</f>
        <v>22818.6</v>
      </c>
      <c r="U270" s="51">
        <f>('8.legal entities NC'!T270*'8.legal entities NC'!U270+'12.legal entities FC'!T270*'12.legal entities FC'!U270)/('8.legal entities NC'!T270+'12.legal entities FC'!T270)</f>
        <v>7.9822425565109176</v>
      </c>
    </row>
    <row r="271" spans="1:21" ht="14.25" customHeight="1" x14ac:dyDescent="0.2">
      <c r="A271" s="49" t="s">
        <v>46</v>
      </c>
      <c r="B271" s="50">
        <f>'8.legal entities NC'!B271+'12.legal entities FC'!B271</f>
        <v>52115269.700000003</v>
      </c>
      <c r="C271" s="51">
        <f>('8.legal entities NC'!B271*'8.legal entities NC'!C271+'12.legal entities FC'!B271*'12.legal entities FC'!C271)/('8.legal entities NC'!B271+'12.legal entities FC'!B271)</f>
        <v>2.50519667071779</v>
      </c>
      <c r="D271" s="50">
        <f>'8.legal entities NC'!D271+'12.legal entities FC'!D271</f>
        <v>40933385.200000003</v>
      </c>
      <c r="E271" s="51">
        <f>('8.legal entities NC'!D271*'8.legal entities NC'!E271+'12.legal entities FC'!D271*'12.legal entities FC'!E271)/('8.legal entities NC'!D271+'12.legal entities FC'!D271)</f>
        <v>1.5384184602938704</v>
      </c>
      <c r="F271" s="50">
        <f>'8.legal entities NC'!F271+'12.legal entities FC'!F271</f>
        <v>3010632.9</v>
      </c>
      <c r="G271" s="51">
        <f>('8.legal entities NC'!F271*'8.legal entities NC'!G271+'12.legal entities FC'!F271*'12.legal entities FC'!G271)/('8.legal entities NC'!F271+'12.legal entities FC'!F271)</f>
        <v>0.92877345690336599</v>
      </c>
      <c r="H271" s="50">
        <f t="shared" si="10"/>
        <v>8171251.6000000006</v>
      </c>
      <c r="I271" s="51">
        <f t="shared" si="11"/>
        <v>7.9290336361690059</v>
      </c>
      <c r="J271" s="50">
        <f>'8.legal entities NC'!J271+'12.legal entities FC'!J271</f>
        <v>1654215.6</v>
      </c>
      <c r="K271" s="51">
        <f>('8.legal entities NC'!J271*'8.legal entities NC'!K271+'12.legal entities FC'!J271*'12.legal entities FC'!K271)/('8.legal entities NC'!J271+'12.legal entities FC'!J271)</f>
        <v>8.2162090878600971</v>
      </c>
      <c r="L271" s="50">
        <f>'8.legal entities NC'!L271+'12.legal entities FC'!L271</f>
        <v>635332.6</v>
      </c>
      <c r="M271" s="51">
        <f>('8.legal entities NC'!L271*'8.legal entities NC'!M271+'12.legal entities FC'!L271*'12.legal entities FC'!M271)/('8.legal entities NC'!L271+'12.legal entities FC'!L271)</f>
        <v>7.0349224406240145</v>
      </c>
      <c r="N271" s="50">
        <f>'8.legal entities NC'!N271+'12.legal entities FC'!N271</f>
        <v>1330950</v>
      </c>
      <c r="O271" s="51">
        <f>('8.legal entities NC'!N271*'8.legal entities NC'!O271+'12.legal entities FC'!N271*'12.legal entities FC'!O271)/('8.legal entities NC'!N271+'12.legal entities FC'!N271)</f>
        <v>6.3749485202299079</v>
      </c>
      <c r="P271" s="50">
        <f>'8.legal entities NC'!P271+'12.legal entities FC'!P271</f>
        <v>2807022.5</v>
      </c>
      <c r="Q271" s="51">
        <f>('8.legal entities NC'!P271*'8.legal entities NC'!Q271+'12.legal entities FC'!P271*'12.legal entities FC'!Q271)/('8.legal entities NC'!P271+'12.legal entities FC'!P271)</f>
        <v>8.1330719351198386</v>
      </c>
      <c r="R271" s="50">
        <f>'8.legal entities NC'!R271+'12.legal entities FC'!R271</f>
        <v>1720588.5</v>
      </c>
      <c r="S271" s="51">
        <f>('8.legal entities NC'!R271*'8.legal entities NC'!S271+'12.legal entities FC'!R271*'12.legal entities FC'!S271)/('8.legal entities NC'!R271+'12.legal entities FC'!R271)</f>
        <v>8.8516690225466164</v>
      </c>
      <c r="T271" s="50">
        <f>'8.legal entities NC'!T271+'12.legal entities FC'!T271</f>
        <v>23142.400000000001</v>
      </c>
      <c r="U271" s="51">
        <f>('8.legal entities NC'!T271*'8.legal entities NC'!U271+'12.legal entities FC'!T271*'12.legal entities FC'!U271)/('8.legal entities NC'!T271+'12.legal entities FC'!T271)</f>
        <v>7.9809527101769877</v>
      </c>
    </row>
    <row r="272" spans="1:21" ht="14.25" customHeight="1" thickBot="1" x14ac:dyDescent="0.25">
      <c r="A272" s="52" t="s">
        <v>30</v>
      </c>
      <c r="B272" s="53">
        <f>'8.legal entities NC'!B272+'12.legal entities FC'!B272</f>
        <v>50615791.5</v>
      </c>
      <c r="C272" s="54">
        <f>('8.legal entities NC'!B272*'8.legal entities NC'!C272+'12.legal entities FC'!B272*'12.legal entities FC'!C272)/('8.legal entities NC'!B272+'12.legal entities FC'!B272)</f>
        <v>2.3515459413096402</v>
      </c>
      <c r="D272" s="53">
        <f>'8.legal entities NC'!D272+'12.legal entities FC'!D272</f>
        <v>40046348.100000001</v>
      </c>
      <c r="E272" s="54">
        <f>('8.legal entities NC'!D272*'8.legal entities NC'!E272+'12.legal entities FC'!D272*'12.legal entities FC'!E272)/('8.legal entities NC'!D272+'12.legal entities FC'!D272)</f>
        <v>1.4912317494188694</v>
      </c>
      <c r="F272" s="53">
        <f>'8.legal entities NC'!F272+'12.legal entities FC'!F272</f>
        <v>3300439.5</v>
      </c>
      <c r="G272" s="54">
        <f>('8.legal entities NC'!F272*'8.legal entities NC'!G272+'12.legal entities FC'!F272*'12.legal entities FC'!G272)/('8.legal entities NC'!F272+'12.legal entities FC'!F272)</f>
        <v>1.0095089823643186</v>
      </c>
      <c r="H272" s="53">
        <f t="shared" si="10"/>
        <v>7269003.9000000004</v>
      </c>
      <c r="I272" s="54">
        <f t="shared" si="11"/>
        <v>7.7005255165704254</v>
      </c>
      <c r="J272" s="53">
        <f>'8.legal entities NC'!J272+'12.legal entities FC'!J272</f>
        <v>372789.30000000005</v>
      </c>
      <c r="K272" s="54">
        <f>('8.legal entities NC'!J272*'8.legal entities NC'!K272+'12.legal entities FC'!J272*'12.legal entities FC'!K272)/('8.legal entities NC'!J272+'12.legal entities FC'!J272)</f>
        <v>9.9861442455564493</v>
      </c>
      <c r="L272" s="53">
        <f>'8.legal entities NC'!L272+'12.legal entities FC'!L272</f>
        <v>1192380.2</v>
      </c>
      <c r="M272" s="54">
        <f>('8.legal entities NC'!L272*'8.legal entities NC'!M272+'12.legal entities FC'!L272*'12.legal entities FC'!M272)/('8.legal entities NC'!L272+'12.legal entities FC'!L272)</f>
        <v>6.5611063534936243</v>
      </c>
      <c r="N272" s="53">
        <f>'8.legal entities NC'!N272+'12.legal entities FC'!N272</f>
        <v>1648283.1</v>
      </c>
      <c r="O272" s="54">
        <f>('8.legal entities NC'!N272*'8.legal entities NC'!O272+'12.legal entities FC'!N272*'12.legal entities FC'!O272)/('8.legal entities NC'!N272+'12.legal entities FC'!N272)</f>
        <v>6.2083325382636056</v>
      </c>
      <c r="P272" s="53">
        <f>'8.legal entities NC'!P272+'12.legal entities FC'!P272</f>
        <v>2544689.7999999998</v>
      </c>
      <c r="Q272" s="54">
        <f>('8.legal entities NC'!P272*'8.legal entities NC'!Q272+'12.legal entities FC'!P272*'12.legal entities FC'!Q272)/('8.legal entities NC'!P272+'12.legal entities FC'!P272)</f>
        <v>7.6756167152475445</v>
      </c>
      <c r="R272" s="53">
        <f>'8.legal entities NC'!R272+'12.legal entities FC'!R272</f>
        <v>1488004.9</v>
      </c>
      <c r="S272" s="54">
        <f>('8.legal entities NC'!R272*'8.legal entities NC'!S272+'12.legal entities FC'!R272*'12.legal entities FC'!S272)/('8.legal entities NC'!R272+'12.legal entities FC'!R272)</f>
        <v>9.7321537160260689</v>
      </c>
      <c r="T272" s="53">
        <f>'8.legal entities NC'!T272+'12.legal entities FC'!T272</f>
        <v>22856.6</v>
      </c>
      <c r="U272" s="54">
        <f>('8.legal entities NC'!T272*'8.legal entities NC'!U272+'12.legal entities FC'!T272*'12.legal entities FC'!U272)/('8.legal entities NC'!T272+'12.legal entities FC'!T272)</f>
        <v>7.9820883245977079</v>
      </c>
    </row>
    <row r="273" spans="1:21" ht="14.25" customHeight="1" x14ac:dyDescent="0.2">
      <c r="A273" s="49" t="s">
        <v>84</v>
      </c>
      <c r="B273" s="50">
        <f>'8.legal entities NC'!B273+'12.legal entities FC'!B273</f>
        <v>50663972.599999994</v>
      </c>
      <c r="C273" s="51">
        <f>('8.legal entities NC'!B273*'8.legal entities NC'!C273+'12.legal entities FC'!B273*'12.legal entities FC'!C273)/('8.legal entities NC'!B273+'12.legal entities FC'!B273)</f>
        <v>2.3714340031717143</v>
      </c>
      <c r="D273" s="50">
        <f>'8.legal entities NC'!D273+'12.legal entities FC'!D273</f>
        <v>40481780.700000003</v>
      </c>
      <c r="E273" s="51">
        <f>('8.legal entities NC'!D273*'8.legal entities NC'!E273+'12.legal entities FC'!D273*'12.legal entities FC'!E273)/('8.legal entities NC'!D273+'12.legal entities FC'!D273)</f>
        <v>1.586712732980148</v>
      </c>
      <c r="F273" s="50">
        <f>'8.legal entities NC'!F273+'12.legal entities FC'!F273</f>
        <v>3355233.9</v>
      </c>
      <c r="G273" s="51">
        <f>('8.legal entities NC'!F273*'8.legal entities NC'!G273+'12.legal entities FC'!F273*'12.legal entities FC'!G273)/('8.legal entities NC'!F273+'12.legal entities FC'!F273)</f>
        <v>1.2946968898353113</v>
      </c>
      <c r="H273" s="50">
        <f t="shared" si="10"/>
        <v>6826958</v>
      </c>
      <c r="I273" s="51">
        <f t="shared" si="11"/>
        <v>7.553774254067477</v>
      </c>
      <c r="J273" s="50">
        <f>'8.legal entities NC'!J273+'12.legal entities FC'!J273</f>
        <v>437445.9</v>
      </c>
      <c r="K273" s="51">
        <f>('8.legal entities NC'!J273*'8.legal entities NC'!K273+'12.legal entities FC'!J273*'12.legal entities FC'!K273)/('8.legal entities NC'!J273+'12.legal entities FC'!J273)</f>
        <v>6.7292890046517746</v>
      </c>
      <c r="L273" s="50">
        <f>'8.legal entities NC'!L273+'12.legal entities FC'!L273</f>
        <v>1197651.1000000001</v>
      </c>
      <c r="M273" s="51">
        <f>('8.legal entities NC'!L273*'8.legal entities NC'!M273+'12.legal entities FC'!L273*'12.legal entities FC'!M273)/('8.legal entities NC'!L273+'12.legal entities FC'!L273)</f>
        <v>6.6150785199462474</v>
      </c>
      <c r="N273" s="50">
        <f>'8.legal entities NC'!N273+'12.legal entities FC'!N273</f>
        <v>1513865</v>
      </c>
      <c r="O273" s="51">
        <f>('8.legal entities NC'!N273*'8.legal entities NC'!O273+'12.legal entities FC'!N273*'12.legal entities FC'!O273)/('8.legal entities NC'!N273+'12.legal entities FC'!N273)</f>
        <v>6.4564820826163514</v>
      </c>
      <c r="P273" s="50">
        <f>'8.legal entities NC'!P273+'12.legal entities FC'!P273</f>
        <v>2346779</v>
      </c>
      <c r="Q273" s="51">
        <f>('8.legal entities NC'!P273*'8.legal entities NC'!Q273+'12.legal entities FC'!P273*'12.legal entities FC'!Q273)/('8.legal entities NC'!P273+'12.legal entities FC'!P273)</f>
        <v>8.0013107834184787</v>
      </c>
      <c r="R273" s="50">
        <f>'8.legal entities NC'!R273+'12.legal entities FC'!R273</f>
        <v>1308639.8999999999</v>
      </c>
      <c r="S273" s="51">
        <f>('8.legal entities NC'!R273*'8.legal entities NC'!S273+'12.legal entities FC'!R273*'12.legal entities FC'!S273)/('8.legal entities NC'!R273+'12.legal entities FC'!R273)</f>
        <v>9.150093127987283</v>
      </c>
      <c r="T273" s="50">
        <f>'8.legal entities NC'!T273+'12.legal entities FC'!T273</f>
        <v>22577.1</v>
      </c>
      <c r="U273" s="51">
        <f>('8.legal entities NC'!T273*'8.legal entities NC'!U273+'12.legal entities FC'!T273*'12.legal entities FC'!U273)/('8.legal entities NC'!T273+'12.legal entities FC'!T273)</f>
        <v>7.8538120484916121</v>
      </c>
    </row>
    <row r="274" spans="1:21" ht="14.25" customHeight="1" x14ac:dyDescent="0.2">
      <c r="A274" s="49" t="s">
        <v>20</v>
      </c>
      <c r="B274" s="50">
        <f>'8.legal entities NC'!B274+'12.legal entities FC'!B274</f>
        <v>50294395.799999997</v>
      </c>
      <c r="C274" s="51">
        <f>('8.legal entities NC'!B274*'8.legal entities NC'!C274+'12.legal entities FC'!B274*'12.legal entities FC'!C274)/('8.legal entities NC'!B274+'12.legal entities FC'!B274)</f>
        <v>2.6482320031171347</v>
      </c>
      <c r="D274" s="50">
        <f>'8.legal entities NC'!D274+'12.legal entities FC'!D274</f>
        <v>40180646.600000001</v>
      </c>
      <c r="E274" s="51">
        <f>('8.legal entities NC'!D274*'8.legal entities NC'!E274+'12.legal entities FC'!D274*'12.legal entities FC'!E274)/('8.legal entities NC'!D274+'12.legal entities FC'!D274)</f>
        <v>1.980868231821834</v>
      </c>
      <c r="F274" s="50">
        <f>'8.legal entities NC'!F274+'12.legal entities FC'!F274</f>
        <v>2885264.5</v>
      </c>
      <c r="G274" s="51">
        <f>('8.legal entities NC'!F274*'8.legal entities NC'!G274+'12.legal entities FC'!F274*'12.legal entities FC'!G274)/('8.legal entities NC'!F274+'12.legal entities FC'!F274)</f>
        <v>1.2092077662203953</v>
      </c>
      <c r="H274" s="50">
        <f t="shared" si="10"/>
        <v>7228484.6999999993</v>
      </c>
      <c r="I274" s="51">
        <f t="shared" si="11"/>
        <v>6.9322658883126662</v>
      </c>
      <c r="J274" s="50">
        <f>'8.legal entities NC'!J274+'12.legal entities FC'!J274</f>
        <v>951927.7</v>
      </c>
      <c r="K274" s="51">
        <f>('8.legal entities NC'!J274*'8.legal entities NC'!K274+'12.legal entities FC'!J274*'12.legal entities FC'!K274)/('8.legal entities NC'!J274+'12.legal entities FC'!J274)</f>
        <v>3.597356958937115</v>
      </c>
      <c r="L274" s="50">
        <f>'8.legal entities NC'!L274+'12.legal entities FC'!L274</f>
        <v>1066745.1000000001</v>
      </c>
      <c r="M274" s="51">
        <f>('8.legal entities NC'!L274*'8.legal entities NC'!M274+'12.legal entities FC'!L274*'12.legal entities FC'!M274)/('8.legal entities NC'!L274+'12.legal entities FC'!L274)</f>
        <v>5.569998303249764</v>
      </c>
      <c r="N274" s="50">
        <f>'8.legal entities NC'!N274+'12.legal entities FC'!N274</f>
        <v>2491190.9</v>
      </c>
      <c r="O274" s="51">
        <f>('8.legal entities NC'!N274*'8.legal entities NC'!O274+'12.legal entities FC'!N274*'12.legal entities FC'!O274)/('8.legal entities NC'!N274+'12.legal entities FC'!N274)</f>
        <v>7.5304325080025007</v>
      </c>
      <c r="P274" s="50">
        <f>'8.legal entities NC'!P274+'12.legal entities FC'!P274</f>
        <v>1489483.5</v>
      </c>
      <c r="Q274" s="51">
        <f>('8.legal entities NC'!P274*'8.legal entities NC'!Q274+'12.legal entities FC'!P274*'12.legal entities FC'!Q274)/('8.legal entities NC'!P274+'12.legal entities FC'!P274)</f>
        <v>7.0753625307027681</v>
      </c>
      <c r="R274" s="50">
        <f>'8.legal entities NC'!R274+'12.legal entities FC'!R274</f>
        <v>1206656.3999999999</v>
      </c>
      <c r="S274" s="51">
        <f>('8.legal entities NC'!R274*'8.legal entities NC'!S274+'12.legal entities FC'!R274*'12.legal entities FC'!S274)/('8.legal entities NC'!R274+'12.legal entities FC'!R274)</f>
        <v>9.3387254184372566</v>
      </c>
      <c r="T274" s="50">
        <f>'8.legal entities NC'!T274+'12.legal entities FC'!T274</f>
        <v>22481.1</v>
      </c>
      <c r="U274" s="51">
        <f>('8.legal entities NC'!T274*'8.legal entities NC'!U274+'12.legal entities FC'!T274*'12.legal entities FC'!U274)/('8.legal entities NC'!T274+'12.legal entities FC'!T274)</f>
        <v>7.8542553522736878</v>
      </c>
    </row>
    <row r="275" spans="1:21" ht="14.25" customHeight="1" x14ac:dyDescent="0.2">
      <c r="A275" s="49" t="s">
        <v>21</v>
      </c>
      <c r="B275" s="50">
        <f>'8.legal entities NC'!B275+'12.legal entities FC'!B275</f>
        <v>53838758.700000003</v>
      </c>
      <c r="C275" s="51">
        <f>('8.legal entities NC'!B275*'8.legal entities NC'!C275+'12.legal entities FC'!B275*'12.legal entities FC'!C275)/('8.legal entities NC'!B275+'12.legal entities FC'!B275)</f>
        <v>2.5733937752535896</v>
      </c>
      <c r="D275" s="50">
        <f>'8.legal entities NC'!D275+'12.legal entities FC'!D275</f>
        <v>44145080.100000001</v>
      </c>
      <c r="E275" s="51">
        <f>('8.legal entities NC'!D275*'8.legal entities NC'!E275+'12.legal entities FC'!D275*'12.legal entities FC'!E275)/('8.legal entities NC'!D275+'12.legal entities FC'!D275)</f>
        <v>1.9406079701044665</v>
      </c>
      <c r="F275" s="50">
        <f>'8.legal entities NC'!F275+'12.legal entities FC'!F275</f>
        <v>2719323.3</v>
      </c>
      <c r="G275" s="51">
        <f>('8.legal entities NC'!F275*'8.legal entities NC'!G275+'12.legal entities FC'!F275*'12.legal entities FC'!G275)/('8.legal entities NC'!F275+'12.legal entities FC'!F275)</f>
        <v>1.1654373714960669</v>
      </c>
      <c r="H275" s="50">
        <f t="shared" si="10"/>
        <v>6974355.3000000007</v>
      </c>
      <c r="I275" s="51">
        <f t="shared" si="11"/>
        <v>7.1276597026824735</v>
      </c>
      <c r="J275" s="50">
        <f>'8.legal entities NC'!J275+'12.legal entities FC'!J275</f>
        <v>836653.3</v>
      </c>
      <c r="K275" s="51">
        <f>('8.legal entities NC'!J275*'8.legal entities NC'!K275+'12.legal entities FC'!J275*'12.legal entities FC'!K275)/('8.legal entities NC'!J275+'12.legal entities FC'!J275)</f>
        <v>5.1134611433433639</v>
      </c>
      <c r="L275" s="50">
        <f>'8.legal entities NC'!L275+'12.legal entities FC'!L275</f>
        <v>1219765.7000000002</v>
      </c>
      <c r="M275" s="51">
        <f>('8.legal entities NC'!L275*'8.legal entities NC'!M275+'12.legal entities FC'!L275*'12.legal entities FC'!M275)/('8.legal entities NC'!L275+'12.legal entities FC'!L275)</f>
        <v>5.1545593961200948</v>
      </c>
      <c r="N275" s="50">
        <f>'8.legal entities NC'!N275+'12.legal entities FC'!N275</f>
        <v>1944208.4</v>
      </c>
      <c r="O275" s="51">
        <f>('8.legal entities NC'!N275*'8.legal entities NC'!O275+'12.legal entities FC'!N275*'12.legal entities FC'!O275)/('8.legal entities NC'!N275+'12.legal entities FC'!N275)</f>
        <v>7.6743299756343033</v>
      </c>
      <c r="P275" s="50">
        <f>'8.legal entities NC'!P275+'12.legal entities FC'!P275</f>
        <v>1478560.5</v>
      </c>
      <c r="Q275" s="51">
        <f>('8.legal entities NC'!P275*'8.legal entities NC'!Q275+'12.legal entities FC'!P275*'12.legal entities FC'!Q275)/('8.legal entities NC'!P275+'12.legal entities FC'!P275)</f>
        <v>7.2569771105071341</v>
      </c>
      <c r="R275" s="50">
        <f>'8.legal entities NC'!R275+'12.legal entities FC'!R275</f>
        <v>1472576.9000000001</v>
      </c>
      <c r="S275" s="51">
        <f>('8.legal entities NC'!R275*'8.legal entities NC'!S275+'12.legal entities FC'!R275*'12.legal entities FC'!S275)/('8.legal entities NC'!R275+'12.legal entities FC'!R275)</f>
        <v>9.0436603521350545</v>
      </c>
      <c r="T275" s="50">
        <f>'8.legal entities NC'!T275+'12.legal entities FC'!T275</f>
        <v>22590.5</v>
      </c>
      <c r="U275" s="51">
        <f>('8.legal entities NC'!T275*'8.legal entities NC'!U275+'12.legal entities FC'!T275*'12.legal entities FC'!U275)/('8.legal entities NC'!T275+'12.legal entities FC'!T275)</f>
        <v>7.8537659635687564</v>
      </c>
    </row>
    <row r="276" spans="1:21" ht="14.25" customHeight="1" x14ac:dyDescent="0.2">
      <c r="A276" s="49" t="s">
        <v>22</v>
      </c>
      <c r="B276" s="50">
        <f>'8.legal entities NC'!B276+'12.legal entities FC'!B276</f>
        <v>52491457.399999999</v>
      </c>
      <c r="C276" s="51">
        <f>('8.legal entities NC'!B276*'8.legal entities NC'!C276+'12.legal entities FC'!B276*'12.legal entities FC'!C276)/('8.legal entities NC'!B276+'12.legal entities FC'!B276)</f>
        <v>2.7898940730927366</v>
      </c>
      <c r="D276" s="50">
        <f>'8.legal entities NC'!D276+'12.legal entities FC'!D276</f>
        <v>43167268.899999999</v>
      </c>
      <c r="E276" s="51">
        <f>('8.legal entities NC'!D276*'8.legal entities NC'!E276+'12.legal entities FC'!D276*'12.legal entities FC'!E276)/('8.legal entities NC'!D276+'12.legal entities FC'!D276)</f>
        <v>2.1719304459462778</v>
      </c>
      <c r="F276" s="50">
        <f>'8.legal entities NC'!F276+'12.legal entities FC'!F276</f>
        <v>2660576</v>
      </c>
      <c r="G276" s="51">
        <f>('8.legal entities NC'!F276*'8.legal entities NC'!G276+'12.legal entities FC'!F276*'12.legal entities FC'!G276)/('8.legal entities NC'!F276+'12.legal entities FC'!F276)</f>
        <v>1.0008017854028572</v>
      </c>
      <c r="H276" s="50">
        <f t="shared" si="10"/>
        <v>6663612.5</v>
      </c>
      <c r="I276" s="51">
        <f t="shared" si="11"/>
        <v>7.5074280032039633</v>
      </c>
      <c r="J276" s="50">
        <f>'8.legal entities NC'!J276+'12.legal entities FC'!J276</f>
        <v>513338.6</v>
      </c>
      <c r="K276" s="51">
        <f>('8.legal entities NC'!J276*'8.legal entities NC'!K276+'12.legal entities FC'!J276*'12.legal entities FC'!K276)/('8.legal entities NC'!J276+'12.legal entities FC'!J276)</f>
        <v>4.5539345570350642</v>
      </c>
      <c r="L276" s="50">
        <f>'8.legal entities NC'!L276+'12.legal entities FC'!L276</f>
        <v>1369047.5</v>
      </c>
      <c r="M276" s="51">
        <f>('8.legal entities NC'!L276*'8.legal entities NC'!M276+'12.legal entities FC'!L276*'12.legal entities FC'!M276)/('8.legal entities NC'!L276+'12.legal entities FC'!L276)</f>
        <v>6.557640027099132</v>
      </c>
      <c r="N276" s="50">
        <f>'8.legal entities NC'!N276+'12.legal entities FC'!N276</f>
        <v>1600062.4</v>
      </c>
      <c r="O276" s="51">
        <f>('8.legal entities NC'!N276*'8.legal entities NC'!O276+'12.legal entities FC'!N276*'12.legal entities FC'!O276)/('8.legal entities NC'!N276+'12.legal entities FC'!N276)</f>
        <v>7.3476540908654551</v>
      </c>
      <c r="P276" s="50">
        <f>'8.legal entities NC'!P276+'12.legal entities FC'!P276</f>
        <v>2071020.9</v>
      </c>
      <c r="Q276" s="51">
        <f>('8.legal entities NC'!P276*'8.legal entities NC'!Q276+'12.legal entities FC'!P276*'12.legal entities FC'!Q276)/('8.legal entities NC'!P276+'12.legal entities FC'!P276)</f>
        <v>8.3130905105786042</v>
      </c>
      <c r="R276" s="50">
        <f>'8.legal entities NC'!R276+'12.legal entities FC'!R276</f>
        <v>1080563.3</v>
      </c>
      <c r="S276" s="51">
        <f>('8.legal entities NC'!R276*'8.legal entities NC'!S276+'12.legal entities FC'!R276*'12.legal entities FC'!S276)/('8.legal entities NC'!R276+'12.legal entities FC'!R276)</f>
        <v>8.7959339170597577</v>
      </c>
      <c r="T276" s="50">
        <f>'8.legal entities NC'!T276+'12.legal entities FC'!T276</f>
        <v>29579.8</v>
      </c>
      <c r="U276" s="51">
        <f>('8.legal entities NC'!T276*'8.legal entities NC'!U276+'12.legal entities FC'!T276*'12.legal entities FC'!U276)/('8.legal entities NC'!T276+'12.legal entities FC'!T276)</f>
        <v>7.8873893670680699</v>
      </c>
    </row>
    <row r="277" spans="1:21" ht="14.25" customHeight="1" x14ac:dyDescent="0.2">
      <c r="A277" s="49" t="s">
        <v>23</v>
      </c>
      <c r="B277" s="50">
        <f>'8.legal entities NC'!B277+'12.legal entities FC'!B277</f>
        <v>52786013.900000006</v>
      </c>
      <c r="C277" s="51">
        <f>('8.legal entities NC'!B277*'8.legal entities NC'!C277+'12.legal entities FC'!B277*'12.legal entities FC'!C277)/('8.legal entities NC'!B277+'12.legal entities FC'!B277)</f>
        <v>2.7945472753834864</v>
      </c>
      <c r="D277" s="50">
        <f>'8.legal entities NC'!D277+'12.legal entities FC'!D277</f>
        <v>43284434.299999997</v>
      </c>
      <c r="E277" s="51">
        <f>('8.legal entities NC'!D277*'8.legal entities NC'!E277+'12.legal entities FC'!D277*'12.legal entities FC'!E277)/('8.legal entities NC'!D277+'12.legal entities FC'!D277)</f>
        <v>2.149886076404143</v>
      </c>
      <c r="F277" s="50">
        <f>'8.legal entities NC'!F277+'12.legal entities FC'!F277</f>
        <v>2790988.8</v>
      </c>
      <c r="G277" s="51">
        <f>('8.legal entities NC'!F277*'8.legal entities NC'!G277+'12.legal entities FC'!F277*'12.legal entities FC'!G277)/('8.legal entities NC'!F277+'12.legal entities FC'!F277)</f>
        <v>0.97772681137237105</v>
      </c>
      <c r="H277" s="50">
        <f t="shared" si="10"/>
        <v>6710590.8000000007</v>
      </c>
      <c r="I277" s="51">
        <f t="shared" si="11"/>
        <v>7.7083502269278528</v>
      </c>
      <c r="J277" s="50">
        <f>'8.legal entities NC'!J277+'12.legal entities FC'!J277</f>
        <v>804988.5</v>
      </c>
      <c r="K277" s="51">
        <f>('8.legal entities NC'!J277*'8.legal entities NC'!K277+'12.legal entities FC'!J277*'12.legal entities FC'!K277)/('8.legal entities NC'!J277+'12.legal entities FC'!J277)</f>
        <v>6.1825262683876865</v>
      </c>
      <c r="L277" s="50">
        <f>'8.legal entities NC'!L277+'12.legal entities FC'!L277</f>
        <v>1714412.6</v>
      </c>
      <c r="M277" s="51">
        <f>('8.legal entities NC'!L277*'8.legal entities NC'!M277+'12.legal entities FC'!L277*'12.legal entities FC'!M277)/('8.legal entities NC'!L277+'12.legal entities FC'!L277)</f>
        <v>8.1179444790594726</v>
      </c>
      <c r="N277" s="50">
        <f>'8.legal entities NC'!N277+'12.legal entities FC'!N277</f>
        <v>790346</v>
      </c>
      <c r="O277" s="51">
        <f>('8.legal entities NC'!N277*'8.legal entities NC'!O277+'12.legal entities FC'!N277*'12.legal entities FC'!O277)/('8.legal entities NC'!N277+'12.legal entities FC'!N277)</f>
        <v>5.0143612278672878</v>
      </c>
      <c r="P277" s="50">
        <f>'8.legal entities NC'!P277+'12.legal entities FC'!P277</f>
        <v>2333244.7000000002</v>
      </c>
      <c r="Q277" s="51">
        <f>('8.legal entities NC'!P277*'8.legal entities NC'!Q277+'12.legal entities FC'!P277*'12.legal entities FC'!Q277)/('8.legal entities NC'!P277+'12.legal entities FC'!P277)</f>
        <v>8.4624852215457551</v>
      </c>
      <c r="R277" s="50">
        <f>'8.legal entities NC'!R277+'12.legal entities FC'!R277</f>
        <v>1039157.4</v>
      </c>
      <c r="S277" s="51">
        <f>('8.legal entities NC'!R277*'8.legal entities NC'!S277+'12.legal entities FC'!R277*'12.legal entities FC'!S277)/('8.legal entities NC'!R277+'12.legal entities FC'!R277)</f>
        <v>8.5673819355951384</v>
      </c>
      <c r="T277" s="50">
        <f>'8.legal entities NC'!T277+'12.legal entities FC'!T277</f>
        <v>28441.599999999999</v>
      </c>
      <c r="U277" s="51">
        <f>('8.legal entities NC'!T277*'8.legal entities NC'!U277+'12.legal entities FC'!T277*'12.legal entities FC'!U277)/('8.legal entities NC'!T277+'12.legal entities FC'!T277)</f>
        <v>7.8134774414941486</v>
      </c>
    </row>
    <row r="278" spans="1:21" ht="14.25" customHeight="1" x14ac:dyDescent="0.2">
      <c r="A278" s="49" t="s">
        <v>24</v>
      </c>
      <c r="B278" s="50">
        <f>'8.legal entities NC'!B278+'12.legal entities FC'!B278</f>
        <v>51940602.500000007</v>
      </c>
      <c r="C278" s="51">
        <f>('8.legal entities NC'!B278*'8.legal entities NC'!C278+'12.legal entities FC'!B278*'12.legal entities FC'!C278)/('8.legal entities NC'!B278+'12.legal entities FC'!B278)</f>
        <v>2.8866519843892835</v>
      </c>
      <c r="D278" s="50">
        <f>'8.legal entities NC'!D278+'12.legal entities FC'!D278</f>
        <v>42663204.399999999</v>
      </c>
      <c r="E278" s="51">
        <f>('8.legal entities NC'!D278*'8.legal entities NC'!E278+'12.legal entities FC'!D278*'12.legal entities FC'!E278)/('8.legal entities NC'!D278+'12.legal entities FC'!D278)</f>
        <v>2.2476273491777357</v>
      </c>
      <c r="F278" s="50">
        <f>'8.legal entities NC'!F278+'12.legal entities FC'!F278</f>
        <v>2770981.2</v>
      </c>
      <c r="G278" s="51">
        <f>('8.legal entities NC'!F278*'8.legal entities NC'!G278+'12.legal entities FC'!F278*'12.legal entities FC'!G278)/('8.legal entities NC'!F278+'12.legal entities FC'!F278)</f>
        <v>1.0034461846944309</v>
      </c>
      <c r="H278" s="50">
        <f t="shared" si="10"/>
        <v>6506416.8999999994</v>
      </c>
      <c r="I278" s="51">
        <f t="shared" si="11"/>
        <v>7.8788261709759322</v>
      </c>
      <c r="J278" s="50">
        <f>'8.legal entities NC'!J278+'12.legal entities FC'!J278</f>
        <v>580348.4</v>
      </c>
      <c r="K278" s="51">
        <f>('8.legal entities NC'!J278*'8.legal entities NC'!K278+'12.legal entities FC'!J278*'12.legal entities FC'!K278)/('8.legal entities NC'!J278+'12.legal entities FC'!J278)</f>
        <v>7.2567982353358804</v>
      </c>
      <c r="L278" s="50">
        <f>'8.legal entities NC'!L278+'12.legal entities FC'!L278</f>
        <v>1315066.1000000001</v>
      </c>
      <c r="M278" s="51">
        <f>('8.legal entities NC'!L278*'8.legal entities NC'!M278+'12.legal entities FC'!L278*'12.legal entities FC'!M278)/('8.legal entities NC'!L278+'12.legal entities FC'!L278)</f>
        <v>8.2207508337413628</v>
      </c>
      <c r="N278" s="50">
        <f>'8.legal entities NC'!N278+'12.legal entities FC'!N278</f>
        <v>1200030.6000000001</v>
      </c>
      <c r="O278" s="51">
        <f>('8.legal entities NC'!N278*'8.legal entities NC'!O278+'12.legal entities FC'!N278*'12.legal entities FC'!O278)/('8.legal entities NC'!N278+'12.legal entities FC'!N278)</f>
        <v>5.0757984654724506</v>
      </c>
      <c r="P278" s="50">
        <f>'8.legal entities NC'!P278+'12.legal entities FC'!P278</f>
        <v>2346627.4000000004</v>
      </c>
      <c r="Q278" s="51">
        <f>('8.legal entities NC'!P278*'8.legal entities NC'!Q278+'12.legal entities FC'!P278*'12.legal entities FC'!Q278)/('8.legal entities NC'!P278+'12.legal entities FC'!P278)</f>
        <v>8.9601190849472232</v>
      </c>
      <c r="R278" s="50">
        <f>'8.legal entities NC'!R278+'12.legal entities FC'!R278</f>
        <v>1036015.6000000001</v>
      </c>
      <c r="S278" s="51">
        <f>('8.legal entities NC'!R278*'8.legal entities NC'!S278+'12.legal entities FC'!R278*'12.legal entities FC'!S278)/('8.legal entities NC'!R278+'12.legal entities FC'!R278)</f>
        <v>8.5926359969869317</v>
      </c>
      <c r="T278" s="50">
        <f>'8.legal entities NC'!T278+'12.legal entities FC'!T278</f>
        <v>28328.799999999999</v>
      </c>
      <c r="U278" s="51">
        <f>('8.legal entities NC'!T278*'8.legal entities NC'!U278+'12.legal entities FC'!T278*'12.legal entities FC'!U278)/('8.legal entities NC'!T278+'12.legal entities FC'!T278)</f>
        <v>7.8134760385190987</v>
      </c>
    </row>
    <row r="279" spans="1:21" ht="14.25" customHeight="1" x14ac:dyDescent="0.2">
      <c r="A279" s="49" t="s">
        <v>25</v>
      </c>
      <c r="B279" s="50">
        <f>'8.legal entities NC'!B279+'12.legal entities FC'!B279</f>
        <v>51488416.600000001</v>
      </c>
      <c r="C279" s="51">
        <f>('8.legal entities NC'!B279*'8.legal entities NC'!C279+'12.legal entities FC'!B279*'12.legal entities FC'!C279)/('8.legal entities NC'!B279+'12.legal entities FC'!B279)</f>
        <v>2.6786277042941737</v>
      </c>
      <c r="D279" s="50">
        <f>'8.legal entities NC'!D279+'12.legal entities FC'!D279</f>
        <v>42051431.700000003</v>
      </c>
      <c r="E279" s="51">
        <f>('8.legal entities NC'!D279*'8.legal entities NC'!E279+'12.legal entities FC'!D279*'12.legal entities FC'!E279)/('8.legal entities NC'!D279+'12.legal entities FC'!D279)</f>
        <v>1.9799019733732395</v>
      </c>
      <c r="F279" s="50">
        <f>'8.legal entities NC'!F279+'12.legal entities FC'!F279</f>
        <v>2958385.3</v>
      </c>
      <c r="G279" s="51">
        <f>('8.legal entities NC'!F279*'8.legal entities NC'!G279+'12.legal entities FC'!F279*'12.legal entities FC'!G279)/('8.legal entities NC'!F279+'12.legal entities FC'!F279)</f>
        <v>0.90735660395554196</v>
      </c>
      <c r="H279" s="50">
        <f t="shared" si="10"/>
        <v>6478599.6000000006</v>
      </c>
      <c r="I279" s="51">
        <f t="shared" si="11"/>
        <v>8.0227640723467477</v>
      </c>
      <c r="J279" s="50">
        <f>'8.legal entities NC'!J279+'12.legal entities FC'!J279</f>
        <v>1188157.7999999998</v>
      </c>
      <c r="K279" s="51">
        <f>('8.legal entities NC'!J279*'8.legal entities NC'!K279+'12.legal entities FC'!J279*'12.legal entities FC'!K279)/('8.legal entities NC'!J279+'12.legal entities FC'!J279)</f>
        <v>8.6109242955775844</v>
      </c>
      <c r="L279" s="50">
        <f>'8.legal entities NC'!L279+'12.legal entities FC'!L279</f>
        <v>277573</v>
      </c>
      <c r="M279" s="51">
        <f>('8.legal entities NC'!L279*'8.legal entities NC'!M279+'12.legal entities FC'!L279*'12.legal entities FC'!M279)/('8.legal entities NC'!L279+'12.legal entities FC'!L279)</f>
        <v>5.7917388290647871</v>
      </c>
      <c r="N279" s="50">
        <f>'8.legal entities NC'!N279+'12.legal entities FC'!N279</f>
        <v>1278471.7</v>
      </c>
      <c r="O279" s="51">
        <f>('8.legal entities NC'!N279*'8.legal entities NC'!O279+'12.legal entities FC'!N279*'12.legal entities FC'!O279)/('8.legal entities NC'!N279+'12.legal entities FC'!N279)</f>
        <v>6.4605636120064434</v>
      </c>
      <c r="P279" s="50">
        <f>'8.legal entities NC'!P279+'12.legal entities FC'!P279</f>
        <v>2433144.4000000004</v>
      </c>
      <c r="Q279" s="51">
        <f>('8.legal entities NC'!P279*'8.legal entities NC'!Q279+'12.legal entities FC'!P279*'12.legal entities FC'!Q279)/('8.legal entities NC'!P279+'12.legal entities FC'!P279)</f>
        <v>8.2662422637143926</v>
      </c>
      <c r="R279" s="50">
        <f>'8.legal entities NC'!R279+'12.legal entities FC'!R279</f>
        <v>1272973.8</v>
      </c>
      <c r="S279" s="51">
        <f>('8.legal entities NC'!R279*'8.legal entities NC'!S279+'12.legal entities FC'!R279*'12.legal entities FC'!S279)/('8.legal entities NC'!R279+'12.legal entities FC'!R279)</f>
        <v>9.068484680517372</v>
      </c>
      <c r="T279" s="50">
        <f>'8.legal entities NC'!T279+'12.legal entities FC'!T279</f>
        <v>28278.9</v>
      </c>
      <c r="U279" s="51">
        <f>('8.legal entities NC'!T279*'8.legal entities NC'!U279+'12.legal entities FC'!T279*'12.legal entities FC'!U279)/('8.legal entities NC'!T279+'12.legal entities FC'!T279)</f>
        <v>7.8134828440993092</v>
      </c>
    </row>
    <row r="280" spans="1:21" ht="14.25" customHeight="1" x14ac:dyDescent="0.2">
      <c r="A280" s="49" t="s">
        <v>26</v>
      </c>
      <c r="B280" s="50">
        <f>'8.legal entities NC'!B280+'12.legal entities FC'!B280</f>
        <v>50678516.099999994</v>
      </c>
      <c r="C280" s="51">
        <f>('8.legal entities NC'!B280*'8.legal entities NC'!C280+'12.legal entities FC'!B280*'12.legal entities FC'!C280)/('8.legal entities NC'!B280+'12.legal entities FC'!B280)</f>
        <v>2.7262092532066067</v>
      </c>
      <c r="D280" s="50">
        <f>'8.legal entities NC'!D280+'12.legal entities FC'!D280</f>
        <v>41438494.700000003</v>
      </c>
      <c r="E280" s="51">
        <f>('8.legal entities NC'!D280*'8.legal entities NC'!E280+'12.legal entities FC'!D280*'12.legal entities FC'!E280)/('8.legal entities NC'!D280+'12.legal entities FC'!D280)</f>
        <v>1.9739811025905818</v>
      </c>
      <c r="F280" s="50">
        <f>'8.legal entities NC'!F280+'12.legal entities FC'!F280</f>
        <v>2568313.7000000002</v>
      </c>
      <c r="G280" s="51">
        <f>('8.legal entities NC'!F280*'8.legal entities NC'!G280+'12.legal entities FC'!F280*'12.legal entities FC'!G280)/('8.legal entities NC'!F280+'12.legal entities FC'!F280)</f>
        <v>0.82547147453210268</v>
      </c>
      <c r="H280" s="50">
        <f t="shared" si="10"/>
        <v>6671707.6999999993</v>
      </c>
      <c r="I280" s="51">
        <f t="shared" si="11"/>
        <v>8.1300570730938908</v>
      </c>
      <c r="J280" s="50">
        <f>'8.legal entities NC'!J280+'12.legal entities FC'!J280</f>
        <v>139099.4</v>
      </c>
      <c r="K280" s="51">
        <f>('8.legal entities NC'!J280*'8.legal entities NC'!K280+'12.legal entities FC'!J280*'12.legal entities FC'!K280)/('8.legal entities NC'!J280+'12.legal entities FC'!J280)</f>
        <v>5.2248246721409268</v>
      </c>
      <c r="L280" s="50">
        <f>'8.legal entities NC'!L280+'12.legal entities FC'!L280</f>
        <v>564036.60000000009</v>
      </c>
      <c r="M280" s="51">
        <f>('8.legal entities NC'!L280*'8.legal entities NC'!M280+'12.legal entities FC'!L280*'12.legal entities FC'!M280)/('8.legal entities NC'!L280+'12.legal entities FC'!L280)</f>
        <v>6.3593682484434266</v>
      </c>
      <c r="N280" s="50">
        <f>'8.legal entities NC'!N280+'12.legal entities FC'!N280</f>
        <v>1096666.1000000001</v>
      </c>
      <c r="O280" s="51">
        <f>('8.legal entities NC'!N280*'8.legal entities NC'!O280+'12.legal entities FC'!N280*'12.legal entities FC'!O280)/('8.legal entities NC'!N280+'12.legal entities FC'!N280)</f>
        <v>6.2434313078520214</v>
      </c>
      <c r="P280" s="50">
        <f>'8.legal entities NC'!P280+'12.legal entities FC'!P280</f>
        <v>3472158.0999999996</v>
      </c>
      <c r="Q280" s="51">
        <f>('8.legal entities NC'!P280*'8.legal entities NC'!Q280+'12.legal entities FC'!P280*'12.legal entities FC'!Q280)/('8.legal entities NC'!P280+'12.legal entities FC'!P280)</f>
        <v>8.6329948771630001</v>
      </c>
      <c r="R280" s="50">
        <f>'8.legal entities NC'!R280+'12.legal entities FC'!R280</f>
        <v>1371068</v>
      </c>
      <c r="S280" s="51">
        <f>('8.legal entities NC'!R280*'8.legal entities NC'!S280+'12.legal entities FC'!R280*'12.legal entities FC'!S280)/('8.legal entities NC'!R280+'12.legal entities FC'!R280)</f>
        <v>9.3952370713925202</v>
      </c>
      <c r="T280" s="50">
        <f>'8.legal entities NC'!T280+'12.legal entities FC'!T280</f>
        <v>28679.5</v>
      </c>
      <c r="U280" s="51">
        <f>('8.legal entities NC'!T280*'8.legal entities NC'!U280+'12.legal entities FC'!T280*'12.legal entities FC'!U280)/('8.legal entities NC'!T280+'12.legal entities FC'!T280)</f>
        <v>7.8134730382328792</v>
      </c>
    </row>
    <row r="281" spans="1:21" ht="14.25" customHeight="1" x14ac:dyDescent="0.2">
      <c r="A281" s="49" t="s">
        <v>27</v>
      </c>
      <c r="B281" s="50">
        <f>'8.legal entities NC'!B281+'12.legal entities FC'!B281</f>
        <v>51196772.299999997</v>
      </c>
      <c r="C281" s="51">
        <f>('8.legal entities NC'!B281*'8.legal entities NC'!C281+'12.legal entities FC'!B281*'12.legal entities FC'!C281)/('8.legal entities NC'!B281+'12.legal entities FC'!B281)</f>
        <v>2.5584158733440319</v>
      </c>
      <c r="D281" s="50">
        <f>'8.legal entities NC'!D281+'12.legal entities FC'!D281</f>
        <v>41512250.399999999</v>
      </c>
      <c r="E281" s="51">
        <f>('8.legal entities NC'!D281*'8.legal entities NC'!E281+'12.legal entities FC'!D281*'12.legal entities FC'!E281)/('8.legal entities NC'!D281+'12.legal entities FC'!D281)</f>
        <v>1.7564503002299277</v>
      </c>
      <c r="F281" s="50">
        <f>'8.legal entities NC'!F281+'12.legal entities FC'!F281</f>
        <v>2879733.2</v>
      </c>
      <c r="G281" s="51">
        <f>('8.legal entities NC'!F281*'8.legal entities NC'!G281+'12.legal entities FC'!F281*'12.legal entities FC'!G281)/('8.legal entities NC'!F281+'12.legal entities FC'!F281)</f>
        <v>0.90959274456397565</v>
      </c>
      <c r="H281" s="50">
        <f t="shared" si="10"/>
        <v>6804788.6999999993</v>
      </c>
      <c r="I281" s="51">
        <f t="shared" si="11"/>
        <v>8.1485330783305745</v>
      </c>
      <c r="J281" s="50">
        <f>'8.legal entities NC'!J281+'12.legal entities FC'!J281</f>
        <v>194097.6</v>
      </c>
      <c r="K281" s="51">
        <f>('8.legal entities NC'!J281*'8.legal entities NC'!K281+'12.legal entities FC'!J281*'12.legal entities FC'!K281)/('8.legal entities NC'!J281+'12.legal entities FC'!J281)</f>
        <v>7.7234494038051027</v>
      </c>
      <c r="L281" s="50">
        <f>'8.legal entities NC'!L281+'12.legal entities FC'!L281</f>
        <v>992284.79999999993</v>
      </c>
      <c r="M281" s="51">
        <f>('8.legal entities NC'!L281*'8.legal entities NC'!M281+'12.legal entities FC'!L281*'12.legal entities FC'!M281)/('8.legal entities NC'!L281+'12.legal entities FC'!L281)</f>
        <v>4.937536915812883</v>
      </c>
      <c r="N281" s="50">
        <f>'8.legal entities NC'!N281+'12.legal entities FC'!N281</f>
        <v>640511.5</v>
      </c>
      <c r="O281" s="51">
        <f>('8.legal entities NC'!N281*'8.legal entities NC'!O281+'12.legal entities FC'!N281*'12.legal entities FC'!O281)/('8.legal entities NC'!N281+'12.legal entities FC'!N281)</f>
        <v>7.9402595675487255</v>
      </c>
      <c r="P281" s="50">
        <f>'8.legal entities NC'!P281+'12.legal entities FC'!P281</f>
        <v>3707627.3</v>
      </c>
      <c r="Q281" s="51">
        <f>('8.legal entities NC'!P281*'8.legal entities NC'!Q281+'12.legal entities FC'!P281*'12.legal entities FC'!Q281)/('8.legal entities NC'!P281+'12.legal entities FC'!P281)</f>
        <v>8.7211386754003275</v>
      </c>
      <c r="R281" s="50">
        <f>'8.legal entities NC'!R281+'12.legal entities FC'!R281</f>
        <v>1241482.8</v>
      </c>
      <c r="S281" s="51">
        <f>('8.legal entities NC'!R281*'8.legal entities NC'!S281+'12.legal entities FC'!R281*'12.legal entities FC'!S281)/('8.legal entities NC'!R281+'12.legal entities FC'!R281)</f>
        <v>9.1866210172223273</v>
      </c>
      <c r="T281" s="50">
        <f>'8.legal entities NC'!T281+'12.legal entities FC'!T281</f>
        <v>28784.7</v>
      </c>
      <c r="U281" s="51">
        <f>('8.legal entities NC'!T281*'8.legal entities NC'!U281+'12.legal entities FC'!T281*'12.legal entities FC'!U281)/('8.legal entities NC'!T281+'12.legal entities FC'!T281)</f>
        <v>7.8134772987038295</v>
      </c>
    </row>
    <row r="282" spans="1:21" ht="14.25" customHeight="1" x14ac:dyDescent="0.2">
      <c r="A282" s="49" t="s">
        <v>28</v>
      </c>
      <c r="B282" s="50">
        <f>'8.legal entities NC'!B282+'12.legal entities FC'!B282</f>
        <v>51297911.299999997</v>
      </c>
      <c r="C282" s="51">
        <f>('8.legal entities NC'!B282*'8.legal entities NC'!C282+'12.legal entities FC'!B282*'12.legal entities FC'!C282)/('8.legal entities NC'!B282+'12.legal entities FC'!B282)</f>
        <v>2.4248238052803543</v>
      </c>
      <c r="D282" s="50">
        <f>'8.legal entities NC'!D282+'12.legal entities FC'!D282</f>
        <v>41368695.799999997</v>
      </c>
      <c r="E282" s="51">
        <f>('8.legal entities NC'!D282*'8.legal entities NC'!E282+'12.legal entities FC'!D282*'12.legal entities FC'!E282)/('8.legal entities NC'!D282+'12.legal entities FC'!D282)</f>
        <v>1.5960642031020964</v>
      </c>
      <c r="F282" s="50">
        <f>'8.legal entities NC'!F282+'12.legal entities FC'!F282</f>
        <v>3028841.4000000004</v>
      </c>
      <c r="G282" s="51">
        <f>('8.legal entities NC'!F282*'8.legal entities NC'!G282+'12.legal entities FC'!F282*'12.legal entities FC'!G282)/('8.legal entities NC'!F282+'12.legal entities FC'!F282)</f>
        <v>0.72660377166001533</v>
      </c>
      <c r="H282" s="50">
        <f t="shared" si="10"/>
        <v>6900374.0999999996</v>
      </c>
      <c r="I282" s="51">
        <f t="shared" si="11"/>
        <v>8.1387666215082497</v>
      </c>
      <c r="J282" s="50">
        <f>'8.legal entities NC'!J282+'12.legal entities FC'!J282</f>
        <v>381606.7</v>
      </c>
      <c r="K282" s="51">
        <f>('8.legal entities NC'!J282*'8.legal entities NC'!K282+'12.legal entities FC'!J282*'12.legal entities FC'!K282)/('8.legal entities NC'!J282+'12.legal entities FC'!J282)</f>
        <v>5.6037251468593237</v>
      </c>
      <c r="L282" s="50">
        <f>'8.legal entities NC'!L282+'12.legal entities FC'!L282</f>
        <v>881704.79999999993</v>
      </c>
      <c r="M282" s="51">
        <f>('8.legal entities NC'!L282*'8.legal entities NC'!M282+'12.legal entities FC'!L282*'12.legal entities FC'!M282)/('8.legal entities NC'!L282+'12.legal entities FC'!L282)</f>
        <v>6.25113813602922</v>
      </c>
      <c r="N282" s="50">
        <f>'8.legal entities NC'!N282+'12.legal entities FC'!N282</f>
        <v>1226466.8</v>
      </c>
      <c r="O282" s="51">
        <f>('8.legal entities NC'!N282*'8.legal entities NC'!O282+'12.legal entities FC'!N282*'12.legal entities FC'!O282)/('8.legal entities NC'!N282+'12.legal entities FC'!N282)</f>
        <v>8.0095576961398418</v>
      </c>
      <c r="P282" s="50">
        <f>'8.legal entities NC'!P282+'12.legal entities FC'!P282</f>
        <v>3234782.8</v>
      </c>
      <c r="Q282" s="51">
        <f>('8.legal entities NC'!P282*'8.legal entities NC'!Q282+'12.legal entities FC'!P282*'12.legal entities FC'!Q282)/('8.legal entities NC'!P282+'12.legal entities FC'!P282)</f>
        <v>8.5292394531095024</v>
      </c>
      <c r="R282" s="50">
        <f>'8.legal entities NC'!R282+'12.legal entities FC'!R282</f>
        <v>1144309.3</v>
      </c>
      <c r="S282" s="51">
        <f>('8.legal entities NC'!R282*'8.legal entities NC'!S282+'12.legal entities FC'!R282*'12.legal entities FC'!S282)/('8.legal entities NC'!R282+'12.legal entities FC'!R282)</f>
        <v>9.4795909314028783</v>
      </c>
      <c r="T282" s="50">
        <f>'8.legal entities NC'!T282+'12.legal entities FC'!T282</f>
        <v>31503.7</v>
      </c>
      <c r="U282" s="51">
        <f>('8.legal entities NC'!T282*'8.legal entities NC'!U282+'12.legal entities FC'!T282*'12.legal entities FC'!U282)/('8.legal entities NC'!T282+'12.legal entities FC'!T282)</f>
        <v>7.9095185644860759</v>
      </c>
    </row>
    <row r="283" spans="1:21" ht="14.25" customHeight="1" x14ac:dyDescent="0.2">
      <c r="A283" s="49" t="s">
        <v>46</v>
      </c>
      <c r="B283" s="50">
        <f>'8.legal entities NC'!B283+'12.legal entities FC'!B283</f>
        <v>51020060.600000009</v>
      </c>
      <c r="C283" s="51">
        <f>('8.legal entities NC'!B283*'8.legal entities NC'!C283+'12.legal entities FC'!B283*'12.legal entities FC'!C283)/('8.legal entities NC'!B283+'12.legal entities FC'!B283)</f>
        <v>2.531071748289925</v>
      </c>
      <c r="D283" s="50">
        <f>'8.legal entities NC'!D283+'12.legal entities FC'!D283</f>
        <v>40784833.100000001</v>
      </c>
      <c r="E283" s="51">
        <f>('8.legal entities NC'!D283*'8.legal entities NC'!E283+'12.legal entities FC'!D283*'12.legal entities FC'!E283)/('8.legal entities NC'!D283+'12.legal entities FC'!D283)</f>
        <v>1.6277950551108169</v>
      </c>
      <c r="F283" s="50">
        <f>'8.legal entities NC'!F283+'12.legal entities FC'!F283</f>
        <v>2893955.3</v>
      </c>
      <c r="G283" s="51">
        <f>('8.legal entities NC'!F283*'8.legal entities NC'!G283+'12.legal entities FC'!F283*'12.legal entities FC'!G283)/('8.legal entities NC'!F283+'12.legal entities FC'!F283)</f>
        <v>0.83330625079108855</v>
      </c>
      <c r="H283" s="50">
        <f t="shared" si="10"/>
        <v>7341272.1999999993</v>
      </c>
      <c r="I283" s="51">
        <f t="shared" si="11"/>
        <v>8.2185391921579996</v>
      </c>
      <c r="J283" s="50">
        <f>'8.legal entities NC'!J283+'12.legal entities FC'!J283</f>
        <v>609771.19999999995</v>
      </c>
      <c r="K283" s="51">
        <f>('8.legal entities NC'!J283*'8.legal entities NC'!K283+'12.legal entities FC'!J283*'12.legal entities FC'!K283)/('8.legal entities NC'!J283+'12.legal entities FC'!J283)</f>
        <v>4.5413011339335192</v>
      </c>
      <c r="L283" s="50">
        <f>'8.legal entities NC'!L283+'12.legal entities FC'!L283</f>
        <v>550390.69999999995</v>
      </c>
      <c r="M283" s="51">
        <f>('8.legal entities NC'!L283*'8.legal entities NC'!M283+'12.legal entities FC'!L283*'12.legal entities FC'!M283)/('8.legal entities NC'!L283+'12.legal entities FC'!L283)</f>
        <v>7.6991353469453303</v>
      </c>
      <c r="N283" s="50">
        <f>'8.legal entities NC'!N283+'12.legal entities FC'!N283</f>
        <v>1686176.5</v>
      </c>
      <c r="O283" s="51">
        <f>('8.legal entities NC'!N283*'8.legal entities NC'!O283+'12.legal entities FC'!N283*'12.legal entities FC'!O283)/('8.legal entities NC'!N283+'12.legal entities FC'!N283)</f>
        <v>8.3616833949470859</v>
      </c>
      <c r="P283" s="50">
        <f>'8.legal entities NC'!P283+'12.legal entities FC'!P283</f>
        <v>3149617.8</v>
      </c>
      <c r="Q283" s="51">
        <f>('8.legal entities NC'!P283*'8.legal entities NC'!Q283+'12.legal entities FC'!P283*'12.legal entities FC'!Q283)/('8.legal entities NC'!P283+'12.legal entities FC'!P283)</f>
        <v>8.2437958215120481</v>
      </c>
      <c r="R283" s="50">
        <f>'8.legal entities NC'!R283+'12.legal entities FC'!R283</f>
        <v>1309684.3999999999</v>
      </c>
      <c r="S283" s="51">
        <f>('8.legal entities NC'!R283*'8.legal entities NC'!S283+'12.legal entities FC'!R283*'12.legal entities FC'!S283)/('8.legal entities NC'!R283+'12.legal entities FC'!R283)</f>
        <v>9.9088881726009959</v>
      </c>
      <c r="T283" s="50">
        <f>'8.legal entities NC'!T283+'12.legal entities FC'!T283</f>
        <v>35631.599999999999</v>
      </c>
      <c r="U283" s="51">
        <f>('8.legal entities NC'!T283*'8.legal entities NC'!U283+'12.legal entities FC'!T283*'12.legal entities FC'!U283)/('8.legal entities NC'!T283+'12.legal entities FC'!T283)</f>
        <v>8.0335937763109175</v>
      </c>
    </row>
    <row r="284" spans="1:21" ht="14.25" customHeight="1" thickBot="1" x14ac:dyDescent="0.25">
      <c r="A284" s="52" t="s">
        <v>30</v>
      </c>
      <c r="B284" s="53">
        <f>'8.legal entities NC'!B284+'12.legal entities FC'!B284</f>
        <v>51854450.599999994</v>
      </c>
      <c r="C284" s="54">
        <f>('8.legal entities NC'!B284*'8.legal entities NC'!C284+'12.legal entities FC'!B284*'12.legal entities FC'!C284)/('8.legal entities NC'!B284+'12.legal entities FC'!B284)</f>
        <v>2.445733980157144</v>
      </c>
      <c r="D284" s="53">
        <f>'8.legal entities NC'!D284+'12.legal entities FC'!D284</f>
        <v>42004525</v>
      </c>
      <c r="E284" s="54">
        <f>('8.legal entities NC'!D284*'8.legal entities NC'!E284+'12.legal entities FC'!D284*'12.legal entities FC'!E284)/('8.legal entities NC'!D284+'12.legal entities FC'!D284)</f>
        <v>1.5788618288577241</v>
      </c>
      <c r="F284" s="53">
        <f>'8.legal entities NC'!F284+'12.legal entities FC'!F284</f>
        <v>2823540.5999999996</v>
      </c>
      <c r="G284" s="54">
        <f>('8.legal entities NC'!F284*'8.legal entities NC'!G284+'12.legal entities FC'!F284*'12.legal entities FC'!G284)/('8.legal entities NC'!F284+'12.legal entities FC'!F284)</f>
        <v>0.78043046308595676</v>
      </c>
      <c r="H284" s="53">
        <f t="shared" si="10"/>
        <v>7026385.0000000009</v>
      </c>
      <c r="I284" s="54">
        <f t="shared" si="11"/>
        <v>8.2971931647639572</v>
      </c>
      <c r="J284" s="53">
        <f>'8.legal entities NC'!J284+'12.legal entities FC'!J284</f>
        <v>255290.09999999998</v>
      </c>
      <c r="K284" s="54">
        <f>('8.legal entities NC'!J284*'8.legal entities NC'!K284+'12.legal entities FC'!J284*'12.legal entities FC'!K284)/('8.legal entities NC'!J284+'12.legal entities FC'!J284)</f>
        <v>11.164665903613201</v>
      </c>
      <c r="L284" s="53">
        <f>'8.legal entities NC'!L284+'12.legal entities FC'!L284</f>
        <v>365600.7</v>
      </c>
      <c r="M284" s="54">
        <f>('8.legal entities NC'!L284*'8.legal entities NC'!M284+'12.legal entities FC'!L284*'12.legal entities FC'!M284)/('8.legal entities NC'!L284+'12.legal entities FC'!L284)</f>
        <v>6.6199544393651308</v>
      </c>
      <c r="N284" s="53">
        <f>'8.legal entities NC'!N284+'12.legal entities FC'!N284</f>
        <v>2207512.2000000002</v>
      </c>
      <c r="O284" s="54">
        <f>('8.legal entities NC'!N284*'8.legal entities NC'!O284+'12.legal entities FC'!N284*'12.legal entities FC'!O284)/('8.legal entities NC'!N284+'12.legal entities FC'!N284)</f>
        <v>7.6669310538804751</v>
      </c>
      <c r="P284" s="53">
        <f>'8.legal entities NC'!P284+'12.legal entities FC'!P284</f>
        <v>2920115.9</v>
      </c>
      <c r="Q284" s="54">
        <f>('8.legal entities NC'!P284*'8.legal entities NC'!Q284+'12.legal entities FC'!P284*'12.legal entities FC'!Q284)/('8.legal entities NC'!P284+'12.legal entities FC'!P284)</f>
        <v>8.1062435562917354</v>
      </c>
      <c r="R284" s="53">
        <f>'8.legal entities NC'!R284+'12.legal entities FC'!R284</f>
        <v>1248843.3999999999</v>
      </c>
      <c r="S284" s="54">
        <f>('8.legal entities NC'!R284*'8.legal entities NC'!S284+'12.legal entities FC'!R284*'12.legal entities FC'!S284)/('8.legal entities NC'!R284+'12.legal entities FC'!R284)</f>
        <v>9.7738453892617354</v>
      </c>
      <c r="T284" s="53">
        <f>'8.legal entities NC'!T284+'12.legal entities FC'!T284</f>
        <v>29022.7</v>
      </c>
      <c r="U284" s="54">
        <f>('8.legal entities NC'!T284*'8.legal entities NC'!U284+'12.legal entities FC'!T284*'12.legal entities FC'!U284)/('8.legal entities NC'!T284+'12.legal entities FC'!T284)</f>
        <v>7.8134735913612392</v>
      </c>
    </row>
    <row r="285" spans="1:21" ht="14.25" customHeight="1" x14ac:dyDescent="0.2">
      <c r="A285" s="49" t="s">
        <v>85</v>
      </c>
      <c r="B285" s="50">
        <f>'8.legal entities NC'!B285+'12.legal entities FC'!B285</f>
        <v>48323159.799999997</v>
      </c>
      <c r="C285" s="51">
        <f>('8.legal entities NC'!B285*'8.legal entities NC'!C285+'12.legal entities FC'!B285*'12.legal entities FC'!C285)/('8.legal entities NC'!B285+'12.legal entities FC'!B285)</f>
        <v>2.4541784489432343</v>
      </c>
      <c r="D285" s="50">
        <f>'8.legal entities NC'!D285+'12.legal entities FC'!D285</f>
        <v>38009829.700000003</v>
      </c>
      <c r="E285" s="51">
        <f>('8.legal entities NC'!D285*'8.legal entities NC'!E285+'12.legal entities FC'!D285*'12.legal entities FC'!E285)/('8.legal entities NC'!D285+'12.legal entities FC'!D285)</f>
        <v>1.4615677068924076</v>
      </c>
      <c r="F285" s="50">
        <f>'8.legal entities NC'!F285+'12.legal entities FC'!F285</f>
        <v>2986136</v>
      </c>
      <c r="G285" s="51">
        <f>('8.legal entities NC'!F285*'8.legal entities NC'!G285+'12.legal entities FC'!F285*'12.legal entities FC'!G285)/('8.legal entities NC'!F285+'12.legal entities FC'!F285)</f>
        <v>0.85325832212598784</v>
      </c>
      <c r="H285" s="50">
        <f t="shared" ref="H285:H296" si="12">J285+L285+N285+P285+R285+T285</f>
        <v>7327194.1000000006</v>
      </c>
      <c r="I285" s="51">
        <f t="shared" ref="I285:I296" si="13">(J285*K285+L285*M285+N285*O285+P285*Q285+R285*S285+T285*U285)/(J285+L285+N285+P285+R285+T285)</f>
        <v>8.2557895305380402</v>
      </c>
      <c r="J285" s="50">
        <f>'8.legal entities NC'!J285+'12.legal entities FC'!J285</f>
        <v>227814.3</v>
      </c>
      <c r="K285" s="51">
        <f>('8.legal entities NC'!J285*'8.legal entities NC'!K285+'12.legal entities FC'!J285*'12.legal entities FC'!K285)/('8.legal entities NC'!J285+'12.legal entities FC'!J285)</f>
        <v>6.1854973809808982</v>
      </c>
      <c r="L285" s="50">
        <f>'8.legal entities NC'!L285+'12.legal entities FC'!L285</f>
        <v>837310.10000000009</v>
      </c>
      <c r="M285" s="51">
        <f>('8.legal entities NC'!L285*'8.legal entities NC'!M285+'12.legal entities FC'!L285*'12.legal entities FC'!M285)/('8.legal entities NC'!L285+'12.legal entities FC'!L285)</f>
        <v>8.2080350517687535</v>
      </c>
      <c r="N285" s="50">
        <f>'8.legal entities NC'!N285+'12.legal entities FC'!N285</f>
        <v>1916026.2</v>
      </c>
      <c r="O285" s="51">
        <f>('8.legal entities NC'!N285*'8.legal entities NC'!O285+'12.legal entities FC'!N285*'12.legal entities FC'!O285)/('8.legal entities NC'!N285+'12.legal entities FC'!N285)</f>
        <v>7.4599955809581351</v>
      </c>
      <c r="P285" s="50">
        <f>'8.legal entities NC'!P285+'12.legal entities FC'!P285</f>
        <v>2865380.4000000004</v>
      </c>
      <c r="Q285" s="51">
        <f>('8.legal entities NC'!P285*'8.legal entities NC'!Q285+'12.legal entities FC'!P285*'12.legal entities FC'!Q285)/('8.legal entities NC'!P285+'12.legal entities FC'!P285)</f>
        <v>8.0441379444767769</v>
      </c>
      <c r="R285" s="50">
        <f>'8.legal entities NC'!R285+'12.legal entities FC'!R285</f>
        <v>1445142.7000000002</v>
      </c>
      <c r="S285" s="51">
        <f>('8.legal entities NC'!R285*'8.legal entities NC'!S285+'12.legal entities FC'!R285*'12.legal entities FC'!S285)/('8.legal entities NC'!R285+'12.legal entities FC'!R285)</f>
        <v>10.090107051019979</v>
      </c>
      <c r="T285" s="50">
        <f>'8.legal entities NC'!T285+'12.legal entities FC'!T285</f>
        <v>35520.400000000001</v>
      </c>
      <c r="U285" s="51">
        <f>('8.legal entities NC'!T285*'8.legal entities NC'!U285+'12.legal entities FC'!T285*'12.legal entities FC'!U285)/('8.legal entities NC'!T285+'12.legal entities FC'!T285)</f>
        <v>8.0306021328588617</v>
      </c>
    </row>
    <row r="286" spans="1:21" ht="14.25" customHeight="1" x14ac:dyDescent="0.2">
      <c r="A286" s="49" t="s">
        <v>20</v>
      </c>
      <c r="B286" s="50">
        <f>'8.legal entities NC'!B286+'12.legal entities FC'!B286</f>
        <v>47582802.5</v>
      </c>
      <c r="C286" s="51">
        <f>('8.legal entities NC'!B286*'8.legal entities NC'!C286+'12.legal entities FC'!B286*'12.legal entities FC'!C286)/('8.legal entities NC'!B286+'12.legal entities FC'!B286)</f>
        <v>2.5936188909427922</v>
      </c>
      <c r="D286" s="50">
        <f>'8.legal entities NC'!D286+'12.legal entities FC'!D286</f>
        <v>36823745.200000003</v>
      </c>
      <c r="E286" s="51">
        <f>('8.legal entities NC'!D286*'8.legal entities NC'!E286+'12.legal entities FC'!D286*'12.legal entities FC'!E286)/('8.legal entities NC'!D286+'12.legal entities FC'!D286)</f>
        <v>1.5428750929169459</v>
      </c>
      <c r="F286" s="50">
        <f>'8.legal entities NC'!F286+'12.legal entities FC'!F286</f>
        <v>2822904.8</v>
      </c>
      <c r="G286" s="51">
        <f>('8.legal entities NC'!F286*'8.legal entities NC'!G286+'12.legal entities FC'!F286*'12.legal entities FC'!G286)/('8.legal entities NC'!F286+'12.legal entities FC'!F286)</f>
        <v>0.78397202732447846</v>
      </c>
      <c r="H286" s="50">
        <f t="shared" si="12"/>
        <v>7936152.5</v>
      </c>
      <c r="I286" s="51">
        <f t="shared" si="13"/>
        <v>8.1127646869185011</v>
      </c>
      <c r="J286" s="50">
        <f>'8.legal entities NC'!J286+'12.legal entities FC'!J286</f>
        <v>128264.2</v>
      </c>
      <c r="K286" s="51">
        <f>('8.legal entities NC'!J286*'8.legal entities NC'!K286+'12.legal entities FC'!J286*'12.legal entities FC'!K286)/('8.legal entities NC'!J286+'12.legal entities FC'!J286)</f>
        <v>7.643747717601638</v>
      </c>
      <c r="L286" s="50">
        <f>'8.legal entities NC'!L286+'12.legal entities FC'!L286</f>
        <v>1374139.5</v>
      </c>
      <c r="M286" s="51">
        <f>('8.legal entities NC'!L286*'8.legal entities NC'!M286+'12.legal entities FC'!L286*'12.legal entities FC'!M286)/('8.legal entities NC'!L286+'12.legal entities FC'!L286)</f>
        <v>8.1982794286897303</v>
      </c>
      <c r="N286" s="50">
        <f>'8.legal entities NC'!N286+'12.legal entities FC'!N286</f>
        <v>2692286</v>
      </c>
      <c r="O286" s="51">
        <f>('8.legal entities NC'!N286*'8.legal entities NC'!O286+'12.legal entities FC'!N286*'12.legal entities FC'!O286)/('8.legal entities NC'!N286+'12.legal entities FC'!N286)</f>
        <v>7.0536178660068067</v>
      </c>
      <c r="P286" s="50">
        <f>'8.legal entities NC'!P286+'12.legal entities FC'!P286</f>
        <v>2193654</v>
      </c>
      <c r="Q286" s="51">
        <f>('8.legal entities NC'!P286*'8.legal entities NC'!Q286+'12.legal entities FC'!P286*'12.legal entities FC'!Q286)/('8.legal entities NC'!P286+'12.legal entities FC'!P286)</f>
        <v>8.0307876702524759</v>
      </c>
      <c r="R286" s="50">
        <f>'8.legal entities NC'!R286+'12.legal entities FC'!R286</f>
        <v>1518863.3</v>
      </c>
      <c r="S286" s="51">
        <f>('8.legal entities NC'!R286*'8.legal entities NC'!S286+'12.legal entities FC'!R286*'12.legal entities FC'!S286)/('8.legal entities NC'!R286+'12.legal entities FC'!R286)</f>
        <v>10.076514354517588</v>
      </c>
      <c r="T286" s="50">
        <f>'8.legal entities NC'!T286+'12.legal entities FC'!T286</f>
        <v>28945.5</v>
      </c>
      <c r="U286" s="51">
        <f>('8.legal entities NC'!T286*'8.legal entities NC'!U286+'12.legal entities FC'!T286*'12.legal entities FC'!U286)/('8.legal entities NC'!T286+'12.legal entities FC'!T286)</f>
        <v>7.8134770517006098</v>
      </c>
    </row>
    <row r="287" spans="1:21" ht="14.25" customHeight="1" x14ac:dyDescent="0.2">
      <c r="A287" s="61" t="s">
        <v>21</v>
      </c>
      <c r="B287" s="62">
        <f>'8.legal entities NC'!B287+'12.legal entities FC'!B287</f>
        <v>50126946.5</v>
      </c>
      <c r="C287" s="63">
        <f>('8.legal entities NC'!B287*'8.legal entities NC'!C287+'12.legal entities FC'!B287*'12.legal entities FC'!C287)/('8.legal entities NC'!B287+'12.legal entities FC'!B287)</f>
        <v>2.5469959271307285</v>
      </c>
      <c r="D287" s="62">
        <f>'8.legal entities NC'!D287+'12.legal entities FC'!D287</f>
        <v>39042746.200000003</v>
      </c>
      <c r="E287" s="63">
        <f>('8.legal entities NC'!D287*'8.legal entities NC'!E287+'12.legal entities FC'!D287*'12.legal entities FC'!E287)/('8.legal entities NC'!D287+'12.legal entities FC'!D287)</f>
        <v>1.5516482840799748</v>
      </c>
      <c r="F287" s="62">
        <f>'8.legal entities NC'!F287+'12.legal entities FC'!F287</f>
        <v>3068446.6</v>
      </c>
      <c r="G287" s="63">
        <f>('8.legal entities NC'!F287*'8.legal entities NC'!G287+'12.legal entities FC'!F287*'12.legal entities FC'!G287)/('8.legal entities NC'!F287+'12.legal entities FC'!F287)</f>
        <v>0.74539676036728197</v>
      </c>
      <c r="H287" s="62">
        <f t="shared" si="12"/>
        <v>8015753.7000000002</v>
      </c>
      <c r="I287" s="63">
        <f t="shared" si="13"/>
        <v>8.0847429572343241</v>
      </c>
      <c r="J287" s="62">
        <f>'8.legal entities NC'!J287+'12.legal entities FC'!J287</f>
        <v>698035.6</v>
      </c>
      <c r="K287" s="63">
        <f>('8.legal entities NC'!J287*'8.legal entities NC'!K287+'12.legal entities FC'!J287*'12.legal entities FC'!K287)/('8.legal entities NC'!J287+'12.legal entities FC'!J287)</f>
        <v>8.4079648760034615</v>
      </c>
      <c r="L287" s="62">
        <f>'8.legal entities NC'!L287+'12.legal entities FC'!L287</f>
        <v>1530347.1</v>
      </c>
      <c r="M287" s="63">
        <f>('8.legal entities NC'!L287*'8.legal entities NC'!M287+'12.legal entities FC'!L287*'12.legal entities FC'!M287)/('8.legal entities NC'!L287+'12.legal entities FC'!L287)</f>
        <v>7.2443446241705534</v>
      </c>
      <c r="N287" s="62">
        <f>'8.legal entities NC'!N287+'12.legal entities FC'!N287</f>
        <v>2457543.7999999998</v>
      </c>
      <c r="O287" s="63">
        <f>('8.legal entities NC'!N287*'8.legal entities NC'!O287+'12.legal entities FC'!N287*'12.legal entities FC'!O287)/('8.legal entities NC'!N287+'12.legal entities FC'!N287)</f>
        <v>7.6508387219792366</v>
      </c>
      <c r="P287" s="62">
        <f>'8.legal entities NC'!P287+'12.legal entities FC'!P287</f>
        <v>1765158.5</v>
      </c>
      <c r="Q287" s="63">
        <f>('8.legal entities NC'!P287*'8.legal entities NC'!Q287+'12.legal entities FC'!P287*'12.legal entities FC'!Q287)/('8.legal entities NC'!P287+'12.legal entities FC'!P287)</f>
        <v>7.8186975622868697</v>
      </c>
      <c r="R287" s="62">
        <f>'8.legal entities NC'!R287+'12.legal entities FC'!R287</f>
        <v>1535646.2000000002</v>
      </c>
      <c r="S287" s="63">
        <f>('8.legal entities NC'!R287*'8.legal entities NC'!S287+'12.legal entities FC'!R287*'12.legal entities FC'!S287)/('8.legal entities NC'!R287+'12.legal entities FC'!R287)</f>
        <v>9.780644429687019</v>
      </c>
      <c r="T287" s="62">
        <f>'8.legal entities NC'!T287+'12.legal entities FC'!T287</f>
        <v>29022.5</v>
      </c>
      <c r="U287" s="63">
        <f>('8.legal entities NC'!T287*'8.legal entities NC'!U287+'12.legal entities FC'!T287*'12.legal entities FC'!U287)/('8.legal entities NC'!T287+'12.legal entities FC'!T287)</f>
        <v>7.8134723059695101</v>
      </c>
    </row>
    <row r="288" spans="1:21" ht="14.25" hidden="1" customHeight="1" x14ac:dyDescent="0.2">
      <c r="A288" s="49" t="s">
        <v>22</v>
      </c>
      <c r="B288" s="50">
        <f>'8.legal entities NC'!B288+'12.legal entities FC'!B288</f>
        <v>0</v>
      </c>
      <c r="C288" s="51" t="e">
        <f>('8.legal entities NC'!B288*'8.legal entities NC'!C288+'12.legal entities FC'!B288*'12.legal entities FC'!C288)/('8.legal entities NC'!B288+'12.legal entities FC'!B288)</f>
        <v>#DIV/0!</v>
      </c>
      <c r="D288" s="50">
        <f>'8.legal entities NC'!D288+'12.legal entities FC'!D288</f>
        <v>0</v>
      </c>
      <c r="E288" s="51" t="e">
        <f>('8.legal entities NC'!D288*'8.legal entities NC'!E288+'12.legal entities FC'!D288*'12.legal entities FC'!E288)/('8.legal entities NC'!D288+'12.legal entities FC'!D288)</f>
        <v>#DIV/0!</v>
      </c>
      <c r="F288" s="50">
        <f>'8.legal entities NC'!F288+'12.legal entities FC'!F288</f>
        <v>0</v>
      </c>
      <c r="G288" s="51" t="e">
        <f>('8.legal entities NC'!F288*'8.legal entities NC'!G288+'12.legal entities FC'!F288*'12.legal entities FC'!G288)/('8.legal entities NC'!F288+'12.legal entities FC'!F288)</f>
        <v>#DIV/0!</v>
      </c>
      <c r="H288" s="50">
        <f t="shared" si="12"/>
        <v>0</v>
      </c>
      <c r="I288" s="51" t="e">
        <f t="shared" si="13"/>
        <v>#DIV/0!</v>
      </c>
      <c r="J288" s="50">
        <f>'8.legal entities NC'!J288+'12.legal entities FC'!J288</f>
        <v>0</v>
      </c>
      <c r="K288" s="51" t="e">
        <f>('8.legal entities NC'!J288*'8.legal entities NC'!K288+'12.legal entities FC'!J288*'12.legal entities FC'!K288)/('8.legal entities NC'!J288+'12.legal entities FC'!J288)</f>
        <v>#DIV/0!</v>
      </c>
      <c r="L288" s="50">
        <f>'8.legal entities NC'!L288+'12.legal entities FC'!L288</f>
        <v>0</v>
      </c>
      <c r="M288" s="51" t="e">
        <f>('8.legal entities NC'!L288*'8.legal entities NC'!M288+'12.legal entities FC'!L288*'12.legal entities FC'!M288)/('8.legal entities NC'!L288+'12.legal entities FC'!L288)</f>
        <v>#DIV/0!</v>
      </c>
      <c r="N288" s="50">
        <f>'8.legal entities NC'!N288+'12.legal entities FC'!N288</f>
        <v>0</v>
      </c>
      <c r="O288" s="51" t="e">
        <f>('8.legal entities NC'!N288*'8.legal entities NC'!O288+'12.legal entities FC'!N288*'12.legal entities FC'!O288)/('8.legal entities NC'!N288+'12.legal entities FC'!N288)</f>
        <v>#DIV/0!</v>
      </c>
      <c r="P288" s="50">
        <f>'8.legal entities NC'!P288+'12.legal entities FC'!P288</f>
        <v>0</v>
      </c>
      <c r="Q288" s="51" t="e">
        <f>('8.legal entities NC'!P288*'8.legal entities NC'!Q288+'12.legal entities FC'!P288*'12.legal entities FC'!Q288)/('8.legal entities NC'!P288+'12.legal entities FC'!P288)</f>
        <v>#DIV/0!</v>
      </c>
      <c r="R288" s="50">
        <f>'8.legal entities NC'!R288+'12.legal entities FC'!R288</f>
        <v>0</v>
      </c>
      <c r="S288" s="51" t="e">
        <f>('8.legal entities NC'!R288*'8.legal entities NC'!S288+'12.legal entities FC'!R288*'12.legal entities FC'!S288)/('8.legal entities NC'!R288+'12.legal entities FC'!R288)</f>
        <v>#DIV/0!</v>
      </c>
      <c r="T288" s="50">
        <f>'8.legal entities NC'!T288+'12.legal entities FC'!T288</f>
        <v>0</v>
      </c>
      <c r="U288" s="51" t="e">
        <f>('8.legal entities NC'!T288*'8.legal entities NC'!U288+'12.legal entities FC'!T288*'12.legal entities FC'!U288)/('8.legal entities NC'!T288+'12.legal entities FC'!T288)</f>
        <v>#DIV/0!</v>
      </c>
    </row>
    <row r="289" spans="1:21" ht="14.25" hidden="1" customHeight="1" x14ac:dyDescent="0.2">
      <c r="A289" s="49" t="s">
        <v>23</v>
      </c>
      <c r="B289" s="50">
        <f>'8.legal entities NC'!B289+'12.legal entities FC'!B289</f>
        <v>0</v>
      </c>
      <c r="C289" s="51" t="e">
        <f>('8.legal entities NC'!B289*'8.legal entities NC'!C289+'12.legal entities FC'!B289*'12.legal entities FC'!C289)/('8.legal entities NC'!B289+'12.legal entities FC'!B289)</f>
        <v>#DIV/0!</v>
      </c>
      <c r="D289" s="50">
        <f>'8.legal entities NC'!D289+'12.legal entities FC'!D289</f>
        <v>0</v>
      </c>
      <c r="E289" s="51" t="e">
        <f>('8.legal entities NC'!D289*'8.legal entities NC'!E289+'12.legal entities FC'!D289*'12.legal entities FC'!E289)/('8.legal entities NC'!D289+'12.legal entities FC'!D289)</f>
        <v>#DIV/0!</v>
      </c>
      <c r="F289" s="50">
        <f>'8.legal entities NC'!F289+'12.legal entities FC'!F289</f>
        <v>0</v>
      </c>
      <c r="G289" s="51" t="e">
        <f>('8.legal entities NC'!F289*'8.legal entities NC'!G289+'12.legal entities FC'!F289*'12.legal entities FC'!G289)/('8.legal entities NC'!F289+'12.legal entities FC'!F289)</f>
        <v>#DIV/0!</v>
      </c>
      <c r="H289" s="50">
        <f t="shared" si="12"/>
        <v>0</v>
      </c>
      <c r="I289" s="51" t="e">
        <f t="shared" si="13"/>
        <v>#DIV/0!</v>
      </c>
      <c r="J289" s="50">
        <f>'8.legal entities NC'!J289+'12.legal entities FC'!J289</f>
        <v>0</v>
      </c>
      <c r="K289" s="51" t="e">
        <f>('8.legal entities NC'!J289*'8.legal entities NC'!K289+'12.legal entities FC'!J289*'12.legal entities FC'!K289)/('8.legal entities NC'!J289+'12.legal entities FC'!J289)</f>
        <v>#DIV/0!</v>
      </c>
      <c r="L289" s="50">
        <f>'8.legal entities NC'!L289+'12.legal entities FC'!L289</f>
        <v>0</v>
      </c>
      <c r="M289" s="51" t="e">
        <f>('8.legal entities NC'!L289*'8.legal entities NC'!M289+'12.legal entities FC'!L289*'12.legal entities FC'!M289)/('8.legal entities NC'!L289+'12.legal entities FC'!L289)</f>
        <v>#DIV/0!</v>
      </c>
      <c r="N289" s="50">
        <f>'8.legal entities NC'!N289+'12.legal entities FC'!N289</f>
        <v>0</v>
      </c>
      <c r="O289" s="51" t="e">
        <f>('8.legal entities NC'!N289*'8.legal entities NC'!O289+'12.legal entities FC'!N289*'12.legal entities FC'!O289)/('8.legal entities NC'!N289+'12.legal entities FC'!N289)</f>
        <v>#DIV/0!</v>
      </c>
      <c r="P289" s="50">
        <f>'8.legal entities NC'!P289+'12.legal entities FC'!P289</f>
        <v>0</v>
      </c>
      <c r="Q289" s="51" t="e">
        <f>('8.legal entities NC'!P289*'8.legal entities NC'!Q289+'12.legal entities FC'!P289*'12.legal entities FC'!Q289)/('8.legal entities NC'!P289+'12.legal entities FC'!P289)</f>
        <v>#DIV/0!</v>
      </c>
      <c r="R289" s="50">
        <f>'8.legal entities NC'!R289+'12.legal entities FC'!R289</f>
        <v>0</v>
      </c>
      <c r="S289" s="51" t="e">
        <f>('8.legal entities NC'!R289*'8.legal entities NC'!S289+'12.legal entities FC'!R289*'12.legal entities FC'!S289)/('8.legal entities NC'!R289+'12.legal entities FC'!R289)</f>
        <v>#DIV/0!</v>
      </c>
      <c r="T289" s="50">
        <f>'8.legal entities NC'!T289+'12.legal entities FC'!T289</f>
        <v>0</v>
      </c>
      <c r="U289" s="51" t="e">
        <f>('8.legal entities NC'!T289*'8.legal entities NC'!U289+'12.legal entities FC'!T289*'12.legal entities FC'!U289)/('8.legal entities NC'!T289+'12.legal entities FC'!T289)</f>
        <v>#DIV/0!</v>
      </c>
    </row>
    <row r="290" spans="1:21" ht="14.25" hidden="1" customHeight="1" x14ac:dyDescent="0.2">
      <c r="A290" s="49" t="s">
        <v>24</v>
      </c>
      <c r="B290" s="50">
        <f>'8.legal entities NC'!B290+'12.legal entities FC'!B290</f>
        <v>0</v>
      </c>
      <c r="C290" s="51" t="e">
        <f>('8.legal entities NC'!B290*'8.legal entities NC'!C290+'12.legal entities FC'!B290*'12.legal entities FC'!C290)/('8.legal entities NC'!B290+'12.legal entities FC'!B290)</f>
        <v>#DIV/0!</v>
      </c>
      <c r="D290" s="50">
        <f>'8.legal entities NC'!D290+'12.legal entities FC'!D290</f>
        <v>0</v>
      </c>
      <c r="E290" s="51" t="e">
        <f>('8.legal entities NC'!D290*'8.legal entities NC'!E290+'12.legal entities FC'!D290*'12.legal entities FC'!E290)/('8.legal entities NC'!D290+'12.legal entities FC'!D290)</f>
        <v>#DIV/0!</v>
      </c>
      <c r="F290" s="50">
        <f>'8.legal entities NC'!F290+'12.legal entities FC'!F290</f>
        <v>0</v>
      </c>
      <c r="G290" s="51" t="e">
        <f>('8.legal entities NC'!F290*'8.legal entities NC'!G290+'12.legal entities FC'!F290*'12.legal entities FC'!G290)/('8.legal entities NC'!F290+'12.legal entities FC'!F290)</f>
        <v>#DIV/0!</v>
      </c>
      <c r="H290" s="50">
        <f t="shared" si="12"/>
        <v>0</v>
      </c>
      <c r="I290" s="51" t="e">
        <f t="shared" si="13"/>
        <v>#DIV/0!</v>
      </c>
      <c r="J290" s="50">
        <f>'8.legal entities NC'!J290+'12.legal entities FC'!J290</f>
        <v>0</v>
      </c>
      <c r="K290" s="51" t="e">
        <f>('8.legal entities NC'!J290*'8.legal entities NC'!K290+'12.legal entities FC'!J290*'12.legal entities FC'!K290)/('8.legal entities NC'!J290+'12.legal entities FC'!J290)</f>
        <v>#DIV/0!</v>
      </c>
      <c r="L290" s="50">
        <f>'8.legal entities NC'!L290+'12.legal entities FC'!L290</f>
        <v>0</v>
      </c>
      <c r="M290" s="51" t="e">
        <f>('8.legal entities NC'!L290*'8.legal entities NC'!M290+'12.legal entities FC'!L290*'12.legal entities FC'!M290)/('8.legal entities NC'!L290+'12.legal entities FC'!L290)</f>
        <v>#DIV/0!</v>
      </c>
      <c r="N290" s="50">
        <f>'8.legal entities NC'!N290+'12.legal entities FC'!N290</f>
        <v>0</v>
      </c>
      <c r="O290" s="51" t="e">
        <f>('8.legal entities NC'!N290*'8.legal entities NC'!O290+'12.legal entities FC'!N290*'12.legal entities FC'!O290)/('8.legal entities NC'!N290+'12.legal entities FC'!N290)</f>
        <v>#DIV/0!</v>
      </c>
      <c r="P290" s="50">
        <f>'8.legal entities NC'!P290+'12.legal entities FC'!P290</f>
        <v>0</v>
      </c>
      <c r="Q290" s="51" t="e">
        <f>('8.legal entities NC'!P290*'8.legal entities NC'!Q290+'12.legal entities FC'!P290*'12.legal entities FC'!Q290)/('8.legal entities NC'!P290+'12.legal entities FC'!P290)</f>
        <v>#DIV/0!</v>
      </c>
      <c r="R290" s="50">
        <f>'8.legal entities NC'!R290+'12.legal entities FC'!R290</f>
        <v>0</v>
      </c>
      <c r="S290" s="51" t="e">
        <f>('8.legal entities NC'!R290*'8.legal entities NC'!S290+'12.legal entities FC'!R290*'12.legal entities FC'!S290)/('8.legal entities NC'!R290+'12.legal entities FC'!R290)</f>
        <v>#DIV/0!</v>
      </c>
      <c r="T290" s="50">
        <f>'8.legal entities NC'!T290+'12.legal entities FC'!T290</f>
        <v>0</v>
      </c>
      <c r="U290" s="51" t="e">
        <f>('8.legal entities NC'!T290*'8.legal entities NC'!U290+'12.legal entities FC'!T290*'12.legal entities FC'!U290)/('8.legal entities NC'!T290+'12.legal entities FC'!T290)</f>
        <v>#DIV/0!</v>
      </c>
    </row>
    <row r="291" spans="1:21" ht="14.25" hidden="1" customHeight="1" x14ac:dyDescent="0.2">
      <c r="A291" s="49" t="s">
        <v>25</v>
      </c>
      <c r="B291" s="50">
        <f>'8.legal entities NC'!B291+'12.legal entities FC'!B291</f>
        <v>0</v>
      </c>
      <c r="C291" s="51" t="e">
        <f>('8.legal entities NC'!B291*'8.legal entities NC'!C291+'12.legal entities FC'!B291*'12.legal entities FC'!C291)/('8.legal entities NC'!B291+'12.legal entities FC'!B291)</f>
        <v>#DIV/0!</v>
      </c>
      <c r="D291" s="50">
        <f>'8.legal entities NC'!D291+'12.legal entities FC'!D291</f>
        <v>0</v>
      </c>
      <c r="E291" s="51" t="e">
        <f>('8.legal entities NC'!D291*'8.legal entities NC'!E291+'12.legal entities FC'!D291*'12.legal entities FC'!E291)/('8.legal entities NC'!D291+'12.legal entities FC'!D291)</f>
        <v>#DIV/0!</v>
      </c>
      <c r="F291" s="50">
        <f>'8.legal entities NC'!F291+'12.legal entities FC'!F291</f>
        <v>0</v>
      </c>
      <c r="G291" s="51" t="e">
        <f>('8.legal entities NC'!F291*'8.legal entities NC'!G291+'12.legal entities FC'!F291*'12.legal entities FC'!G291)/('8.legal entities NC'!F291+'12.legal entities FC'!F291)</f>
        <v>#DIV/0!</v>
      </c>
      <c r="H291" s="50">
        <f t="shared" si="12"/>
        <v>0</v>
      </c>
      <c r="I291" s="51" t="e">
        <f t="shared" si="13"/>
        <v>#DIV/0!</v>
      </c>
      <c r="J291" s="50">
        <f>'8.legal entities NC'!J291+'12.legal entities FC'!J291</f>
        <v>0</v>
      </c>
      <c r="K291" s="51" t="e">
        <f>('8.legal entities NC'!J291*'8.legal entities NC'!K291+'12.legal entities FC'!J291*'12.legal entities FC'!K291)/('8.legal entities NC'!J291+'12.legal entities FC'!J291)</f>
        <v>#DIV/0!</v>
      </c>
      <c r="L291" s="50">
        <f>'8.legal entities NC'!L291+'12.legal entities FC'!L291</f>
        <v>0</v>
      </c>
      <c r="M291" s="51" t="e">
        <f>('8.legal entities NC'!L291*'8.legal entities NC'!M291+'12.legal entities FC'!L291*'12.legal entities FC'!M291)/('8.legal entities NC'!L291+'12.legal entities FC'!L291)</f>
        <v>#DIV/0!</v>
      </c>
      <c r="N291" s="50">
        <f>'8.legal entities NC'!N291+'12.legal entities FC'!N291</f>
        <v>0</v>
      </c>
      <c r="O291" s="51" t="e">
        <f>('8.legal entities NC'!N291*'8.legal entities NC'!O291+'12.legal entities FC'!N291*'12.legal entities FC'!O291)/('8.legal entities NC'!N291+'12.legal entities FC'!N291)</f>
        <v>#DIV/0!</v>
      </c>
      <c r="P291" s="50">
        <f>'8.legal entities NC'!P291+'12.legal entities FC'!P291</f>
        <v>0</v>
      </c>
      <c r="Q291" s="51" t="e">
        <f>('8.legal entities NC'!P291*'8.legal entities NC'!Q291+'12.legal entities FC'!P291*'12.legal entities FC'!Q291)/('8.legal entities NC'!P291+'12.legal entities FC'!P291)</f>
        <v>#DIV/0!</v>
      </c>
      <c r="R291" s="50">
        <f>'8.legal entities NC'!R291+'12.legal entities FC'!R291</f>
        <v>0</v>
      </c>
      <c r="S291" s="51" t="e">
        <f>('8.legal entities NC'!R291*'8.legal entities NC'!S291+'12.legal entities FC'!R291*'12.legal entities FC'!S291)/('8.legal entities NC'!R291+'12.legal entities FC'!R291)</f>
        <v>#DIV/0!</v>
      </c>
      <c r="T291" s="50">
        <f>'8.legal entities NC'!T291+'12.legal entities FC'!T291</f>
        <v>0</v>
      </c>
      <c r="U291" s="51" t="e">
        <f>('8.legal entities NC'!T291*'8.legal entities NC'!U291+'12.legal entities FC'!T291*'12.legal entities FC'!U291)/('8.legal entities NC'!T291+'12.legal entities FC'!T291)</f>
        <v>#DIV/0!</v>
      </c>
    </row>
    <row r="292" spans="1:21" ht="14.25" hidden="1" customHeight="1" x14ac:dyDescent="0.2">
      <c r="A292" s="49" t="s">
        <v>26</v>
      </c>
      <c r="B292" s="50">
        <f>'8.legal entities NC'!B292+'12.legal entities FC'!B292</f>
        <v>0</v>
      </c>
      <c r="C292" s="51" t="e">
        <f>('8.legal entities NC'!B292*'8.legal entities NC'!C292+'12.legal entities FC'!B292*'12.legal entities FC'!C292)/('8.legal entities NC'!B292+'12.legal entities FC'!B292)</f>
        <v>#DIV/0!</v>
      </c>
      <c r="D292" s="50">
        <f>'8.legal entities NC'!D292+'12.legal entities FC'!D292</f>
        <v>0</v>
      </c>
      <c r="E292" s="51" t="e">
        <f>('8.legal entities NC'!D292*'8.legal entities NC'!E292+'12.legal entities FC'!D292*'12.legal entities FC'!E292)/('8.legal entities NC'!D292+'12.legal entities FC'!D292)</f>
        <v>#DIV/0!</v>
      </c>
      <c r="F292" s="50">
        <f>'8.legal entities NC'!F292+'12.legal entities FC'!F292</f>
        <v>0</v>
      </c>
      <c r="G292" s="51" t="e">
        <f>('8.legal entities NC'!F292*'8.legal entities NC'!G292+'12.legal entities FC'!F292*'12.legal entities FC'!G292)/('8.legal entities NC'!F292+'12.legal entities FC'!F292)</f>
        <v>#DIV/0!</v>
      </c>
      <c r="H292" s="50">
        <f t="shared" si="12"/>
        <v>0</v>
      </c>
      <c r="I292" s="51" t="e">
        <f t="shared" si="13"/>
        <v>#DIV/0!</v>
      </c>
      <c r="J292" s="50">
        <f>'8.legal entities NC'!J292+'12.legal entities FC'!J292</f>
        <v>0</v>
      </c>
      <c r="K292" s="51" t="e">
        <f>('8.legal entities NC'!J292*'8.legal entities NC'!K292+'12.legal entities FC'!J292*'12.legal entities FC'!K292)/('8.legal entities NC'!J292+'12.legal entities FC'!J292)</f>
        <v>#DIV/0!</v>
      </c>
      <c r="L292" s="50">
        <f>'8.legal entities NC'!L292+'12.legal entities FC'!L292</f>
        <v>0</v>
      </c>
      <c r="M292" s="51" t="e">
        <f>('8.legal entities NC'!L292*'8.legal entities NC'!M292+'12.legal entities FC'!L292*'12.legal entities FC'!M292)/('8.legal entities NC'!L292+'12.legal entities FC'!L292)</f>
        <v>#DIV/0!</v>
      </c>
      <c r="N292" s="50">
        <f>'8.legal entities NC'!N292+'12.legal entities FC'!N292</f>
        <v>0</v>
      </c>
      <c r="O292" s="51" t="e">
        <f>('8.legal entities NC'!N292*'8.legal entities NC'!O292+'12.legal entities FC'!N292*'12.legal entities FC'!O292)/('8.legal entities NC'!N292+'12.legal entities FC'!N292)</f>
        <v>#DIV/0!</v>
      </c>
      <c r="P292" s="50">
        <f>'8.legal entities NC'!P292+'12.legal entities FC'!P292</f>
        <v>0</v>
      </c>
      <c r="Q292" s="51" t="e">
        <f>('8.legal entities NC'!P292*'8.legal entities NC'!Q292+'12.legal entities FC'!P292*'12.legal entities FC'!Q292)/('8.legal entities NC'!P292+'12.legal entities FC'!P292)</f>
        <v>#DIV/0!</v>
      </c>
      <c r="R292" s="50">
        <f>'8.legal entities NC'!R292+'12.legal entities FC'!R292</f>
        <v>0</v>
      </c>
      <c r="S292" s="51" t="e">
        <f>('8.legal entities NC'!R292*'8.legal entities NC'!S292+'12.legal entities FC'!R292*'12.legal entities FC'!S292)/('8.legal entities NC'!R292+'12.legal entities FC'!R292)</f>
        <v>#DIV/0!</v>
      </c>
      <c r="T292" s="50">
        <f>'8.legal entities NC'!T292+'12.legal entities FC'!T292</f>
        <v>0</v>
      </c>
      <c r="U292" s="51" t="e">
        <f>('8.legal entities NC'!T292*'8.legal entities NC'!U292+'12.legal entities FC'!T292*'12.legal entities FC'!U292)/('8.legal entities NC'!T292+'12.legal entities FC'!T292)</f>
        <v>#DIV/0!</v>
      </c>
    </row>
    <row r="293" spans="1:21" ht="14.25" hidden="1" customHeight="1" x14ac:dyDescent="0.2">
      <c r="A293" s="49" t="s">
        <v>27</v>
      </c>
      <c r="B293" s="50">
        <f>'8.legal entities NC'!B293+'12.legal entities FC'!B293</f>
        <v>0</v>
      </c>
      <c r="C293" s="51" t="e">
        <f>('8.legal entities NC'!B293*'8.legal entities NC'!C293+'12.legal entities FC'!B293*'12.legal entities FC'!C293)/('8.legal entities NC'!B293+'12.legal entities FC'!B293)</f>
        <v>#DIV/0!</v>
      </c>
      <c r="D293" s="50">
        <f>'8.legal entities NC'!D293+'12.legal entities FC'!D293</f>
        <v>0</v>
      </c>
      <c r="E293" s="51" t="e">
        <f>('8.legal entities NC'!D293*'8.legal entities NC'!E293+'12.legal entities FC'!D293*'12.legal entities FC'!E293)/('8.legal entities NC'!D293+'12.legal entities FC'!D293)</f>
        <v>#DIV/0!</v>
      </c>
      <c r="F293" s="50">
        <f>'8.legal entities NC'!F293+'12.legal entities FC'!F293</f>
        <v>0</v>
      </c>
      <c r="G293" s="51" t="e">
        <f>('8.legal entities NC'!F293*'8.legal entities NC'!G293+'12.legal entities FC'!F293*'12.legal entities FC'!G293)/('8.legal entities NC'!F293+'12.legal entities FC'!F293)</f>
        <v>#DIV/0!</v>
      </c>
      <c r="H293" s="50">
        <f t="shared" si="12"/>
        <v>0</v>
      </c>
      <c r="I293" s="51" t="e">
        <f t="shared" si="13"/>
        <v>#DIV/0!</v>
      </c>
      <c r="J293" s="50">
        <f>'8.legal entities NC'!J293+'12.legal entities FC'!J293</f>
        <v>0</v>
      </c>
      <c r="K293" s="51" t="e">
        <f>('8.legal entities NC'!J293*'8.legal entities NC'!K293+'12.legal entities FC'!J293*'12.legal entities FC'!K293)/('8.legal entities NC'!J293+'12.legal entities FC'!J293)</f>
        <v>#DIV/0!</v>
      </c>
      <c r="L293" s="50">
        <f>'8.legal entities NC'!L293+'12.legal entities FC'!L293</f>
        <v>0</v>
      </c>
      <c r="M293" s="51" t="e">
        <f>('8.legal entities NC'!L293*'8.legal entities NC'!M293+'12.legal entities FC'!L293*'12.legal entities FC'!M293)/('8.legal entities NC'!L293+'12.legal entities FC'!L293)</f>
        <v>#DIV/0!</v>
      </c>
      <c r="N293" s="50">
        <f>'8.legal entities NC'!N293+'12.legal entities FC'!N293</f>
        <v>0</v>
      </c>
      <c r="O293" s="51" t="e">
        <f>('8.legal entities NC'!N293*'8.legal entities NC'!O293+'12.legal entities FC'!N293*'12.legal entities FC'!O293)/('8.legal entities NC'!N293+'12.legal entities FC'!N293)</f>
        <v>#DIV/0!</v>
      </c>
      <c r="P293" s="50">
        <f>'8.legal entities NC'!P293+'12.legal entities FC'!P293</f>
        <v>0</v>
      </c>
      <c r="Q293" s="51" t="e">
        <f>('8.legal entities NC'!P293*'8.legal entities NC'!Q293+'12.legal entities FC'!P293*'12.legal entities FC'!Q293)/('8.legal entities NC'!P293+'12.legal entities FC'!P293)</f>
        <v>#DIV/0!</v>
      </c>
      <c r="R293" s="50">
        <f>'8.legal entities NC'!R293+'12.legal entities FC'!R293</f>
        <v>0</v>
      </c>
      <c r="S293" s="51" t="e">
        <f>('8.legal entities NC'!R293*'8.legal entities NC'!S293+'12.legal entities FC'!R293*'12.legal entities FC'!S293)/('8.legal entities NC'!R293+'12.legal entities FC'!R293)</f>
        <v>#DIV/0!</v>
      </c>
      <c r="T293" s="50">
        <f>'8.legal entities NC'!T293+'12.legal entities FC'!T293</f>
        <v>0</v>
      </c>
      <c r="U293" s="51" t="e">
        <f>('8.legal entities NC'!T293*'8.legal entities NC'!U293+'12.legal entities FC'!T293*'12.legal entities FC'!U293)/('8.legal entities NC'!T293+'12.legal entities FC'!T293)</f>
        <v>#DIV/0!</v>
      </c>
    </row>
    <row r="294" spans="1:21" ht="14.25" hidden="1" customHeight="1" x14ac:dyDescent="0.2">
      <c r="A294" s="49" t="s">
        <v>28</v>
      </c>
      <c r="B294" s="50">
        <f>'8.legal entities NC'!B294+'12.legal entities FC'!B294</f>
        <v>0</v>
      </c>
      <c r="C294" s="51" t="e">
        <f>('8.legal entities NC'!B294*'8.legal entities NC'!C294+'12.legal entities FC'!B294*'12.legal entities FC'!C294)/('8.legal entities NC'!B294+'12.legal entities FC'!B294)</f>
        <v>#DIV/0!</v>
      </c>
      <c r="D294" s="50">
        <f>'8.legal entities NC'!D294+'12.legal entities FC'!D294</f>
        <v>0</v>
      </c>
      <c r="E294" s="51" t="e">
        <f>('8.legal entities NC'!D294*'8.legal entities NC'!E294+'12.legal entities FC'!D294*'12.legal entities FC'!E294)/('8.legal entities NC'!D294+'12.legal entities FC'!D294)</f>
        <v>#DIV/0!</v>
      </c>
      <c r="F294" s="50">
        <f>'8.legal entities NC'!F294+'12.legal entities FC'!F294</f>
        <v>0</v>
      </c>
      <c r="G294" s="51" t="e">
        <f>('8.legal entities NC'!F294*'8.legal entities NC'!G294+'12.legal entities FC'!F294*'12.legal entities FC'!G294)/('8.legal entities NC'!F294+'12.legal entities FC'!F294)</f>
        <v>#DIV/0!</v>
      </c>
      <c r="H294" s="50">
        <f t="shared" si="12"/>
        <v>0</v>
      </c>
      <c r="I294" s="51" t="e">
        <f t="shared" si="13"/>
        <v>#DIV/0!</v>
      </c>
      <c r="J294" s="50">
        <f>'8.legal entities NC'!J294+'12.legal entities FC'!J294</f>
        <v>0</v>
      </c>
      <c r="K294" s="51" t="e">
        <f>('8.legal entities NC'!J294*'8.legal entities NC'!K294+'12.legal entities FC'!J294*'12.legal entities FC'!K294)/('8.legal entities NC'!J294+'12.legal entities FC'!J294)</f>
        <v>#DIV/0!</v>
      </c>
      <c r="L294" s="50">
        <f>'8.legal entities NC'!L294+'12.legal entities FC'!L294</f>
        <v>0</v>
      </c>
      <c r="M294" s="51" t="e">
        <f>('8.legal entities NC'!L294*'8.legal entities NC'!M294+'12.legal entities FC'!L294*'12.legal entities FC'!M294)/('8.legal entities NC'!L294+'12.legal entities FC'!L294)</f>
        <v>#DIV/0!</v>
      </c>
      <c r="N294" s="50">
        <f>'8.legal entities NC'!N294+'12.legal entities FC'!N294</f>
        <v>0</v>
      </c>
      <c r="O294" s="51" t="e">
        <f>('8.legal entities NC'!N294*'8.legal entities NC'!O294+'12.legal entities FC'!N294*'12.legal entities FC'!O294)/('8.legal entities NC'!N294+'12.legal entities FC'!N294)</f>
        <v>#DIV/0!</v>
      </c>
      <c r="P294" s="50">
        <f>'8.legal entities NC'!P294+'12.legal entities FC'!P294</f>
        <v>0</v>
      </c>
      <c r="Q294" s="51" t="e">
        <f>('8.legal entities NC'!P294*'8.legal entities NC'!Q294+'12.legal entities FC'!P294*'12.legal entities FC'!Q294)/('8.legal entities NC'!P294+'12.legal entities FC'!P294)</f>
        <v>#DIV/0!</v>
      </c>
      <c r="R294" s="50">
        <f>'8.legal entities NC'!R294+'12.legal entities FC'!R294</f>
        <v>0</v>
      </c>
      <c r="S294" s="51" t="e">
        <f>('8.legal entities NC'!R294*'8.legal entities NC'!S294+'12.legal entities FC'!R294*'12.legal entities FC'!S294)/('8.legal entities NC'!R294+'12.legal entities FC'!R294)</f>
        <v>#DIV/0!</v>
      </c>
      <c r="T294" s="50">
        <f>'8.legal entities NC'!T294+'12.legal entities FC'!T294</f>
        <v>0</v>
      </c>
      <c r="U294" s="51" t="e">
        <f>('8.legal entities NC'!T294*'8.legal entities NC'!U294+'12.legal entities FC'!T294*'12.legal entities FC'!U294)/('8.legal entities NC'!T294+'12.legal entities FC'!T294)</f>
        <v>#DIV/0!</v>
      </c>
    </row>
    <row r="295" spans="1:21" ht="14.25" hidden="1" customHeight="1" x14ac:dyDescent="0.2">
      <c r="A295" s="49" t="s">
        <v>46</v>
      </c>
      <c r="B295" s="50">
        <f>'8.legal entities NC'!B295+'12.legal entities FC'!B295</f>
        <v>0</v>
      </c>
      <c r="C295" s="51" t="e">
        <f>('8.legal entities NC'!B295*'8.legal entities NC'!C295+'12.legal entities FC'!B295*'12.legal entities FC'!C295)/('8.legal entities NC'!B295+'12.legal entities FC'!B295)</f>
        <v>#DIV/0!</v>
      </c>
      <c r="D295" s="50">
        <f>'8.legal entities NC'!D295+'12.legal entities FC'!D295</f>
        <v>0</v>
      </c>
      <c r="E295" s="51" t="e">
        <f>('8.legal entities NC'!D295*'8.legal entities NC'!E295+'12.legal entities FC'!D295*'12.legal entities FC'!E295)/('8.legal entities NC'!D295+'12.legal entities FC'!D295)</f>
        <v>#DIV/0!</v>
      </c>
      <c r="F295" s="50">
        <f>'8.legal entities NC'!F295+'12.legal entities FC'!F295</f>
        <v>0</v>
      </c>
      <c r="G295" s="51" t="e">
        <f>('8.legal entities NC'!F295*'8.legal entities NC'!G295+'12.legal entities FC'!F295*'12.legal entities FC'!G295)/('8.legal entities NC'!F295+'12.legal entities FC'!F295)</f>
        <v>#DIV/0!</v>
      </c>
      <c r="H295" s="50">
        <f t="shared" si="12"/>
        <v>0</v>
      </c>
      <c r="I295" s="51" t="e">
        <f t="shared" si="13"/>
        <v>#DIV/0!</v>
      </c>
      <c r="J295" s="50">
        <f>'8.legal entities NC'!J295+'12.legal entities FC'!J295</f>
        <v>0</v>
      </c>
      <c r="K295" s="51" t="e">
        <f>('8.legal entities NC'!J295*'8.legal entities NC'!K295+'12.legal entities FC'!J295*'12.legal entities FC'!K295)/('8.legal entities NC'!J295+'12.legal entities FC'!J295)</f>
        <v>#DIV/0!</v>
      </c>
      <c r="L295" s="50">
        <f>'8.legal entities NC'!L295+'12.legal entities FC'!L295</f>
        <v>0</v>
      </c>
      <c r="M295" s="51" t="e">
        <f>('8.legal entities NC'!L295*'8.legal entities NC'!M295+'12.legal entities FC'!L295*'12.legal entities FC'!M295)/('8.legal entities NC'!L295+'12.legal entities FC'!L295)</f>
        <v>#DIV/0!</v>
      </c>
      <c r="N295" s="50">
        <f>'8.legal entities NC'!N295+'12.legal entities FC'!N295</f>
        <v>0</v>
      </c>
      <c r="O295" s="51" t="e">
        <f>('8.legal entities NC'!N295*'8.legal entities NC'!O295+'12.legal entities FC'!N295*'12.legal entities FC'!O295)/('8.legal entities NC'!N295+'12.legal entities FC'!N295)</f>
        <v>#DIV/0!</v>
      </c>
      <c r="P295" s="50">
        <f>'8.legal entities NC'!P295+'12.legal entities FC'!P295</f>
        <v>0</v>
      </c>
      <c r="Q295" s="51" t="e">
        <f>('8.legal entities NC'!P295*'8.legal entities NC'!Q295+'12.legal entities FC'!P295*'12.legal entities FC'!Q295)/('8.legal entities NC'!P295+'12.legal entities FC'!P295)</f>
        <v>#DIV/0!</v>
      </c>
      <c r="R295" s="50">
        <f>'8.legal entities NC'!R295+'12.legal entities FC'!R295</f>
        <v>0</v>
      </c>
      <c r="S295" s="51" t="e">
        <f>('8.legal entities NC'!R295*'8.legal entities NC'!S295+'12.legal entities FC'!R295*'12.legal entities FC'!S295)/('8.legal entities NC'!R295+'12.legal entities FC'!R295)</f>
        <v>#DIV/0!</v>
      </c>
      <c r="T295" s="50">
        <f>'8.legal entities NC'!T295+'12.legal entities FC'!T295</f>
        <v>0</v>
      </c>
      <c r="U295" s="51" t="e">
        <f>('8.legal entities NC'!T295*'8.legal entities NC'!U295+'12.legal entities FC'!T295*'12.legal entities FC'!U295)/('8.legal entities NC'!T295+'12.legal entities FC'!T295)</f>
        <v>#DIV/0!</v>
      </c>
    </row>
    <row r="296" spans="1:21" ht="14.25" hidden="1" customHeight="1" thickBot="1" x14ac:dyDescent="0.25">
      <c r="A296" s="52" t="s">
        <v>30</v>
      </c>
      <c r="B296" s="53">
        <f>'8.legal entities NC'!B296+'12.legal entities FC'!B296</f>
        <v>0</v>
      </c>
      <c r="C296" s="54" t="e">
        <f>('8.legal entities NC'!B296*'8.legal entities NC'!C296+'12.legal entities FC'!B296*'12.legal entities FC'!C296)/('8.legal entities NC'!B296+'12.legal entities FC'!B296)</f>
        <v>#DIV/0!</v>
      </c>
      <c r="D296" s="53">
        <f>'8.legal entities NC'!D296+'12.legal entities FC'!D296</f>
        <v>0</v>
      </c>
      <c r="E296" s="54" t="e">
        <f>('8.legal entities NC'!D296*'8.legal entities NC'!E296+'12.legal entities FC'!D296*'12.legal entities FC'!E296)/('8.legal entities NC'!D296+'12.legal entities FC'!D296)</f>
        <v>#DIV/0!</v>
      </c>
      <c r="F296" s="53">
        <f>'8.legal entities NC'!F296+'12.legal entities FC'!F296</f>
        <v>0</v>
      </c>
      <c r="G296" s="54" t="e">
        <f>('8.legal entities NC'!F296*'8.legal entities NC'!G296+'12.legal entities FC'!F296*'12.legal entities FC'!G296)/('8.legal entities NC'!F296+'12.legal entities FC'!F296)</f>
        <v>#DIV/0!</v>
      </c>
      <c r="H296" s="53">
        <f t="shared" si="12"/>
        <v>0</v>
      </c>
      <c r="I296" s="54" t="e">
        <f t="shared" si="13"/>
        <v>#DIV/0!</v>
      </c>
      <c r="J296" s="53">
        <f>'8.legal entities NC'!J296+'12.legal entities FC'!J296</f>
        <v>0</v>
      </c>
      <c r="K296" s="54" t="e">
        <f>('8.legal entities NC'!J296*'8.legal entities NC'!K296+'12.legal entities FC'!J296*'12.legal entities FC'!K296)/('8.legal entities NC'!J296+'12.legal entities FC'!J296)</f>
        <v>#DIV/0!</v>
      </c>
      <c r="L296" s="53">
        <f>'8.legal entities NC'!L296+'12.legal entities FC'!L296</f>
        <v>0</v>
      </c>
      <c r="M296" s="54" t="e">
        <f>('8.legal entities NC'!L296*'8.legal entities NC'!M296+'12.legal entities FC'!L296*'12.legal entities FC'!M296)/('8.legal entities NC'!L296+'12.legal entities FC'!L296)</f>
        <v>#DIV/0!</v>
      </c>
      <c r="N296" s="53">
        <f>'8.legal entities NC'!N296+'12.legal entities FC'!N296</f>
        <v>0</v>
      </c>
      <c r="O296" s="54" t="e">
        <f>('8.legal entities NC'!N296*'8.legal entities NC'!O296+'12.legal entities FC'!N296*'12.legal entities FC'!O296)/('8.legal entities NC'!N296+'12.legal entities FC'!N296)</f>
        <v>#DIV/0!</v>
      </c>
      <c r="P296" s="53">
        <f>'8.legal entities NC'!P296+'12.legal entities FC'!P296</f>
        <v>0</v>
      </c>
      <c r="Q296" s="54" t="e">
        <f>('8.legal entities NC'!P296*'8.legal entities NC'!Q296+'12.legal entities FC'!P296*'12.legal entities FC'!Q296)/('8.legal entities NC'!P296+'12.legal entities FC'!P296)</f>
        <v>#DIV/0!</v>
      </c>
      <c r="R296" s="53">
        <f>'8.legal entities NC'!R296+'12.legal entities FC'!R296</f>
        <v>0</v>
      </c>
      <c r="S296" s="54" t="e">
        <f>('8.legal entities NC'!R296*'8.legal entities NC'!S296+'12.legal entities FC'!R296*'12.legal entities FC'!S296)/('8.legal entities NC'!R296+'12.legal entities FC'!R296)</f>
        <v>#DIV/0!</v>
      </c>
      <c r="T296" s="53">
        <f>'8.legal entities NC'!T296+'12.legal entities FC'!T296</f>
        <v>0</v>
      </c>
      <c r="U296" s="54" t="e">
        <f>('8.legal entities NC'!T296*'8.legal entities NC'!U296+'12.legal entities FC'!T296*'12.legal entities FC'!U296)/('8.legal entities NC'!T296+'12.legal entities FC'!T296)</f>
        <v>#DIV/0!</v>
      </c>
    </row>
    <row r="297" spans="1:21" ht="5.0999999999999996" customHeight="1" x14ac:dyDescent="0.2">
      <c r="A297" s="21"/>
      <c r="B297" s="22"/>
      <c r="C297" s="25"/>
      <c r="D297" s="23"/>
      <c r="E297" s="25"/>
      <c r="F297" s="23"/>
      <c r="G297" s="25"/>
      <c r="H297" s="23"/>
      <c r="I297" s="25"/>
      <c r="J297" s="23"/>
      <c r="K297" s="25"/>
      <c r="L297" s="23"/>
      <c r="M297" s="25"/>
      <c r="N297" s="23"/>
      <c r="O297" s="25"/>
      <c r="P297" s="23"/>
      <c r="Q297" s="25"/>
      <c r="R297" s="23"/>
      <c r="S297" s="25"/>
      <c r="T297" s="23"/>
      <c r="U297" s="25"/>
    </row>
    <row r="298" spans="1:21" x14ac:dyDescent="0.2">
      <c r="A298" s="18" t="s">
        <v>64</v>
      </c>
      <c r="B298" s="13"/>
      <c r="C298" s="13"/>
      <c r="D298" s="26"/>
      <c r="E298" s="26"/>
      <c r="F298" s="13"/>
      <c r="G298" s="13"/>
      <c r="H298" s="13"/>
      <c r="I298" s="13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zoomScale="75" zoomScaleNormal="75"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E142" sqref="E14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59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>'9.non-residents NC'!B9+'13.non-residents FC'!B9</f>
        <v>11711372</v>
      </c>
      <c r="C9" s="51">
        <f>('9.non-residents NC'!B9*'9.non-residents NC'!C9+'13.non-residents FC'!B9*'13.non-residents FC'!C9)/('9.non-residents NC'!B9+'13.non-residents FC'!B9)</f>
        <v>0.85186271488942589</v>
      </c>
      <c r="D9" s="50">
        <f>'9.non-residents NC'!D9+'13.non-residents FC'!D9</f>
        <v>10415410</v>
      </c>
      <c r="E9" s="51">
        <f>('9.non-residents NC'!D9*'9.non-residents NC'!E9+'13.non-residents FC'!D9*'13.non-residents FC'!E9)/('9.non-residents NC'!D9+'13.non-residents FC'!D9)</f>
        <v>0</v>
      </c>
      <c r="F9" s="50">
        <f>'9.non-residents NC'!F9+'13.non-residents FC'!F9</f>
        <v>459546.5</v>
      </c>
      <c r="G9" s="51">
        <f>('9.non-residents NC'!F9*'9.non-residents NC'!G9+'13.non-residents FC'!F9*'13.non-residents FC'!G9)/('9.non-residents NC'!F9+'13.non-residents FC'!F9)</f>
        <v>2.9116161258980342E-2</v>
      </c>
      <c r="H9" s="50">
        <f t="shared" ref="H9:H72" si="0">J9+L9+N9+P9+R9+T9</f>
        <v>836415.50000000023</v>
      </c>
      <c r="I9" s="51">
        <f t="shared" ref="I9:I72" si="1">(J9*K9+L9*M9+N9*O9+P9*Q9+R9*S9+T9*U9)/(J9+L9+N9+P9+R9+T9)</f>
        <v>11.911664617645179</v>
      </c>
      <c r="J9" s="50">
        <f>'9.non-residents NC'!J9+'13.non-residents FC'!J9</f>
        <v>75433.600000000006</v>
      </c>
      <c r="K9" s="51">
        <f>('9.non-residents NC'!J9*'9.non-residents NC'!K9+'13.non-residents FC'!J9*'13.non-residents FC'!K9)/('9.non-residents NC'!J9+'13.non-residents FC'!J9)</f>
        <v>9.9187649535485463</v>
      </c>
      <c r="L9" s="50">
        <f>'9.non-residents NC'!L9+'13.non-residents FC'!L9</f>
        <v>105989.9</v>
      </c>
      <c r="M9" s="51">
        <f>('9.non-residents NC'!L9*'9.non-residents NC'!M9+'13.non-residents FC'!L9*'13.non-residents FC'!M9)/('9.non-residents NC'!L9+'13.non-residents FC'!L9)</f>
        <v>9.9950236013053999</v>
      </c>
      <c r="N9" s="50">
        <f>'9.non-residents NC'!N9+'13.non-residents FC'!N9</f>
        <v>89309.200000000012</v>
      </c>
      <c r="O9" s="51">
        <f>('9.non-residents NC'!N9*'9.non-residents NC'!O9+'13.non-residents FC'!N9*'13.non-residents FC'!O9)/('9.non-residents NC'!N9+'13.non-residents FC'!N9)</f>
        <v>10.780380106416816</v>
      </c>
      <c r="P9" s="50">
        <f>'9.non-residents NC'!P9+'13.non-residents FC'!P9</f>
        <v>287913.90000000002</v>
      </c>
      <c r="Q9" s="51">
        <f>('9.non-residents NC'!P9*'9.non-residents NC'!Q9+'13.non-residents FC'!P9*'13.non-residents FC'!Q9)/('9.non-residents NC'!P9+'13.non-residents FC'!P9)</f>
        <v>11.643212304095073</v>
      </c>
      <c r="R9" s="50">
        <f>'9.non-residents NC'!R9+'13.non-residents FC'!R9</f>
        <v>271568.60000000003</v>
      </c>
      <c r="S9" s="51">
        <f>('9.non-residents NC'!R9*'9.non-residents NC'!S9+'13.non-residents FC'!R9*'13.non-residents FC'!S9)/('9.non-residents NC'!R9+'13.non-residents FC'!R9)</f>
        <v>13.867906050257673</v>
      </c>
      <c r="T9" s="50">
        <f>'9.non-residents NC'!T9+'13.non-residents FC'!T9</f>
        <v>6200.3</v>
      </c>
      <c r="U9" s="51">
        <f>('9.non-residents NC'!T9*'9.non-residents NC'!U9+'13.non-residents FC'!T9*'13.non-residents FC'!U9)/('9.non-residents NC'!T9+'13.non-residents FC'!T9)</f>
        <v>12</v>
      </c>
    </row>
    <row r="10" spans="1:21" ht="14.25" customHeight="1" x14ac:dyDescent="0.2">
      <c r="A10" s="49" t="s">
        <v>20</v>
      </c>
      <c r="B10" s="50">
        <f>'9.non-residents NC'!B10+'13.non-residents FC'!B10</f>
        <v>12610929.300000001</v>
      </c>
      <c r="C10" s="51">
        <f>('9.non-residents NC'!B10*'9.non-residents NC'!C10+'13.non-residents FC'!B10*'13.non-residents FC'!C10)/('9.non-residents NC'!B10+'13.non-residents FC'!B10)</f>
        <v>0.80849373487487652</v>
      </c>
      <c r="D10" s="50">
        <f>'9.non-residents NC'!D10+'13.non-residents FC'!D10</f>
        <v>11317019.300000001</v>
      </c>
      <c r="E10" s="51">
        <f>('9.non-residents NC'!D10*'9.non-residents NC'!E10+'13.non-residents FC'!D10*'13.non-residents FC'!E10)/('9.non-residents NC'!D10+'13.non-residents FC'!D10)</f>
        <v>0</v>
      </c>
      <c r="F10" s="50">
        <f>'9.non-residents NC'!F10+'13.non-residents FC'!F10</f>
        <v>436729</v>
      </c>
      <c r="G10" s="51">
        <f>('9.non-residents NC'!F10*'9.non-residents NC'!G10+'13.non-residents FC'!F10*'13.non-residents FC'!G10)/('9.non-residents NC'!F10+'13.non-residents FC'!F10)</f>
        <v>3.2013981210315783E-2</v>
      </c>
      <c r="H10" s="50">
        <f t="shared" si="0"/>
        <v>857181</v>
      </c>
      <c r="I10" s="51">
        <f t="shared" si="1"/>
        <v>11.878326626465137</v>
      </c>
      <c r="J10" s="50">
        <f>'9.non-residents NC'!J10+'13.non-residents FC'!J10</f>
        <v>75053.7</v>
      </c>
      <c r="K10" s="51">
        <f>('9.non-residents NC'!J10*'9.non-residents NC'!K10+'13.non-residents FC'!J10*'13.non-residents FC'!K10)/('9.non-residents NC'!J10+'13.non-residents FC'!J10)</f>
        <v>10.02830473381059</v>
      </c>
      <c r="L10" s="50">
        <f>'9.non-residents NC'!L10+'13.non-residents FC'!L10</f>
        <v>100117.1</v>
      </c>
      <c r="M10" s="51">
        <f>('9.non-residents NC'!L10*'9.non-residents NC'!M10+'13.non-residents FC'!L10*'13.non-residents FC'!M10)/('9.non-residents NC'!L10+'13.non-residents FC'!L10)</f>
        <v>10.739164508360711</v>
      </c>
      <c r="N10" s="50">
        <f>'9.non-residents NC'!N10+'13.non-residents FC'!N10</f>
        <v>90522.3</v>
      </c>
      <c r="O10" s="51">
        <f>('9.non-residents NC'!N10*'9.non-residents NC'!O10+'13.non-residents FC'!N10*'13.non-residents FC'!O10)/('9.non-residents NC'!N10+'13.non-residents FC'!N10)</f>
        <v>9.6983276717449698</v>
      </c>
      <c r="P10" s="50">
        <f>'9.non-residents NC'!P10+'13.non-residents FC'!P10</f>
        <v>313689.7</v>
      </c>
      <c r="Q10" s="51">
        <f>('9.non-residents NC'!P10*'9.non-residents NC'!Q10+'13.non-residents FC'!P10*'13.non-residents FC'!Q10)/('9.non-residents NC'!P10+'13.non-residents FC'!P10)</f>
        <v>11.690301482643529</v>
      </c>
      <c r="R10" s="50">
        <f>'9.non-residents NC'!R10+'13.non-residents FC'!R10</f>
        <v>271546.89999999997</v>
      </c>
      <c r="S10" s="51">
        <f>('9.non-residents NC'!R10*'9.non-residents NC'!S10+'13.non-residents FC'!R10*'13.non-residents FC'!S10)/('9.non-residents NC'!R10+'13.non-residents FC'!R10)</f>
        <v>13.750784199709186</v>
      </c>
      <c r="T10" s="50">
        <f>'9.non-residents NC'!T10+'13.non-residents FC'!T10</f>
        <v>6251.3</v>
      </c>
      <c r="U10" s="51">
        <f>('9.non-residents NC'!T10*'9.non-residents NC'!U10+'13.non-residents FC'!T10*'13.non-residents FC'!U10)/('9.non-residents NC'!T10+'13.non-residents FC'!T10)</f>
        <v>12</v>
      </c>
    </row>
    <row r="11" spans="1:21" ht="14.25" customHeight="1" x14ac:dyDescent="0.2">
      <c r="A11" s="49" t="s">
        <v>21</v>
      </c>
      <c r="B11" s="50">
        <f>'9.non-residents NC'!B11+'13.non-residents FC'!B11</f>
        <v>13460687.100000001</v>
      </c>
      <c r="C11" s="51">
        <f>('9.non-residents NC'!B11*'9.non-residents NC'!C11+'13.non-residents FC'!B11*'13.non-residents FC'!C11)/('9.non-residents NC'!B11+'13.non-residents FC'!B11)</f>
        <v>0.76897721558359378</v>
      </c>
      <c r="D11" s="50">
        <f>'9.non-residents NC'!D11+'13.non-residents FC'!D11</f>
        <v>12038614.5</v>
      </c>
      <c r="E11" s="51">
        <f>('9.non-residents NC'!D11*'9.non-residents NC'!E11+'13.non-residents FC'!D11*'13.non-residents FC'!E11)/('9.non-residents NC'!D11+'13.non-residents FC'!D11)</f>
        <v>0</v>
      </c>
      <c r="F11" s="50">
        <f>'9.non-residents NC'!F11+'13.non-residents FC'!F11</f>
        <v>548041</v>
      </c>
      <c r="G11" s="51">
        <f>('9.non-residents NC'!F11*'9.non-residents NC'!G11+'13.non-residents FC'!F11*'13.non-residents FC'!G11)/('9.non-residents NC'!F11+'13.non-residents FC'!F11)</f>
        <v>2.4694898739327908E-2</v>
      </c>
      <c r="H11" s="50">
        <f t="shared" si="0"/>
        <v>874031.60000000009</v>
      </c>
      <c r="I11" s="51">
        <f t="shared" si="1"/>
        <v>11.827293050960629</v>
      </c>
      <c r="J11" s="50">
        <f>'9.non-residents NC'!J11+'13.non-residents FC'!J11</f>
        <v>59149.5</v>
      </c>
      <c r="K11" s="51">
        <f>('9.non-residents NC'!J11*'9.non-residents NC'!K11+'13.non-residents FC'!J11*'13.non-residents FC'!K11)/('9.non-residents NC'!J11+'13.non-residents FC'!J11)</f>
        <v>9.384988089502027</v>
      </c>
      <c r="L11" s="50">
        <f>'9.non-residents NC'!L11+'13.non-residents FC'!L11</f>
        <v>77592.400000000009</v>
      </c>
      <c r="M11" s="51">
        <f>('9.non-residents NC'!L11*'9.non-residents NC'!M11+'13.non-residents FC'!L11*'13.non-residents FC'!M11)/('9.non-residents NC'!L11+'13.non-residents FC'!L11)</f>
        <v>9.7415436563374698</v>
      </c>
      <c r="N11" s="50">
        <f>'9.non-residents NC'!N11+'13.non-residents FC'!N11</f>
        <v>246461.4</v>
      </c>
      <c r="O11" s="51">
        <f>('9.non-residents NC'!N11*'9.non-residents NC'!O11+'13.non-residents FC'!N11*'13.non-residents FC'!O11)/('9.non-residents NC'!N11+'13.non-residents FC'!N11)</f>
        <v>10.711094905733722</v>
      </c>
      <c r="P11" s="50">
        <f>'9.non-residents NC'!P11+'13.non-residents FC'!P11</f>
        <v>199383.2</v>
      </c>
      <c r="Q11" s="51">
        <f>('9.non-residents NC'!P11*'9.non-residents NC'!Q11+'13.non-residents FC'!P11*'13.non-residents FC'!Q11)/('9.non-residents NC'!P11+'13.non-residents FC'!P11)</f>
        <v>12.221766613235236</v>
      </c>
      <c r="R11" s="50">
        <f>'9.non-residents NC'!R11+'13.non-residents FC'!R11</f>
        <v>284703.3</v>
      </c>
      <c r="S11" s="51">
        <f>('9.non-residents NC'!R11*'9.non-residents NC'!S11+'13.non-residents FC'!R11*'13.non-residents FC'!S11)/('9.non-residents NC'!R11+'13.non-residents FC'!R11)</f>
        <v>13.588404914871013</v>
      </c>
      <c r="T11" s="50">
        <f>'9.non-residents NC'!T11+'13.non-residents FC'!T11</f>
        <v>6741.8</v>
      </c>
      <c r="U11" s="51">
        <f>('9.non-residents NC'!T11*'9.non-residents NC'!U11+'13.non-residents FC'!T11*'13.non-residents FC'!U11)/('9.non-residents NC'!T11+'13.non-residents FC'!T11)</f>
        <v>12.028042955887152</v>
      </c>
    </row>
    <row r="12" spans="1:21" ht="14.25" customHeight="1" x14ac:dyDescent="0.2">
      <c r="A12" s="49" t="s">
        <v>22</v>
      </c>
      <c r="B12" s="50">
        <f>'9.non-residents NC'!B12+'13.non-residents FC'!B12</f>
        <v>2870675.3</v>
      </c>
      <c r="C12" s="51">
        <f>('9.non-residents NC'!B12*'9.non-residents NC'!C12+'13.non-residents FC'!B12*'13.non-residents FC'!C12)/('9.non-residents NC'!B12+'13.non-residents FC'!B12)</f>
        <v>3.5048074496617532</v>
      </c>
      <c r="D12" s="50">
        <f>'9.non-residents NC'!D12+'13.non-residents FC'!D12</f>
        <v>1631053.4</v>
      </c>
      <c r="E12" s="51">
        <f>('9.non-residents NC'!D12*'9.non-residents NC'!E12+'13.non-residents FC'!D12*'13.non-residents FC'!E12)/('9.non-residents NC'!D12+'13.non-residents FC'!D12)</f>
        <v>0.36945204859632391</v>
      </c>
      <c r="F12" s="50">
        <f>'9.non-residents NC'!F12+'13.non-residents FC'!F12</f>
        <v>449361</v>
      </c>
      <c r="G12" s="51">
        <f>('9.non-residents NC'!F12*'9.non-residents NC'!G12+'13.non-residents FC'!F12*'13.non-residents FC'!G12)/('9.non-residents NC'!F12+'13.non-residents FC'!F12)</f>
        <v>2.0532137857980557E-2</v>
      </c>
      <c r="H12" s="50">
        <f t="shared" si="0"/>
        <v>790260.9</v>
      </c>
      <c r="I12" s="51">
        <f t="shared" si="1"/>
        <v>11.957243253462225</v>
      </c>
      <c r="J12" s="50">
        <f>'9.non-residents NC'!J12+'13.non-residents FC'!J12</f>
        <v>49152.600000000006</v>
      </c>
      <c r="K12" s="51">
        <f>('9.non-residents NC'!J12*'9.non-residents NC'!K12+'13.non-residents FC'!J12*'13.non-residents FC'!K12)/('9.non-residents NC'!J12+'13.non-residents FC'!J12)</f>
        <v>10.433033308512671</v>
      </c>
      <c r="L12" s="50">
        <f>'9.non-residents NC'!L12+'13.non-residents FC'!L12</f>
        <v>65391.8</v>
      </c>
      <c r="M12" s="51">
        <f>('9.non-residents NC'!L12*'9.non-residents NC'!M12+'13.non-residents FC'!L12*'13.non-residents FC'!M12)/('9.non-residents NC'!L12+'13.non-residents FC'!L12)</f>
        <v>9.0614842380848941</v>
      </c>
      <c r="N12" s="50">
        <f>'9.non-residents NC'!N12+'13.non-residents FC'!N12</f>
        <v>209428.5</v>
      </c>
      <c r="O12" s="51">
        <f>('9.non-residents NC'!N12*'9.non-residents NC'!O12+'13.non-residents FC'!N12*'13.non-residents FC'!O12)/('9.non-residents NC'!N12+'13.non-residents FC'!N12)</f>
        <v>10.830679105279362</v>
      </c>
      <c r="P12" s="50">
        <f>'9.non-residents NC'!P12+'13.non-residents FC'!P12</f>
        <v>170117.5</v>
      </c>
      <c r="Q12" s="51">
        <f>('9.non-residents NC'!P12*'9.non-residents NC'!Q12+'13.non-residents FC'!P12*'13.non-residents FC'!Q12)/('9.non-residents NC'!P12+'13.non-residents FC'!P12)</f>
        <v>12.131092474319194</v>
      </c>
      <c r="R12" s="50">
        <f>'9.non-residents NC'!R12+'13.non-residents FC'!R12</f>
        <v>289382.19999999995</v>
      </c>
      <c r="S12" s="51">
        <f>('9.non-residents NC'!R12*'9.non-residents NC'!S12+'13.non-residents FC'!R12*'13.non-residents FC'!S12)/('9.non-residents NC'!R12+'13.non-residents FC'!R12)</f>
        <v>13.581939988015828</v>
      </c>
      <c r="T12" s="50">
        <f>'9.non-residents NC'!T12+'13.non-residents FC'!T12</f>
        <v>6788.3</v>
      </c>
      <c r="U12" s="51">
        <f>('9.non-residents NC'!T12*'9.non-residents NC'!U12+'13.non-residents FC'!T12*'13.non-residents FC'!U12)/('9.non-residents NC'!T12+'13.non-residents FC'!T12)</f>
        <v>12.027850861040319</v>
      </c>
    </row>
    <row r="13" spans="1:21" ht="14.25" customHeight="1" x14ac:dyDescent="0.2">
      <c r="A13" s="49" t="s">
        <v>23</v>
      </c>
      <c r="B13" s="50">
        <f>'9.non-residents NC'!B13+'13.non-residents FC'!B13</f>
        <v>2736893.3</v>
      </c>
      <c r="C13" s="51">
        <f>('9.non-residents NC'!B13*'9.non-residents NC'!C13+'13.non-residents FC'!B13*'13.non-residents FC'!C13)/('9.non-residents NC'!B13+'13.non-residents FC'!B13)</f>
        <v>3.3294137100631569</v>
      </c>
      <c r="D13" s="50">
        <f>'9.non-residents NC'!D13+'13.non-residents FC'!D13</f>
        <v>1526415.4000000001</v>
      </c>
      <c r="E13" s="51">
        <f>('9.non-residents NC'!D13*'9.non-residents NC'!E13+'13.non-residents FC'!D13*'13.non-residents FC'!E13)/('9.non-residents NC'!D13+'13.non-residents FC'!D13)</f>
        <v>0</v>
      </c>
      <c r="F13" s="50">
        <f>'9.non-residents NC'!F13+'13.non-residents FC'!F13</f>
        <v>437357.9</v>
      </c>
      <c r="G13" s="51">
        <f>('9.non-residents NC'!F13*'9.non-residents NC'!G13+'13.non-residents FC'!F13*'13.non-residents FC'!G13)/('9.non-residents NC'!F13+'13.non-residents FC'!F13)</f>
        <v>2.0187132780727139E-2</v>
      </c>
      <c r="H13" s="50">
        <f t="shared" si="0"/>
        <v>773120</v>
      </c>
      <c r="I13" s="51">
        <f t="shared" si="1"/>
        <v>11.774913433878307</v>
      </c>
      <c r="J13" s="50">
        <f>'9.non-residents NC'!J13+'13.non-residents FC'!J13</f>
        <v>47783.600000000006</v>
      </c>
      <c r="K13" s="51">
        <f>('9.non-residents NC'!J13*'9.non-residents NC'!K13+'13.non-residents FC'!J13*'13.non-residents FC'!K13)/('9.non-residents NC'!J13+'13.non-residents FC'!J13)</f>
        <v>8.5428424187378109</v>
      </c>
      <c r="L13" s="50">
        <f>'9.non-residents NC'!L13+'13.non-residents FC'!L13</f>
        <v>48120.600000000006</v>
      </c>
      <c r="M13" s="51">
        <f>('9.non-residents NC'!L13*'9.non-residents NC'!M13+'13.non-residents FC'!L13*'13.non-residents FC'!M13)/('9.non-residents NC'!L13+'13.non-residents FC'!L13)</f>
        <v>7.8815430189981015</v>
      </c>
      <c r="N13" s="50">
        <f>'9.non-residents NC'!N13+'13.non-residents FC'!N13</f>
        <v>216896.5</v>
      </c>
      <c r="O13" s="51">
        <f>('9.non-residents NC'!N13*'9.non-residents NC'!O13+'13.non-residents FC'!N13*'13.non-residents FC'!O13)/('9.non-residents NC'!N13+'13.non-residents FC'!N13)</f>
        <v>10.71815699192932</v>
      </c>
      <c r="P13" s="50">
        <f>'9.non-residents NC'!P13+'13.non-residents FC'!P13</f>
        <v>204450.80000000002</v>
      </c>
      <c r="Q13" s="51">
        <f>('9.non-residents NC'!P13*'9.non-residents NC'!Q13+'13.non-residents FC'!P13*'13.non-residents FC'!Q13)/('9.non-residents NC'!P13+'13.non-residents FC'!P13)</f>
        <v>12.380900500267044</v>
      </c>
      <c r="R13" s="50">
        <f>'9.non-residents NC'!R13+'13.non-residents FC'!R13</f>
        <v>249025.90000000002</v>
      </c>
      <c r="S13" s="51">
        <f>('9.non-residents NC'!R13*'9.non-residents NC'!S13+'13.non-residents FC'!R13*'13.non-residents FC'!S13)/('9.non-residents NC'!R13+'13.non-residents FC'!R13)</f>
        <v>13.563379230835032</v>
      </c>
      <c r="T13" s="50">
        <f>'9.non-residents NC'!T13+'13.non-residents FC'!T13</f>
        <v>6842.6</v>
      </c>
      <c r="U13" s="51">
        <f>('9.non-residents NC'!T13*'9.non-residents NC'!U13+'13.non-residents FC'!T13*'13.non-residents FC'!U13)/('9.non-residents NC'!T13+'13.non-residents FC'!T13)</f>
        <v>12.027629848303278</v>
      </c>
    </row>
    <row r="14" spans="1:21" ht="14.25" customHeight="1" x14ac:dyDescent="0.2">
      <c r="A14" s="49" t="s">
        <v>24</v>
      </c>
      <c r="B14" s="50">
        <f>'9.non-residents NC'!B14+'13.non-residents FC'!B14</f>
        <v>2629118.7000000002</v>
      </c>
      <c r="C14" s="51">
        <f>('9.non-residents NC'!B14*'9.non-residents NC'!C14+'13.non-residents FC'!B14*'13.non-residents FC'!C14)/('9.non-residents NC'!B14+'13.non-residents FC'!B14)</f>
        <v>3.0319198798441405</v>
      </c>
      <c r="D14" s="50">
        <f>'9.non-residents NC'!D14+'13.non-residents FC'!D14</f>
        <v>1559795.1</v>
      </c>
      <c r="E14" s="51">
        <f>('9.non-residents NC'!D14*'9.non-residents NC'!E14+'13.non-residents FC'!D14*'13.non-residents FC'!E14)/('9.non-residents NC'!D14+'13.non-residents FC'!D14)</f>
        <v>0</v>
      </c>
      <c r="F14" s="50">
        <f>'9.non-residents NC'!F14+'13.non-residents FC'!F14</f>
        <v>380931.9</v>
      </c>
      <c r="G14" s="51">
        <f>('9.non-residents NC'!F14*'9.non-residents NC'!G14+'13.non-residents FC'!F14*'13.non-residents FC'!G14)/('9.non-residents NC'!F14+'13.non-residents FC'!F14)</f>
        <v>1.8975643678043268E-2</v>
      </c>
      <c r="H14" s="50">
        <f t="shared" si="0"/>
        <v>688391.7</v>
      </c>
      <c r="I14" s="51">
        <f t="shared" si="1"/>
        <v>11.569065729583874</v>
      </c>
      <c r="J14" s="50">
        <f>'9.non-residents NC'!J14+'13.non-residents FC'!J14</f>
        <v>33715.800000000003</v>
      </c>
      <c r="K14" s="51">
        <f>('9.non-residents NC'!J14*'9.non-residents NC'!K14+'13.non-residents FC'!J14*'13.non-residents FC'!K14)/('9.non-residents NC'!J14+'13.non-residents FC'!J14)</f>
        <v>9.2164320289003943</v>
      </c>
      <c r="L14" s="50">
        <f>'9.non-residents NC'!L14+'13.non-residents FC'!L14</f>
        <v>118422.6</v>
      </c>
      <c r="M14" s="51">
        <f>('9.non-residents NC'!L14*'9.non-residents NC'!M14+'13.non-residents FC'!L14*'13.non-residents FC'!M14)/('9.non-residents NC'!L14+'13.non-residents FC'!L14)</f>
        <v>8.9568493598350365</v>
      </c>
      <c r="N14" s="50">
        <f>'9.non-residents NC'!N14+'13.non-residents FC'!N14</f>
        <v>67861.100000000006</v>
      </c>
      <c r="O14" s="51">
        <f>('9.non-residents NC'!N14*'9.non-residents NC'!O14+'13.non-residents FC'!N14*'13.non-residents FC'!O14)/('9.non-residents NC'!N14+'13.non-residents FC'!N14)</f>
        <v>8.566923760445972</v>
      </c>
      <c r="P14" s="50">
        <f>'9.non-residents NC'!P14+'13.non-residents FC'!P14</f>
        <v>212470.39999999999</v>
      </c>
      <c r="Q14" s="51">
        <f>('9.non-residents NC'!P14*'9.non-residents NC'!Q14+'13.non-residents FC'!P14*'13.non-residents FC'!Q14)/('9.non-residents NC'!P14+'13.non-residents FC'!P14)</f>
        <v>12.188813288815727</v>
      </c>
      <c r="R14" s="50">
        <f>'9.non-residents NC'!R14+'13.non-residents FC'!R14</f>
        <v>249026.3</v>
      </c>
      <c r="S14" s="51">
        <f>('9.non-residents NC'!R14*'9.non-residents NC'!S14+'13.non-residents FC'!R14*'13.non-residents FC'!S14)/('9.non-residents NC'!R14+'13.non-residents FC'!R14)</f>
        <v>13.406401861971965</v>
      </c>
      <c r="T14" s="50">
        <f>'9.non-residents NC'!T14+'13.non-residents FC'!T14</f>
        <v>6895.5</v>
      </c>
      <c r="U14" s="51">
        <f>('9.non-residents NC'!T14*'9.non-residents NC'!U14+'13.non-residents FC'!T14*'13.non-residents FC'!U14)/('9.non-residents NC'!T14+'13.non-residents FC'!T14)</f>
        <v>12.029076934232471</v>
      </c>
    </row>
    <row r="15" spans="1:21" ht="14.25" customHeight="1" x14ac:dyDescent="0.2">
      <c r="A15" s="49" t="s">
        <v>25</v>
      </c>
      <c r="B15" s="50">
        <f>'9.non-residents NC'!B15+'13.non-residents FC'!B15</f>
        <v>2752269</v>
      </c>
      <c r="C15" s="51">
        <f>('9.non-residents NC'!B15*'9.non-residents NC'!C15+'13.non-residents FC'!B15*'13.non-residents FC'!C15)/('9.non-residents NC'!B15+'13.non-residents FC'!B15)</f>
        <v>2.9781501357607114</v>
      </c>
      <c r="D15" s="50">
        <f>'9.non-residents NC'!D15+'13.non-residents FC'!D15</f>
        <v>1636753.9</v>
      </c>
      <c r="E15" s="51">
        <f>('9.non-residents NC'!D15*'9.non-residents NC'!E15+'13.non-residents FC'!D15*'13.non-residents FC'!E15)/('9.non-residents NC'!D15+'13.non-residents FC'!D15)</f>
        <v>0</v>
      </c>
      <c r="F15" s="50">
        <f>'9.non-residents NC'!F15+'13.non-residents FC'!F15</f>
        <v>399354.60000000003</v>
      </c>
      <c r="G15" s="51">
        <f>('9.non-residents NC'!F15*'9.non-residents NC'!G15+'13.non-residents FC'!F15*'13.non-residents FC'!G15)/('9.non-residents NC'!F15+'13.non-residents FC'!F15)</f>
        <v>2.7619654312232771E-2</v>
      </c>
      <c r="H15" s="50">
        <f t="shared" si="0"/>
        <v>716160.5</v>
      </c>
      <c r="I15" s="51">
        <f t="shared" si="1"/>
        <v>11.429896315141646</v>
      </c>
      <c r="J15" s="50">
        <f>'9.non-residents NC'!J15+'13.non-residents FC'!J15</f>
        <v>27821.4</v>
      </c>
      <c r="K15" s="51">
        <f>('9.non-residents NC'!J15*'9.non-residents NC'!K15+'13.non-residents FC'!J15*'13.non-residents FC'!K15)/('9.non-residents NC'!J15+'13.non-residents FC'!J15)</f>
        <v>8.179531224165574</v>
      </c>
      <c r="L15" s="50">
        <f>'9.non-residents NC'!L15+'13.non-residents FC'!L15</f>
        <v>128501</v>
      </c>
      <c r="M15" s="51">
        <f>('9.non-residents NC'!L15*'9.non-residents NC'!M15+'13.non-residents FC'!L15*'13.non-residents FC'!M15)/('9.non-residents NC'!L15+'13.non-residents FC'!L15)</f>
        <v>8.9040477116909553</v>
      </c>
      <c r="N15" s="50">
        <f>'9.non-residents NC'!N15+'13.non-residents FC'!N15</f>
        <v>108215.5</v>
      </c>
      <c r="O15" s="51">
        <f>('9.non-residents NC'!N15*'9.non-residents NC'!O15+'13.non-residents FC'!N15*'13.non-residents FC'!O15)/('9.non-residents NC'!N15+'13.non-residents FC'!N15)</f>
        <v>10.854990079979332</v>
      </c>
      <c r="P15" s="50">
        <f>'9.non-residents NC'!P15+'13.non-residents FC'!P15</f>
        <v>200721.2</v>
      </c>
      <c r="Q15" s="51">
        <f>('9.non-residents NC'!P15*'9.non-residents NC'!Q15+'13.non-residents FC'!P15*'13.non-residents FC'!Q15)/('9.non-residents NC'!P15+'13.non-residents FC'!P15)</f>
        <v>11.69970631403158</v>
      </c>
      <c r="R15" s="50">
        <f>'9.non-residents NC'!R15+'13.non-residents FC'!R15</f>
        <v>243961.30000000002</v>
      </c>
      <c r="S15" s="51">
        <f>('9.non-residents NC'!R15*'9.non-residents NC'!S15+'13.non-residents FC'!R15*'13.non-residents FC'!S15)/('9.non-residents NC'!R15+'13.non-residents FC'!R15)</f>
        <v>13.146987841924107</v>
      </c>
      <c r="T15" s="50">
        <f>'9.non-residents NC'!T15+'13.non-residents FC'!T15</f>
        <v>6940.1</v>
      </c>
      <c r="U15" s="51">
        <f>('9.non-residents NC'!T15*'9.non-residents NC'!U15+'13.non-residents FC'!T15*'13.non-residents FC'!U15)/('9.non-residents NC'!T15+'13.non-residents FC'!T15)</f>
        <v>12.028890073630064</v>
      </c>
    </row>
    <row r="16" spans="1:21" ht="14.25" customHeight="1" x14ac:dyDescent="0.2">
      <c r="A16" s="49" t="s">
        <v>26</v>
      </c>
      <c r="B16" s="50">
        <f>'9.non-residents NC'!B16+'13.non-residents FC'!B16</f>
        <v>2800108.2</v>
      </c>
      <c r="C16" s="51">
        <f>('9.non-residents NC'!B16*'9.non-residents NC'!C16+'13.non-residents FC'!B16*'13.non-residents FC'!C16)/('9.non-residents NC'!B16+'13.non-residents FC'!B16)</f>
        <v>2.9860548135247056</v>
      </c>
      <c r="D16" s="50">
        <f>'9.non-residents NC'!D16+'13.non-residents FC'!D16</f>
        <v>1668483.5000000002</v>
      </c>
      <c r="E16" s="51">
        <f>('9.non-residents NC'!D16*'9.non-residents NC'!E16+'13.non-residents FC'!D16*'13.non-residents FC'!E16)/('9.non-residents NC'!D16+'13.non-residents FC'!D16)</f>
        <v>0</v>
      </c>
      <c r="F16" s="50">
        <f>'9.non-residents NC'!F16+'13.non-residents FC'!F16</f>
        <v>402077.59999999992</v>
      </c>
      <c r="G16" s="51">
        <f>('9.non-residents NC'!F16*'9.non-residents NC'!G16+'13.non-residents FC'!F16*'13.non-residents FC'!G16)/('9.non-residents NC'!F16+'13.non-residents FC'!F16)</f>
        <v>2.7202408191851532E-2</v>
      </c>
      <c r="H16" s="50">
        <f t="shared" si="0"/>
        <v>729547.10000000009</v>
      </c>
      <c r="I16" s="51">
        <f t="shared" si="1"/>
        <v>11.445921846581253</v>
      </c>
      <c r="J16" s="50">
        <f>'9.non-residents NC'!J16+'13.non-residents FC'!J16</f>
        <v>113951.6</v>
      </c>
      <c r="K16" s="51">
        <f>('9.non-residents NC'!J16*'9.non-residents NC'!K16+'13.non-residents FC'!J16*'13.non-residents FC'!K16)/('9.non-residents NC'!J16+'13.non-residents FC'!J16)</f>
        <v>8.8865628301840403</v>
      </c>
      <c r="L16" s="50">
        <f>'9.non-residents NC'!L16+'13.non-residents FC'!L16</f>
        <v>57243.8</v>
      </c>
      <c r="M16" s="51">
        <f>('9.non-residents NC'!L16*'9.non-residents NC'!M16+'13.non-residents FC'!L16*'13.non-residents FC'!M16)/('9.non-residents NC'!L16+'13.non-residents FC'!L16)</f>
        <v>7.7964106505857389</v>
      </c>
      <c r="N16" s="50">
        <f>'9.non-residents NC'!N16+'13.non-residents FC'!N16</f>
        <v>96643.599999999991</v>
      </c>
      <c r="O16" s="51">
        <f>('9.non-residents NC'!N16*'9.non-residents NC'!O16+'13.non-residents FC'!N16*'13.non-residents FC'!O16)/('9.non-residents NC'!N16+'13.non-residents FC'!N16)</f>
        <v>11.674740489799635</v>
      </c>
      <c r="P16" s="50">
        <f>'9.non-residents NC'!P16+'13.non-residents FC'!P16</f>
        <v>210727.10000000003</v>
      </c>
      <c r="Q16" s="51">
        <f>('9.non-residents NC'!P16*'9.non-residents NC'!Q16+'13.non-residents FC'!P16*'13.non-residents FC'!Q16)/('9.non-residents NC'!P16+'13.non-residents FC'!P16)</f>
        <v>11.741009485728219</v>
      </c>
      <c r="R16" s="50">
        <f>'9.non-residents NC'!R16+'13.non-residents FC'!R16</f>
        <v>244040.1</v>
      </c>
      <c r="S16" s="51">
        <f>('9.non-residents NC'!R16*'9.non-residents NC'!S16+'13.non-residents FC'!R16*'13.non-residents FC'!S16)/('9.non-residents NC'!R16+'13.non-residents FC'!R16)</f>
        <v>13.135036967285295</v>
      </c>
      <c r="T16" s="50">
        <f>'9.non-residents NC'!T16+'13.non-residents FC'!T16</f>
        <v>6940.9</v>
      </c>
      <c r="U16" s="51">
        <f>('9.non-residents NC'!T16*'9.non-residents NC'!U16+'13.non-residents FC'!T16*'13.non-residents FC'!U16)/('9.non-residents NC'!T16+'13.non-residents FC'!T16)</f>
        <v>12.028886743794031</v>
      </c>
    </row>
    <row r="17" spans="1:21" ht="14.25" customHeight="1" x14ac:dyDescent="0.2">
      <c r="A17" s="49" t="s">
        <v>27</v>
      </c>
      <c r="B17" s="50">
        <f>'9.non-residents NC'!B17+'13.non-residents FC'!B17</f>
        <v>2759876.3000000003</v>
      </c>
      <c r="C17" s="51">
        <f>('9.non-residents NC'!B17*'9.non-residents NC'!C17+'13.non-residents FC'!B17*'13.non-residents FC'!C17)/('9.non-residents NC'!B17+'13.non-residents FC'!B17)</f>
        <v>3.0820284242449558</v>
      </c>
      <c r="D17" s="50">
        <f>'9.non-residents NC'!D17+'13.non-residents FC'!D17</f>
        <v>1603299.1</v>
      </c>
      <c r="E17" s="51">
        <f>('9.non-residents NC'!D17*'9.non-residents NC'!E17+'13.non-residents FC'!D17*'13.non-residents FC'!E17)/('9.non-residents NC'!D17+'13.non-residents FC'!D17)</f>
        <v>0</v>
      </c>
      <c r="F17" s="50">
        <f>'9.non-residents NC'!F17+'13.non-residents FC'!F17</f>
        <v>405747.6</v>
      </c>
      <c r="G17" s="51">
        <f>('9.non-residents NC'!F17*'9.non-residents NC'!G17+'13.non-residents FC'!F17*'13.non-residents FC'!G17)/('9.non-residents NC'!F17+'13.non-residents FC'!F17)</f>
        <v>1.8793015658010066E-2</v>
      </c>
      <c r="H17" s="50">
        <f t="shared" si="0"/>
        <v>750829.60000000009</v>
      </c>
      <c r="I17" s="51">
        <f t="shared" si="1"/>
        <v>11.318669353206106</v>
      </c>
      <c r="J17" s="50">
        <f>'9.non-residents NC'!J17+'13.non-residents FC'!J17</f>
        <v>35564.5</v>
      </c>
      <c r="K17" s="51">
        <f>('9.non-residents NC'!J17*'9.non-residents NC'!K17+'13.non-residents FC'!J17*'13.non-residents FC'!K17)/('9.non-residents NC'!J17+'13.non-residents FC'!J17)</f>
        <v>7.8194549058752463</v>
      </c>
      <c r="L17" s="50">
        <f>'9.non-residents NC'!L17+'13.non-residents FC'!L17</f>
        <v>69801</v>
      </c>
      <c r="M17" s="51">
        <f>('9.non-residents NC'!L17*'9.non-residents NC'!M17+'13.non-residents FC'!L17*'13.non-residents FC'!M17)/('9.non-residents NC'!L17+'13.non-residents FC'!L17)</f>
        <v>7.0410776206644616</v>
      </c>
      <c r="N17" s="50">
        <f>'9.non-residents NC'!N17+'13.non-residents FC'!N17</f>
        <v>102647.9</v>
      </c>
      <c r="O17" s="51">
        <f>('9.non-residents NC'!N17*'9.non-residents NC'!O17+'13.non-residents FC'!N17*'13.non-residents FC'!O17)/('9.non-residents NC'!N17+'13.non-residents FC'!N17)</f>
        <v>12.511361742422402</v>
      </c>
      <c r="P17" s="50">
        <f>'9.non-residents NC'!P17+'13.non-residents FC'!P17</f>
        <v>294591.50000000006</v>
      </c>
      <c r="Q17" s="51">
        <f>('9.non-residents NC'!P17*'9.non-residents NC'!Q17+'13.non-residents FC'!P17*'13.non-residents FC'!Q17)/('9.non-residents NC'!P17+'13.non-residents FC'!P17)</f>
        <v>10.721732358197706</v>
      </c>
      <c r="R17" s="50">
        <f>'9.non-residents NC'!R17+'13.non-residents FC'!R17</f>
        <v>241594.4</v>
      </c>
      <c r="S17" s="51">
        <f>('9.non-residents NC'!R17*'9.non-residents NC'!S17+'13.non-residents FC'!R17*'13.non-residents FC'!S17)/('9.non-residents NC'!R17+'13.non-residents FC'!R17)</f>
        <v>13.272509184815544</v>
      </c>
      <c r="T17" s="50">
        <f>'9.non-residents NC'!T17+'13.non-residents FC'!T17</f>
        <v>6630.3</v>
      </c>
      <c r="U17" s="51">
        <f>('9.non-residents NC'!T17*'9.non-residents NC'!U17+'13.non-residents FC'!T17*'13.non-residents FC'!U17)/('9.non-residents NC'!T17+'13.non-residents FC'!T17)</f>
        <v>11.984766903458366</v>
      </c>
    </row>
    <row r="18" spans="1:21" ht="14.25" customHeight="1" x14ac:dyDescent="0.2">
      <c r="A18" s="49" t="s">
        <v>28</v>
      </c>
      <c r="B18" s="50">
        <f>'9.non-residents NC'!B18+'13.non-residents FC'!B18</f>
        <v>3100185</v>
      </c>
      <c r="C18" s="51">
        <f>('9.non-residents NC'!B18*'9.non-residents NC'!C18+'13.non-residents FC'!B18*'13.non-residents FC'!C18)/('9.non-residents NC'!B18+'13.non-residents FC'!B18)</f>
        <v>2.6122730314481242</v>
      </c>
      <c r="D18" s="50">
        <f>'9.non-residents NC'!D18+'13.non-residents FC'!D18</f>
        <v>1854742.6</v>
      </c>
      <c r="E18" s="51">
        <f>('9.non-residents NC'!D18*'9.non-residents NC'!E18+'13.non-residents FC'!D18*'13.non-residents FC'!E18)/('9.non-residents NC'!D18+'13.non-residents FC'!D18)</f>
        <v>0</v>
      </c>
      <c r="F18" s="50">
        <f>'9.non-residents NC'!F18+'13.non-residents FC'!F18</f>
        <v>476968</v>
      </c>
      <c r="G18" s="51">
        <f>('9.non-residents NC'!F18*'9.non-residents NC'!G18+'13.non-residents FC'!F18*'13.non-residents FC'!G18)/('9.non-residents NC'!F18+'13.non-residents FC'!F18)</f>
        <v>1.6134516361684632E-2</v>
      </c>
      <c r="H18" s="50">
        <f t="shared" si="0"/>
        <v>768474.4</v>
      </c>
      <c r="I18" s="51">
        <f t="shared" si="1"/>
        <v>10.528436627166764</v>
      </c>
      <c r="J18" s="50">
        <f>'9.non-residents NC'!J18+'13.non-residents FC'!J18</f>
        <v>110659</v>
      </c>
      <c r="K18" s="51">
        <f>('9.non-residents NC'!J18*'9.non-residents NC'!K18+'13.non-residents FC'!J18*'13.non-residents FC'!K18)/('9.non-residents NC'!J18+'13.non-residents FC'!J18)</f>
        <v>3.3910264777379151</v>
      </c>
      <c r="L18" s="50">
        <f>'9.non-residents NC'!L18+'13.non-residents FC'!L18</f>
        <v>95525.1</v>
      </c>
      <c r="M18" s="51">
        <f>('9.non-residents NC'!L18*'9.non-residents NC'!M18+'13.non-residents FC'!L18*'13.non-residents FC'!M18)/('9.non-residents NC'!L18+'13.non-residents FC'!L18)</f>
        <v>10.470454728652479</v>
      </c>
      <c r="N18" s="50">
        <f>'9.non-residents NC'!N18+'13.non-residents FC'!N18</f>
        <v>104371.5</v>
      </c>
      <c r="O18" s="51">
        <f>('9.non-residents NC'!N18*'9.non-residents NC'!O18+'13.non-residents FC'!N18*'13.non-residents FC'!O18)/('9.non-residents NC'!N18+'13.non-residents FC'!N18)</f>
        <v>10.850453035550855</v>
      </c>
      <c r="P18" s="50">
        <f>'9.non-residents NC'!P18+'13.non-residents FC'!P18</f>
        <v>220446.1</v>
      </c>
      <c r="Q18" s="51">
        <f>('9.non-residents NC'!P18*'9.non-residents NC'!Q18+'13.non-residents FC'!P18*'13.non-residents FC'!Q18)/('9.non-residents NC'!P18+'13.non-residents FC'!P18)</f>
        <v>11.12838671221674</v>
      </c>
      <c r="R18" s="50">
        <f>'9.non-residents NC'!R18+'13.non-residents FC'!R18</f>
        <v>230781.3</v>
      </c>
      <c r="S18" s="51">
        <f>('9.non-residents NC'!R18*'9.non-residents NC'!S18+'13.non-residents FC'!R18*'13.non-residents FC'!S18)/('9.non-residents NC'!R18+'13.non-residents FC'!R18)</f>
        <v>13.214062738185477</v>
      </c>
      <c r="T18" s="50">
        <f>'9.non-residents NC'!T18+'13.non-residents FC'!T18</f>
        <v>6691.4</v>
      </c>
      <c r="U18" s="51">
        <f>('9.non-residents NC'!T18*'9.non-residents NC'!U18+'13.non-residents FC'!T18*'13.non-residents FC'!U18)/('9.non-residents NC'!T18+'13.non-residents FC'!T18)</f>
        <v>11.977926891233505</v>
      </c>
    </row>
    <row r="19" spans="1:21" ht="14.25" customHeight="1" x14ac:dyDescent="0.2">
      <c r="A19" s="49" t="s">
        <v>53</v>
      </c>
      <c r="B19" s="50">
        <f>'9.non-residents NC'!B19+'13.non-residents FC'!B19</f>
        <v>1672535.9000000001</v>
      </c>
      <c r="C19" s="51">
        <f>('9.non-residents NC'!B19*'9.non-residents NC'!C19+'13.non-residents FC'!B19*'13.non-residents FC'!C19)/('9.non-residents NC'!B19+'13.non-residents FC'!B19)</f>
        <v>2.8634798290428338</v>
      </c>
      <c r="D19" s="50">
        <f>'9.non-residents NC'!D19+'13.non-residents FC'!D19</f>
        <v>809758.5</v>
      </c>
      <c r="E19" s="51">
        <f>('9.non-residents NC'!D19*'9.non-residents NC'!E19+'13.non-residents FC'!D19*'13.non-residents FC'!E19)/('9.non-residents NC'!D19+'13.non-residents FC'!D19)</f>
        <v>0</v>
      </c>
      <c r="F19" s="50">
        <f>'9.non-residents NC'!F19+'13.non-residents FC'!F19</f>
        <v>338698.2</v>
      </c>
      <c r="G19" s="51">
        <f>('9.non-residents NC'!F19*'9.non-residents NC'!G19+'13.non-residents FC'!F19*'13.non-residents FC'!G19)/('9.non-residents NC'!F19+'13.non-residents FC'!F19)</f>
        <v>2.2361290966411942E-2</v>
      </c>
      <c r="H19" s="50">
        <f t="shared" si="0"/>
        <v>524079.2</v>
      </c>
      <c r="I19" s="51">
        <f t="shared" si="1"/>
        <v>9.1240008838358833</v>
      </c>
      <c r="J19" s="50">
        <f>'9.non-residents NC'!J19+'13.non-residents FC'!J19</f>
        <v>104173.09999999999</v>
      </c>
      <c r="K19" s="51">
        <f>('9.non-residents NC'!J19*'9.non-residents NC'!K19+'13.non-residents FC'!J19*'13.non-residents FC'!K19)/('9.non-residents NC'!J19+'13.non-residents FC'!J19)</f>
        <v>2.6430855374372064</v>
      </c>
      <c r="L19" s="50">
        <f>'9.non-residents NC'!L19+'13.non-residents FC'!L19</f>
        <v>93875.400000000009</v>
      </c>
      <c r="M19" s="51">
        <f>('9.non-residents NC'!L19*'9.non-residents NC'!M19+'13.non-residents FC'!L19*'13.non-residents FC'!M19)/('9.non-residents NC'!L19+'13.non-residents FC'!L19)</f>
        <v>10.946046845073376</v>
      </c>
      <c r="N19" s="50">
        <f>'9.non-residents NC'!N19+'13.non-residents FC'!N19</f>
        <v>108413.90000000001</v>
      </c>
      <c r="O19" s="51">
        <f>('9.non-residents NC'!N19*'9.non-residents NC'!O19+'13.non-residents FC'!N19*'13.non-residents FC'!O19)/('9.non-residents NC'!N19+'13.non-residents FC'!N19)</f>
        <v>10.586285725354401</v>
      </c>
      <c r="P19" s="50">
        <f>'9.non-residents NC'!P19+'13.non-residents FC'!P19</f>
        <v>152962.1</v>
      </c>
      <c r="Q19" s="51">
        <f>('9.non-residents NC'!P19*'9.non-residents NC'!Q19+'13.non-residents FC'!P19*'13.non-residents FC'!Q19)/('9.non-residents NC'!P19+'13.non-residents FC'!P19)</f>
        <v>10.278949622161328</v>
      </c>
      <c r="R19" s="50">
        <f>'9.non-residents NC'!R19+'13.non-residents FC'!R19</f>
        <v>64506.8</v>
      </c>
      <c r="S19" s="51">
        <f>('9.non-residents NC'!R19*'9.non-residents NC'!S19+'13.non-residents FC'!R19*'13.non-residents FC'!S19)/('9.non-residents NC'!R19+'13.non-residents FC'!R19)</f>
        <v>11.737971841728289</v>
      </c>
      <c r="T19" s="50">
        <f>'9.non-residents NC'!T19+'13.non-residents FC'!T19</f>
        <v>147.9</v>
      </c>
      <c r="U19" s="51">
        <f>('9.non-residents NC'!T19*'9.non-residents NC'!U19+'13.non-residents FC'!T19*'13.non-residents FC'!U19)/('9.non-residents NC'!T19+'13.non-residents FC'!T19)</f>
        <v>11</v>
      </c>
    </row>
    <row r="20" spans="1:21" ht="14.25" customHeight="1" thickBot="1" x14ac:dyDescent="0.25">
      <c r="A20" s="52" t="s">
        <v>30</v>
      </c>
      <c r="B20" s="53">
        <f>'9.non-residents NC'!B20+'13.non-residents FC'!B20</f>
        <v>1804008.9</v>
      </c>
      <c r="C20" s="54">
        <f>('9.non-residents NC'!B20*'9.non-residents NC'!C20+'13.non-residents FC'!B20*'13.non-residents FC'!C20)/('9.non-residents NC'!B20+'13.non-residents FC'!B20)</f>
        <v>4.3300298767927323</v>
      </c>
      <c r="D20" s="53">
        <f>'9.non-residents NC'!D20+'13.non-residents FC'!D20</f>
        <v>665435.9</v>
      </c>
      <c r="E20" s="54">
        <f>('9.non-residents NC'!D20*'9.non-residents NC'!E20+'13.non-residents FC'!D20*'13.non-residents FC'!E20)/('9.non-residents NC'!D20+'13.non-residents FC'!D20)</f>
        <v>0</v>
      </c>
      <c r="F20" s="53">
        <f>'9.non-residents NC'!F20+'13.non-residents FC'!F20</f>
        <v>390705.6</v>
      </c>
      <c r="G20" s="54">
        <f>('9.non-residents NC'!F20*'9.non-residents NC'!G20+'13.non-residents FC'!F20*'13.non-residents FC'!G20)/('9.non-residents NC'!F20+'13.non-residents FC'!F20)</f>
        <v>8.4058431719432804E-3</v>
      </c>
      <c r="H20" s="53">
        <f t="shared" si="0"/>
        <v>747867.4</v>
      </c>
      <c r="I20" s="54">
        <f t="shared" si="1"/>
        <v>10.44052491791993</v>
      </c>
      <c r="J20" s="53">
        <f>'9.non-residents NC'!J20+'13.non-residents FC'!J20</f>
        <v>159049</v>
      </c>
      <c r="K20" s="54">
        <f>('9.non-residents NC'!J20*'9.non-residents NC'!K20+'13.non-residents FC'!J20*'13.non-residents FC'!K20)/('9.non-residents NC'!J20+'13.non-residents FC'!J20)</f>
        <v>6.3216580613521627</v>
      </c>
      <c r="L20" s="53">
        <f>'9.non-residents NC'!L20+'13.non-residents FC'!L20</f>
        <v>58125.9</v>
      </c>
      <c r="M20" s="54">
        <f>('9.non-residents NC'!L20*'9.non-residents NC'!M20+'13.non-residents FC'!L20*'13.non-residents FC'!M20)/('9.non-residents NC'!L20+'13.non-residents FC'!L20)</f>
        <v>9.3909652151622609</v>
      </c>
      <c r="N20" s="53">
        <f>'9.non-residents NC'!N20+'13.non-residents FC'!N20</f>
        <v>148671.9</v>
      </c>
      <c r="O20" s="54">
        <f>('9.non-residents NC'!N20*'9.non-residents NC'!O20+'13.non-residents FC'!N20*'13.non-residents FC'!O20)/('9.non-residents NC'!N20+'13.non-residents FC'!N20)</f>
        <v>10.757444769320893</v>
      </c>
      <c r="P20" s="53">
        <f>'9.non-residents NC'!P20+'13.non-residents FC'!P20</f>
        <v>218830</v>
      </c>
      <c r="Q20" s="54">
        <f>('9.non-residents NC'!P20*'9.non-residents NC'!Q20+'13.non-residents FC'!P20*'13.non-residents FC'!Q20)/('9.non-residents NC'!P20+'13.non-residents FC'!P20)</f>
        <v>11.736164040579427</v>
      </c>
      <c r="R20" s="53">
        <f>'9.non-residents NC'!R20+'13.non-residents FC'!R20</f>
        <v>163119.90000000002</v>
      </c>
      <c r="S20" s="54">
        <f>('9.non-residents NC'!R20*'9.non-residents NC'!S20+'13.non-residents FC'!R20*'13.non-residents FC'!S20)/('9.non-residents NC'!R20+'13.non-residents FC'!R20)</f>
        <v>12.803369159740756</v>
      </c>
      <c r="T20" s="53">
        <f>'9.non-residents NC'!T20+'13.non-residents FC'!T20</f>
        <v>70.7</v>
      </c>
      <c r="U20" s="54">
        <f>('9.non-residents NC'!T20*'9.non-residents NC'!U20+'13.non-residents FC'!T20*'13.non-residents FC'!U20)/('9.non-residents NC'!T20+'13.non-residents FC'!T20)</f>
        <v>11</v>
      </c>
    </row>
    <row r="21" spans="1:21" ht="14.25" customHeight="1" x14ac:dyDescent="0.2">
      <c r="A21" s="49" t="s">
        <v>45</v>
      </c>
      <c r="B21" s="50">
        <f>'9.non-residents NC'!B21+'13.non-residents FC'!B21</f>
        <v>2112504</v>
      </c>
      <c r="C21" s="51">
        <f>('9.non-residents NC'!B21*'9.non-residents NC'!C21+'13.non-residents FC'!B21*'13.non-residents FC'!C21)/('9.non-residents NC'!B21+'13.non-residents FC'!B21)</f>
        <v>3.6809076763878328</v>
      </c>
      <c r="D21" s="50">
        <f>'9.non-residents NC'!D21+'13.non-residents FC'!D21</f>
        <v>928139.10000000009</v>
      </c>
      <c r="E21" s="51">
        <f>('9.non-residents NC'!D21*'9.non-residents NC'!E21+'13.non-residents FC'!D21*'13.non-residents FC'!E21)/('9.non-residents NC'!D21+'13.non-residents FC'!D21)</f>
        <v>0</v>
      </c>
      <c r="F21" s="50">
        <f>'9.non-residents NC'!F21+'13.non-residents FC'!F21</f>
        <v>426224.30000000005</v>
      </c>
      <c r="G21" s="51">
        <f>('9.non-residents NC'!F21*'9.non-residents NC'!G21+'13.non-residents FC'!F21*'13.non-residents FC'!G21)/('9.non-residents NC'!F21+'13.non-residents FC'!F21)</f>
        <v>7.5967419032654891E-3</v>
      </c>
      <c r="H21" s="50">
        <f t="shared" si="0"/>
        <v>758140.60000000009</v>
      </c>
      <c r="I21" s="51">
        <f t="shared" si="1"/>
        <v>10.252312399573379</v>
      </c>
      <c r="J21" s="50">
        <f>'9.non-residents NC'!J21+'13.non-residents FC'!J21</f>
        <v>108026.5</v>
      </c>
      <c r="K21" s="51">
        <f>('9.non-residents NC'!J21*'9.non-residents NC'!K21+'13.non-residents FC'!J21*'13.non-residents FC'!K21)/('9.non-residents NC'!J21+'13.non-residents FC'!J21)</f>
        <v>3.1136878913970154</v>
      </c>
      <c r="L21" s="50">
        <f>'9.non-residents NC'!L21+'13.non-residents FC'!L21</f>
        <v>92905.4</v>
      </c>
      <c r="M21" s="51">
        <f>('9.non-residents NC'!L21*'9.non-residents NC'!M21+'13.non-residents FC'!L21*'13.non-residents FC'!M21)/('9.non-residents NC'!L21+'13.non-residents FC'!L21)</f>
        <v>9.6745361195366506</v>
      </c>
      <c r="N21" s="50">
        <f>'9.non-residents NC'!N21+'13.non-residents FC'!N21</f>
        <v>134674.30000000002</v>
      </c>
      <c r="O21" s="51">
        <f>('9.non-residents NC'!N21*'9.non-residents NC'!O21+'13.non-residents FC'!N21*'13.non-residents FC'!O21)/('9.non-residents NC'!N21+'13.non-residents FC'!N21)</f>
        <v>10.84853550380439</v>
      </c>
      <c r="P21" s="50">
        <f>'9.non-residents NC'!P21+'13.non-residents FC'!P21</f>
        <v>322352.10000000003</v>
      </c>
      <c r="Q21" s="51">
        <f>('9.non-residents NC'!P21*'9.non-residents NC'!Q21+'13.non-residents FC'!P21*'13.non-residents FC'!Q21)/('9.non-residents NC'!P21+'13.non-residents FC'!P21)</f>
        <v>12.046004893406918</v>
      </c>
      <c r="R21" s="50">
        <f>'9.non-residents NC'!R21+'13.non-residents FC'!R21</f>
        <v>100087.8</v>
      </c>
      <c r="S21" s="51">
        <f>('9.non-residents NC'!R21*'9.non-residents NC'!S21+'13.non-residents FC'!R21*'13.non-residents FC'!S21)/('9.non-residents NC'!R21+'13.non-residents FC'!R21)</f>
        <v>11.913574101938524</v>
      </c>
      <c r="T21" s="50">
        <f>'9.non-residents NC'!T21+'13.non-residents FC'!T21</f>
        <v>94.5</v>
      </c>
      <c r="U21" s="51">
        <f>('9.non-residents NC'!T21*'9.non-residents NC'!U21+'13.non-residents FC'!T21*'13.non-residents FC'!U21)/('9.non-residents NC'!T21+'13.non-residents FC'!T21)</f>
        <v>11</v>
      </c>
    </row>
    <row r="22" spans="1:21" ht="14.25" customHeight="1" x14ac:dyDescent="0.2">
      <c r="A22" s="49" t="s">
        <v>20</v>
      </c>
      <c r="B22" s="50">
        <f>'9.non-residents NC'!B22+'13.non-residents FC'!B22</f>
        <v>2115161.1</v>
      </c>
      <c r="C22" s="51">
        <f>('9.non-residents NC'!B22*'9.non-residents NC'!C22+'13.non-residents FC'!B22*'13.non-residents FC'!C22)/('9.non-residents NC'!B22+'13.non-residents FC'!B22)</f>
        <v>3.6410502566447556</v>
      </c>
      <c r="D22" s="50">
        <f>'9.non-residents NC'!D22+'13.non-residents FC'!D22</f>
        <v>926070.2</v>
      </c>
      <c r="E22" s="51">
        <f>('9.non-residents NC'!D22*'9.non-residents NC'!E22+'13.non-residents FC'!D22*'13.non-residents FC'!E22)/('9.non-residents NC'!D22+'13.non-residents FC'!D22)</f>
        <v>0</v>
      </c>
      <c r="F22" s="50">
        <f>'9.non-residents NC'!F22+'13.non-residents FC'!F22</f>
        <v>435001.5</v>
      </c>
      <c r="G22" s="51">
        <f>('9.non-residents NC'!F22*'9.non-residents NC'!G22+'13.non-residents FC'!F22*'13.non-residents FC'!G22)/('9.non-residents NC'!F22+'13.non-residents FC'!F22)</f>
        <v>2.5643704676880379E-3</v>
      </c>
      <c r="H22" s="50">
        <f t="shared" si="0"/>
        <v>754089.39999999991</v>
      </c>
      <c r="I22" s="51">
        <f t="shared" si="1"/>
        <v>10.211378599142227</v>
      </c>
      <c r="J22" s="50">
        <f>'9.non-residents NC'!J22+'13.non-residents FC'!J22</f>
        <v>112850.79999999999</v>
      </c>
      <c r="K22" s="51">
        <f>('9.non-residents NC'!J22*'9.non-residents NC'!K22+'13.non-residents FC'!J22*'13.non-residents FC'!K22)/('9.non-residents NC'!J22+'13.non-residents FC'!J22)</f>
        <v>3.5544406774254123</v>
      </c>
      <c r="L22" s="50">
        <f>'9.non-residents NC'!L22+'13.non-residents FC'!L22</f>
        <v>192434.2</v>
      </c>
      <c r="M22" s="51">
        <f>('9.non-residents NC'!L22*'9.non-residents NC'!M22+'13.non-residents FC'!L22*'13.non-residents FC'!M22)/('9.non-residents NC'!L22+'13.non-residents FC'!L22)</f>
        <v>11.96227845674</v>
      </c>
      <c r="N22" s="50">
        <f>'9.non-residents NC'!N22+'13.non-residents FC'!N22</f>
        <v>90124.099999999991</v>
      </c>
      <c r="O22" s="51">
        <f>('9.non-residents NC'!N22*'9.non-residents NC'!O22+'13.non-residents FC'!N22*'13.non-residents FC'!O22)/('9.non-residents NC'!N22+'13.non-residents FC'!N22)</f>
        <v>10.016999836891586</v>
      </c>
      <c r="P22" s="50">
        <f>'9.non-residents NC'!P22+'13.non-residents FC'!P22</f>
        <v>264814.90000000002</v>
      </c>
      <c r="Q22" s="51">
        <f>('9.non-residents NC'!P22*'9.non-residents NC'!Q22+'13.non-residents FC'!P22*'13.non-residents FC'!Q22)/('9.non-residents NC'!P22+'13.non-residents FC'!P22)</f>
        <v>11.340190585952701</v>
      </c>
      <c r="R22" s="50">
        <f>'9.non-residents NC'!R22+'13.non-residents FC'!R22</f>
        <v>93746.700000000012</v>
      </c>
      <c r="S22" s="51">
        <f>('9.non-residents NC'!R22*'9.non-residents NC'!S22+'13.non-residents FC'!R22*'13.non-residents FC'!S22)/('9.non-residents NC'!R22+'13.non-residents FC'!R22)</f>
        <v>11.628027130554976</v>
      </c>
      <c r="T22" s="50">
        <f>'9.non-residents NC'!T22+'13.non-residents FC'!T22</f>
        <v>118.7</v>
      </c>
      <c r="U22" s="51">
        <f>('9.non-residents NC'!T22*'9.non-residents NC'!U22+'13.non-residents FC'!T22*'13.non-residents FC'!U22)/('9.non-residents NC'!T22+'13.non-residents FC'!T22)</f>
        <v>11</v>
      </c>
    </row>
    <row r="23" spans="1:21" ht="14.25" customHeight="1" x14ac:dyDescent="0.2">
      <c r="A23" s="49" t="s">
        <v>21</v>
      </c>
      <c r="B23" s="50">
        <f>'9.non-residents NC'!B23+'13.non-residents FC'!B23</f>
        <v>1988407.9000000001</v>
      </c>
      <c r="C23" s="51">
        <f>('9.non-residents NC'!B23*'9.non-residents NC'!C23+'13.non-residents FC'!B23*'13.non-residents FC'!C23)/('9.non-residents NC'!B23+'13.non-residents FC'!B23)</f>
        <v>3.7338058830886789</v>
      </c>
      <c r="D23" s="50">
        <f>'9.non-residents NC'!D23+'13.non-residents FC'!D23</f>
        <v>813774.1</v>
      </c>
      <c r="E23" s="51">
        <f>('9.non-residents NC'!D23*'9.non-residents NC'!E23+'13.non-residents FC'!D23*'13.non-residents FC'!E23)/('9.non-residents NC'!D23+'13.non-residents FC'!D23)</f>
        <v>0</v>
      </c>
      <c r="F23" s="50">
        <f>'9.non-residents NC'!F23+'13.non-residents FC'!F23</f>
        <v>429420.5</v>
      </c>
      <c r="G23" s="51">
        <f>('9.non-residents NC'!F23*'9.non-residents NC'!G23+'13.non-residents FC'!F23*'13.non-residents FC'!G23)/('9.non-residents NC'!F23+'13.non-residents FC'!F23)</f>
        <v>2.1256437454662746E-3</v>
      </c>
      <c r="H23" s="50">
        <f t="shared" si="0"/>
        <v>745213.3</v>
      </c>
      <c r="I23" s="51">
        <f t="shared" si="1"/>
        <v>9.961465153668092</v>
      </c>
      <c r="J23" s="50">
        <f>'9.non-residents NC'!J23+'13.non-residents FC'!J23</f>
        <v>211269.5</v>
      </c>
      <c r="K23" s="51">
        <f>('9.non-residents NC'!J23*'9.non-residents NC'!K23+'13.non-residents FC'!J23*'13.non-residents FC'!K23)/('9.non-residents NC'!J23+'13.non-residents FC'!J23)</f>
        <v>8.0226007540132365</v>
      </c>
      <c r="L23" s="50">
        <f>'9.non-residents NC'!L23+'13.non-residents FC'!L23</f>
        <v>76154.2</v>
      </c>
      <c r="M23" s="51">
        <f>('9.non-residents NC'!L23*'9.non-residents NC'!M23+'13.non-residents FC'!L23*'13.non-residents FC'!M23)/('9.non-residents NC'!L23+'13.non-residents FC'!L23)</f>
        <v>8.3222776288110207</v>
      </c>
      <c r="N23" s="50">
        <f>'9.non-residents NC'!N23+'13.non-residents FC'!N23</f>
        <v>102500.7</v>
      </c>
      <c r="O23" s="51">
        <f>('9.non-residents NC'!N23*'9.non-residents NC'!O23+'13.non-residents FC'!N23*'13.non-residents FC'!O23)/('9.non-residents NC'!N23+'13.non-residents FC'!N23)</f>
        <v>9.7766716129743525</v>
      </c>
      <c r="P23" s="50">
        <f>'9.non-residents NC'!P23+'13.non-residents FC'!P23</f>
        <v>256648.5</v>
      </c>
      <c r="Q23" s="51">
        <f>('9.non-residents NC'!P23*'9.non-residents NC'!Q23+'13.non-residents FC'!P23*'13.non-residents FC'!Q23)/('9.non-residents NC'!P23+'13.non-residents FC'!P23)</f>
        <v>11.406992357251296</v>
      </c>
      <c r="R23" s="50">
        <f>'9.non-residents NC'!R23+'13.non-residents FC'!R23</f>
        <v>98512.3</v>
      </c>
      <c r="S23" s="51">
        <f>('9.non-residents NC'!R23*'9.non-residents NC'!S23+'13.non-residents FC'!R23*'13.non-residents FC'!S23)/('9.non-residents NC'!R23+'13.non-residents FC'!R23)</f>
        <v>11.811386121326956</v>
      </c>
      <c r="T23" s="50">
        <f>'9.non-residents NC'!T23+'13.non-residents FC'!T23</f>
        <v>128.1</v>
      </c>
      <c r="U23" s="51">
        <f>('9.non-residents NC'!T23*'9.non-residents NC'!U23+'13.non-residents FC'!T23*'13.non-residents FC'!U23)/('9.non-residents NC'!T23+'13.non-residents FC'!T23)</f>
        <v>11.234192037470725</v>
      </c>
    </row>
    <row r="24" spans="1:21" ht="14.25" customHeight="1" x14ac:dyDescent="0.2">
      <c r="A24" s="49" t="s">
        <v>22</v>
      </c>
      <c r="B24" s="50">
        <f>'9.non-residents NC'!B24+'13.non-residents FC'!B24</f>
        <v>1901576</v>
      </c>
      <c r="C24" s="51">
        <f>('9.non-residents NC'!B24*'9.non-residents NC'!C24+'13.non-residents FC'!B24*'13.non-residents FC'!C24)/('9.non-residents NC'!B24+'13.non-residents FC'!B24)</f>
        <v>3.2638199078027963</v>
      </c>
      <c r="D24" s="50">
        <f>'9.non-residents NC'!D24+'13.non-residents FC'!D24</f>
        <v>773096.5</v>
      </c>
      <c r="E24" s="51">
        <f>('9.non-residents NC'!D24*'9.non-residents NC'!E24+'13.non-residents FC'!D24*'13.non-residents FC'!E24)/('9.non-residents NC'!D24+'13.non-residents FC'!D24)</f>
        <v>0</v>
      </c>
      <c r="F24" s="50">
        <f>'9.non-residents NC'!F24+'13.non-residents FC'!F24</f>
        <v>448221.39999999997</v>
      </c>
      <c r="G24" s="51">
        <f>('9.non-residents NC'!F24*'9.non-residents NC'!G24+'13.non-residents FC'!F24*'13.non-residents FC'!G24)/('9.non-residents NC'!F24+'13.non-residents FC'!F24)</f>
        <v>3.0505370783278137E-3</v>
      </c>
      <c r="H24" s="50">
        <f t="shared" si="0"/>
        <v>680258.1</v>
      </c>
      <c r="I24" s="51">
        <f t="shared" si="1"/>
        <v>9.1215882456967581</v>
      </c>
      <c r="J24" s="50">
        <f>'9.non-residents NC'!J24+'13.non-residents FC'!J24</f>
        <v>139716.5</v>
      </c>
      <c r="K24" s="51">
        <f>('9.non-residents NC'!J24*'9.non-residents NC'!K24+'13.non-residents FC'!J24*'13.non-residents FC'!K24)/('9.non-residents NC'!J24+'13.non-residents FC'!J24)</f>
        <v>2.9059135821467059</v>
      </c>
      <c r="L24" s="50">
        <f>'9.non-residents NC'!L24+'13.non-residents FC'!L24</f>
        <v>91510.399999999994</v>
      </c>
      <c r="M24" s="51">
        <f>('9.non-residents NC'!L24*'9.non-residents NC'!M24+'13.non-residents FC'!L24*'13.non-residents FC'!M24)/('9.non-residents NC'!L24+'13.non-residents FC'!L24)</f>
        <v>8.6540481409763252</v>
      </c>
      <c r="N24" s="50">
        <f>'9.non-residents NC'!N24+'13.non-residents FC'!N24</f>
        <v>112269.20000000001</v>
      </c>
      <c r="O24" s="51">
        <f>('9.non-residents NC'!N24*'9.non-residents NC'!O24+'13.non-residents FC'!N24*'13.non-residents FC'!O24)/('9.non-residents NC'!N24+'13.non-residents FC'!N24)</f>
        <v>10.300670638073528</v>
      </c>
      <c r="P24" s="50">
        <f>'9.non-residents NC'!P24+'13.non-residents FC'!P24</f>
        <v>235170</v>
      </c>
      <c r="Q24" s="51">
        <f>('9.non-residents NC'!P24*'9.non-residents NC'!Q24+'13.non-residents FC'!P24*'13.non-residents FC'!Q24)/('9.non-residents NC'!P24+'13.non-residents FC'!P24)</f>
        <v>11.153621142152508</v>
      </c>
      <c r="R24" s="50">
        <f>'9.non-residents NC'!R24+'13.non-residents FC'!R24</f>
        <v>101401.7</v>
      </c>
      <c r="S24" s="51">
        <f>('9.non-residents NC'!R24*'9.non-residents NC'!S24+'13.non-residents FC'!R24*'13.non-residents FC'!S24)/('9.non-residents NC'!R24+'13.non-residents FC'!R24)</f>
        <v>12.08233068084658</v>
      </c>
      <c r="T24" s="50">
        <f>'9.non-residents NC'!T24+'13.non-residents FC'!T24</f>
        <v>190.3</v>
      </c>
      <c r="U24" s="51">
        <f>('9.non-residents NC'!T24*'9.non-residents NC'!U24+'13.non-residents FC'!T24*'13.non-residents FC'!U24)/('9.non-residents NC'!T24+'13.non-residents FC'!T24)</f>
        <v>13.036258539148713</v>
      </c>
    </row>
    <row r="25" spans="1:21" ht="14.25" customHeight="1" x14ac:dyDescent="0.2">
      <c r="A25" s="49" t="s">
        <v>23</v>
      </c>
      <c r="B25" s="50">
        <f>'9.non-residents NC'!B25+'13.non-residents FC'!B25</f>
        <v>1907921.4</v>
      </c>
      <c r="C25" s="51">
        <f>('9.non-residents NC'!B25*'9.non-residents NC'!C25+'13.non-residents FC'!B25*'13.non-residents FC'!C25)/('9.non-residents NC'!B25+'13.non-residents FC'!B25)</f>
        <v>3.0856969626736164</v>
      </c>
      <c r="D25" s="50">
        <f>'9.non-residents NC'!D25+'13.non-residents FC'!D25</f>
        <v>826844.20000000007</v>
      </c>
      <c r="E25" s="51">
        <f>('9.non-residents NC'!D25*'9.non-residents NC'!E25+'13.non-residents FC'!D25*'13.non-residents FC'!E25)/('9.non-residents NC'!D25+'13.non-residents FC'!D25)</f>
        <v>0</v>
      </c>
      <c r="F25" s="50">
        <f>'9.non-residents NC'!F25+'13.non-residents FC'!F25</f>
        <v>436035.60000000003</v>
      </c>
      <c r="G25" s="51">
        <f>('9.non-residents NC'!F25*'9.non-residents NC'!G25+'13.non-residents FC'!F25*'13.non-residents FC'!G25)/('9.non-residents NC'!F25+'13.non-residents FC'!F25)</f>
        <v>3.1434497550200057E-3</v>
      </c>
      <c r="H25" s="50">
        <f t="shared" si="0"/>
        <v>645041.59999999986</v>
      </c>
      <c r="I25" s="51">
        <f t="shared" si="1"/>
        <v>9.1248325890919233</v>
      </c>
      <c r="J25" s="50">
        <f>'9.non-residents NC'!J25+'13.non-residents FC'!J25</f>
        <v>138827.29999999999</v>
      </c>
      <c r="K25" s="51">
        <f>('9.non-residents NC'!J25*'9.non-residents NC'!K25+'13.non-residents FC'!J25*'13.non-residents FC'!K25)/('9.non-residents NC'!J25+'13.non-residents FC'!J25)</f>
        <v>3.4274046315097983</v>
      </c>
      <c r="L25" s="50">
        <f>'9.non-residents NC'!L25+'13.non-residents FC'!L25</f>
        <v>71283.3</v>
      </c>
      <c r="M25" s="51">
        <f>('9.non-residents NC'!L25*'9.non-residents NC'!M25+'13.non-residents FC'!L25*'13.non-residents FC'!M25)/('9.non-residents NC'!L25+'13.non-residents FC'!L25)</f>
        <v>9.0771391335698528</v>
      </c>
      <c r="N25" s="50">
        <f>'9.non-residents NC'!N25+'13.non-residents FC'!N25</f>
        <v>128403.8</v>
      </c>
      <c r="O25" s="51">
        <f>('9.non-residents NC'!N25*'9.non-residents NC'!O25+'13.non-residents FC'!N25*'13.non-residents FC'!O25)/('9.non-residents NC'!N25+'13.non-residents FC'!N25)</f>
        <v>9.7261409319661922</v>
      </c>
      <c r="P25" s="50">
        <f>'9.non-residents NC'!P25+'13.non-residents FC'!P25</f>
        <v>211204.5</v>
      </c>
      <c r="Q25" s="51">
        <f>('9.non-residents NC'!P25*'9.non-residents NC'!Q25+'13.non-residents FC'!P25*'13.non-residents FC'!Q25)/('9.non-residents NC'!P25+'13.non-residents FC'!P25)</f>
        <v>11.229816315466747</v>
      </c>
      <c r="R25" s="50">
        <f>'9.non-residents NC'!R25+'13.non-residents FC'!R25</f>
        <v>95136.500000000015</v>
      </c>
      <c r="S25" s="51">
        <f>('9.non-residents NC'!R25*'9.non-residents NC'!S25+'13.non-residents FC'!R25*'13.non-residents FC'!S25)/('9.non-residents NC'!R25+'13.non-residents FC'!R25)</f>
        <v>11.982088420322357</v>
      </c>
      <c r="T25" s="50">
        <f>'9.non-residents NC'!T25+'13.non-residents FC'!T25</f>
        <v>186.2</v>
      </c>
      <c r="U25" s="51">
        <f>('9.non-residents NC'!T25*'9.non-residents NC'!U25+'13.non-residents FC'!T25*'13.non-residents FC'!U25)/('9.non-residents NC'!T25+'13.non-residents FC'!T25)</f>
        <v>13.08109559613319</v>
      </c>
    </row>
    <row r="26" spans="1:21" ht="14.25" customHeight="1" x14ac:dyDescent="0.2">
      <c r="A26" s="49" t="s">
        <v>24</v>
      </c>
      <c r="B26" s="50">
        <f>'9.non-residents NC'!B26+'13.non-residents FC'!B26</f>
        <v>2002458.7</v>
      </c>
      <c r="C26" s="51">
        <f>('9.non-residents NC'!B26*'9.non-residents NC'!C26+'13.non-residents FC'!B26*'13.non-residents FC'!C26)/('9.non-residents NC'!B26+'13.non-residents FC'!B26)</f>
        <v>3.0663291627437781</v>
      </c>
      <c r="D26" s="50">
        <f>'9.non-residents NC'!D26+'13.non-residents FC'!D26</f>
        <v>863099.9</v>
      </c>
      <c r="E26" s="51">
        <f>('9.non-residents NC'!D26*'9.non-residents NC'!E26+'13.non-residents FC'!D26*'13.non-residents FC'!E26)/('9.non-residents NC'!D26+'13.non-residents FC'!D26)</f>
        <v>0</v>
      </c>
      <c r="F26" s="50">
        <f>'9.non-residents NC'!F26+'13.non-residents FC'!F26</f>
        <v>464044.9</v>
      </c>
      <c r="G26" s="51">
        <f>('9.non-residents NC'!F26*'9.non-residents NC'!G26+'13.non-residents FC'!F26*'13.non-residents FC'!G26)/('9.non-residents NC'!F26+'13.non-residents FC'!F26)</f>
        <v>1.7283859816151402E-2</v>
      </c>
      <c r="H26" s="50">
        <f t="shared" si="0"/>
        <v>675313.9</v>
      </c>
      <c r="I26" s="51">
        <f t="shared" si="1"/>
        <v>9.0804839379139004</v>
      </c>
      <c r="J26" s="50">
        <f>'9.non-residents NC'!J26+'13.non-residents FC'!J26</f>
        <v>149672</v>
      </c>
      <c r="K26" s="51">
        <f>('9.non-residents NC'!J26*'9.non-residents NC'!K26+'13.non-residents FC'!J26*'13.non-residents FC'!K26)/('9.non-residents NC'!J26+'13.non-residents FC'!J26)</f>
        <v>4.2080676479234596</v>
      </c>
      <c r="L26" s="50">
        <f>'9.non-residents NC'!L26+'13.non-residents FC'!L26</f>
        <v>72287.100000000006</v>
      </c>
      <c r="M26" s="51">
        <f>('9.non-residents NC'!L26*'9.non-residents NC'!M26+'13.non-residents FC'!L26*'13.non-residents FC'!M26)/('9.non-residents NC'!L26+'13.non-residents FC'!L26)</f>
        <v>8.1304702637123345</v>
      </c>
      <c r="N26" s="50">
        <f>'9.non-residents NC'!N26+'13.non-residents FC'!N26</f>
        <v>115876.90000000001</v>
      </c>
      <c r="O26" s="51">
        <f>('9.non-residents NC'!N26*'9.non-residents NC'!O26+'13.non-residents FC'!N26*'13.non-residents FC'!O26)/('9.non-residents NC'!N26+'13.non-residents FC'!N26)</f>
        <v>9.7708937156586053</v>
      </c>
      <c r="P26" s="50">
        <f>'9.non-residents NC'!P26+'13.non-residents FC'!P26</f>
        <v>223217.80000000002</v>
      </c>
      <c r="Q26" s="51">
        <f>('9.non-residents NC'!P26*'9.non-residents NC'!Q26+'13.non-residents FC'!P26*'13.non-residents FC'!Q26)/('9.non-residents NC'!P26+'13.non-residents FC'!P26)</f>
        <v>11.081176693794101</v>
      </c>
      <c r="R26" s="50">
        <f>'9.non-residents NC'!R26+'13.non-residents FC'!R26</f>
        <v>114074.5</v>
      </c>
      <c r="S26" s="51">
        <f>('9.non-residents NC'!R26*'9.non-residents NC'!S26+'13.non-residents FC'!R26*'13.non-residents FC'!S26)/('9.non-residents NC'!R26+'13.non-residents FC'!R26)</f>
        <v>11.452630929787121</v>
      </c>
      <c r="T26" s="50">
        <f>'9.non-residents NC'!T26+'13.non-residents FC'!T26</f>
        <v>185.6</v>
      </c>
      <c r="U26" s="51">
        <f>('9.non-residents NC'!T26*'9.non-residents NC'!U26+'13.non-residents FC'!T26*'13.non-residents FC'!U26)/('9.non-residents NC'!T26+'13.non-residents FC'!T26)</f>
        <v>13.087823275862069</v>
      </c>
    </row>
    <row r="27" spans="1:21" ht="14.25" customHeight="1" x14ac:dyDescent="0.2">
      <c r="A27" s="49" t="s">
        <v>25</v>
      </c>
      <c r="B27" s="50">
        <f>'9.non-residents NC'!B27+'13.non-residents FC'!B27</f>
        <v>2094822.7000000002</v>
      </c>
      <c r="C27" s="51">
        <f>('9.non-residents NC'!B27*'9.non-residents NC'!C27+'13.non-residents FC'!B27*'13.non-residents FC'!C27)/('9.non-residents NC'!B27+'13.non-residents FC'!B27)</f>
        <v>2.8678565665724363</v>
      </c>
      <c r="D27" s="50">
        <f>'9.non-residents NC'!D27+'13.non-residents FC'!D27</f>
        <v>947898</v>
      </c>
      <c r="E27" s="51">
        <f>('9.non-residents NC'!D27*'9.non-residents NC'!E27+'13.non-residents FC'!D27*'13.non-residents FC'!E27)/('9.non-residents NC'!D27+'13.non-residents FC'!D27)</f>
        <v>0</v>
      </c>
      <c r="F27" s="50">
        <f>'9.non-residents NC'!F27+'13.non-residents FC'!F27</f>
        <v>476479.3</v>
      </c>
      <c r="G27" s="51">
        <f>('9.non-residents NC'!F27*'9.non-residents NC'!G27+'13.non-residents FC'!F27*'13.non-residents FC'!G27)/('9.non-residents NC'!F27+'13.non-residents FC'!F27)</f>
        <v>4.034964373058802E-3</v>
      </c>
      <c r="H27" s="50">
        <f t="shared" si="0"/>
        <v>670445.4</v>
      </c>
      <c r="I27" s="51">
        <f t="shared" si="1"/>
        <v>8.9578188753327286</v>
      </c>
      <c r="J27" s="50">
        <f>'9.non-residents NC'!J27+'13.non-residents FC'!J27</f>
        <v>119450</v>
      </c>
      <c r="K27" s="51">
        <f>('9.non-residents NC'!J27*'9.non-residents NC'!K27+'13.non-residents FC'!J27*'13.non-residents FC'!K27)/('9.non-residents NC'!J27+'13.non-residents FC'!J27)</f>
        <v>2.1255373712850587</v>
      </c>
      <c r="L27" s="50">
        <f>'9.non-residents NC'!L27+'13.non-residents FC'!L27</f>
        <v>105005.29999999999</v>
      </c>
      <c r="M27" s="51">
        <f>('9.non-residents NC'!L27*'9.non-residents NC'!M27+'13.non-residents FC'!L27*'13.non-residents FC'!M27)/('9.non-residents NC'!L27+'13.non-residents FC'!L27)</f>
        <v>9.540860013732642</v>
      </c>
      <c r="N27" s="50">
        <f>'9.non-residents NC'!N27+'13.non-residents FC'!N27</f>
        <v>180975.30000000002</v>
      </c>
      <c r="O27" s="51">
        <f>('9.non-residents NC'!N27*'9.non-residents NC'!O27+'13.non-residents FC'!N27*'13.non-residents FC'!O27)/('9.non-residents NC'!N27+'13.non-residents FC'!N27)</f>
        <v>11.061977645568188</v>
      </c>
      <c r="P27" s="50">
        <f>'9.non-residents NC'!P27+'13.non-residents FC'!P27</f>
        <v>145779.70000000001</v>
      </c>
      <c r="Q27" s="51">
        <f>('9.non-residents NC'!P27*'9.non-residents NC'!Q27+'13.non-residents FC'!P27*'13.non-residents FC'!Q27)/('9.non-residents NC'!P27+'13.non-residents FC'!P27)</f>
        <v>9.1399929894217102</v>
      </c>
      <c r="R27" s="50">
        <f>'9.non-residents NC'!R27+'13.non-residents FC'!R27</f>
        <v>119029</v>
      </c>
      <c r="S27" s="51">
        <f>('9.non-residents NC'!R27*'9.non-residents NC'!S27+'13.non-residents FC'!R27*'13.non-residents FC'!S27)/('9.non-residents NC'!R27+'13.non-residents FC'!R27)</f>
        <v>11.870782691613003</v>
      </c>
      <c r="T27" s="50">
        <f>'9.non-residents NC'!T27+'13.non-residents FC'!T27</f>
        <v>206.1</v>
      </c>
      <c r="U27" s="51">
        <f>('9.non-residents NC'!T27*'9.non-residents NC'!U27+'13.non-residents FC'!T27*'13.non-residents FC'!U27)/('9.non-residents NC'!T27+'13.non-residents FC'!T27)</f>
        <v>12.880155264434741</v>
      </c>
    </row>
    <row r="28" spans="1:21" ht="14.25" customHeight="1" x14ac:dyDescent="0.2">
      <c r="A28" s="49" t="s">
        <v>26</v>
      </c>
      <c r="B28" s="50">
        <f>'9.non-residents NC'!B28+'13.non-residents FC'!B28</f>
        <v>1961791.8999999997</v>
      </c>
      <c r="C28" s="51">
        <f>('9.non-residents NC'!B28*'9.non-residents NC'!C28+'13.non-residents FC'!B28*'13.non-residents FC'!C28)/('9.non-residents NC'!B28+'13.non-residents FC'!B28)</f>
        <v>3.1538208043371014</v>
      </c>
      <c r="D28" s="50">
        <f>'9.non-residents NC'!D28+'13.non-residents FC'!D28</f>
        <v>802851.6</v>
      </c>
      <c r="E28" s="51">
        <f>('9.non-residents NC'!D28*'9.non-residents NC'!E28+'13.non-residents FC'!D28*'13.non-residents FC'!E28)/('9.non-residents NC'!D28+'13.non-residents FC'!D28)</f>
        <v>0</v>
      </c>
      <c r="F28" s="50">
        <f>'9.non-residents NC'!F28+'13.non-residents FC'!F28</f>
        <v>475182.6</v>
      </c>
      <c r="G28" s="51">
        <f>('9.non-residents NC'!F28*'9.non-residents NC'!G28+'13.non-residents FC'!F28*'13.non-residents FC'!G28)/('9.non-residents NC'!F28+'13.non-residents FC'!F28)</f>
        <v>5.0840497947525843E-3</v>
      </c>
      <c r="H28" s="50">
        <f t="shared" si="0"/>
        <v>683757.7</v>
      </c>
      <c r="I28" s="51">
        <f t="shared" si="1"/>
        <v>9.0451986953858228</v>
      </c>
      <c r="J28" s="50">
        <f>'9.non-residents NC'!J28+'13.non-residents FC'!J28</f>
        <v>138885.19999999998</v>
      </c>
      <c r="K28" s="51">
        <f>('9.non-residents NC'!J28*'9.non-residents NC'!K28+'13.non-residents FC'!J28*'13.non-residents FC'!K28)/('9.non-residents NC'!J28+'13.non-residents FC'!J28)</f>
        <v>3.0992256554334112</v>
      </c>
      <c r="L28" s="50">
        <f>'9.non-residents NC'!L28+'13.non-residents FC'!L28</f>
        <v>86461.000000000015</v>
      </c>
      <c r="M28" s="51">
        <f>('9.non-residents NC'!L28*'9.non-residents NC'!M28+'13.non-residents FC'!L28*'13.non-residents FC'!M28)/('9.non-residents NC'!L28+'13.non-residents FC'!L28)</f>
        <v>9.7917322839199201</v>
      </c>
      <c r="N28" s="50">
        <f>'9.non-residents NC'!N28+'13.non-residents FC'!N28</f>
        <v>173370</v>
      </c>
      <c r="O28" s="51">
        <f>('9.non-residents NC'!N28*'9.non-residents NC'!O28+'13.non-residents FC'!N28*'13.non-residents FC'!O28)/('9.non-residents NC'!N28+'13.non-residents FC'!N28)</f>
        <v>11.273902601372825</v>
      </c>
      <c r="P28" s="50">
        <f>'9.non-residents NC'!P28+'13.non-residents FC'!P28</f>
        <v>136927.4</v>
      </c>
      <c r="Q28" s="51">
        <f>('9.non-residents NC'!P28*'9.non-residents NC'!Q28+'13.non-residents FC'!P28*'13.non-residents FC'!Q28)/('9.non-residents NC'!P28+'13.non-residents FC'!P28)</f>
        <v>9.4187717505773083</v>
      </c>
      <c r="R28" s="50">
        <f>'9.non-residents NC'!R28+'13.non-residents FC'!R28</f>
        <v>147907</v>
      </c>
      <c r="S28" s="51">
        <f>('9.non-residents NC'!R28*'9.non-residents NC'!S28+'13.non-residents FC'!R28*'13.non-residents FC'!S28)/('9.non-residents NC'!R28+'13.non-residents FC'!R28)</f>
        <v>11.228087210206443</v>
      </c>
      <c r="T28" s="50">
        <f>'9.non-residents NC'!T28+'13.non-residents FC'!T28</f>
        <v>207.1</v>
      </c>
      <c r="U28" s="51">
        <f>('9.non-residents NC'!T28*'9.non-residents NC'!U28+'13.non-residents FC'!T28*'13.non-residents FC'!U28)/('9.non-residents NC'!T28+'13.non-residents FC'!T28)</f>
        <v>13.170449058425881</v>
      </c>
    </row>
    <row r="29" spans="1:21" ht="14.25" customHeight="1" x14ac:dyDescent="0.2">
      <c r="A29" s="49" t="s">
        <v>27</v>
      </c>
      <c r="B29" s="50">
        <f>'9.non-residents NC'!B29+'13.non-residents FC'!B29</f>
        <v>1840799.5</v>
      </c>
      <c r="C29" s="51">
        <f>('9.non-residents NC'!B29*'9.non-residents NC'!C29+'13.non-residents FC'!B29*'13.non-residents FC'!C29)/('9.non-residents NC'!B29+'13.non-residents FC'!B29)</f>
        <v>3.4192144728418343</v>
      </c>
      <c r="D29" s="50">
        <f>'9.non-residents NC'!D29+'13.non-residents FC'!D29</f>
        <v>673709.5</v>
      </c>
      <c r="E29" s="51">
        <f>('9.non-residents NC'!D29*'9.non-residents NC'!E29+'13.non-residents FC'!D29*'13.non-residents FC'!E29)/('9.non-residents NC'!D29+'13.non-residents FC'!D29)</f>
        <v>0</v>
      </c>
      <c r="F29" s="50">
        <f>'9.non-residents NC'!F29+'13.non-residents FC'!F29</f>
        <v>472262.2</v>
      </c>
      <c r="G29" s="51">
        <f>('9.non-residents NC'!F29*'9.non-residents NC'!G29+'13.non-residents FC'!F29*'13.non-residents FC'!G29)/('9.non-residents NC'!F29+'13.non-residents FC'!F29)</f>
        <v>5.8199279976250519E-3</v>
      </c>
      <c r="H29" s="50">
        <f t="shared" si="0"/>
        <v>694827.79999999993</v>
      </c>
      <c r="I29" s="51">
        <f t="shared" si="1"/>
        <v>9.0545308636183126</v>
      </c>
      <c r="J29" s="50">
        <f>'9.non-residents NC'!J29+'13.non-residents FC'!J29</f>
        <v>147407.29999999999</v>
      </c>
      <c r="K29" s="51">
        <f>('9.non-residents NC'!J29*'9.non-residents NC'!K29+'13.non-residents FC'!J29*'13.non-residents FC'!K29)/('9.non-residents NC'!J29+'13.non-residents FC'!J29)</f>
        <v>4.7248226309009151</v>
      </c>
      <c r="L29" s="50">
        <f>'9.non-residents NC'!L29+'13.non-residents FC'!L29</f>
        <v>65055.7</v>
      </c>
      <c r="M29" s="51">
        <f>('9.non-residents NC'!L29*'9.non-residents NC'!M29+'13.non-residents FC'!L29*'13.non-residents FC'!M29)/('9.non-residents NC'!L29+'13.non-residents FC'!L29)</f>
        <v>8.3981354285635259</v>
      </c>
      <c r="N29" s="50">
        <f>'9.non-residents NC'!N29+'13.non-residents FC'!N29</f>
        <v>184262</v>
      </c>
      <c r="O29" s="51">
        <f>('9.non-residents NC'!N29*'9.non-residents NC'!O29+'13.non-residents FC'!N29*'13.non-residents FC'!O29)/('9.non-residents NC'!N29+'13.non-residents FC'!N29)</f>
        <v>10.910974671934566</v>
      </c>
      <c r="P29" s="50">
        <f>'9.non-residents NC'!P29+'13.non-residents FC'!P29</f>
        <v>143384.20000000001</v>
      </c>
      <c r="Q29" s="51">
        <f>('9.non-residents NC'!P29*'9.non-residents NC'!Q29+'13.non-residents FC'!P29*'13.non-residents FC'!Q29)/('9.non-residents NC'!P29+'13.non-residents FC'!P29)</f>
        <v>9.0592979282236055</v>
      </c>
      <c r="R29" s="50">
        <f>'9.non-residents NC'!R29+'13.non-residents FC'!R29</f>
        <v>154511.1</v>
      </c>
      <c r="S29" s="51">
        <f>('9.non-residents NC'!R29*'9.non-residents NC'!S29+'13.non-residents FC'!R29*'13.non-residents FC'!S29)/('9.non-residents NC'!R29+'13.non-residents FC'!R29)</f>
        <v>11.237701582604778</v>
      </c>
      <c r="T29" s="50">
        <f>'9.non-residents NC'!T29+'13.non-residents FC'!T29</f>
        <v>207.5</v>
      </c>
      <c r="U29" s="51">
        <f>('9.non-residents NC'!T29*'9.non-residents NC'!U29+'13.non-residents FC'!T29*'13.non-residents FC'!U29)/('9.non-residents NC'!T29+'13.non-residents FC'!T29)</f>
        <v>13.166265060240963</v>
      </c>
    </row>
    <row r="30" spans="1:21" ht="14.25" customHeight="1" x14ac:dyDescent="0.2">
      <c r="A30" s="49" t="s">
        <v>28</v>
      </c>
      <c r="B30" s="50">
        <f>'9.non-residents NC'!B30+'13.non-residents FC'!B30</f>
        <v>1927376.4000000001</v>
      </c>
      <c r="C30" s="51">
        <f>('9.non-residents NC'!B30*'9.non-residents NC'!C30+'13.non-residents FC'!B30*'13.non-residents FC'!C30)/('9.non-residents NC'!B30+'13.non-residents FC'!B30)</f>
        <v>3.2606336063884531</v>
      </c>
      <c r="D30" s="50">
        <f>'9.non-residents NC'!D30+'13.non-residents FC'!D30</f>
        <v>683434.7</v>
      </c>
      <c r="E30" s="51">
        <f>('9.non-residents NC'!D30*'9.non-residents NC'!E30+'13.non-residents FC'!D30*'13.non-residents FC'!E30)/('9.non-residents NC'!D30+'13.non-residents FC'!D30)</f>
        <v>0</v>
      </c>
      <c r="F30" s="50">
        <f>'9.non-residents NC'!F30+'13.non-residents FC'!F30</f>
        <v>536289.6</v>
      </c>
      <c r="G30" s="51">
        <f>('9.non-residents NC'!F30*'9.non-residents NC'!G30+'13.non-residents FC'!F30*'13.non-residents FC'!G30)/('9.non-residents NC'!F30+'13.non-residents FC'!F30)</f>
        <v>6.185288694764925E-3</v>
      </c>
      <c r="H30" s="50">
        <f t="shared" si="0"/>
        <v>707652.1</v>
      </c>
      <c r="I30" s="51">
        <f t="shared" si="1"/>
        <v>8.8760439713243198</v>
      </c>
      <c r="J30" s="50">
        <f>'9.non-residents NC'!J30+'13.non-residents FC'!J30</f>
        <v>145985.1</v>
      </c>
      <c r="K30" s="51">
        <f>('9.non-residents NC'!J30*'9.non-residents NC'!K30+'13.non-residents FC'!J30*'13.non-residents FC'!K30)/('9.non-residents NC'!J30+'13.non-residents FC'!J30)</f>
        <v>3.5114791441044311</v>
      </c>
      <c r="L30" s="50">
        <f>'9.non-residents NC'!L30+'13.non-residents FC'!L30</f>
        <v>169439.5</v>
      </c>
      <c r="M30" s="51">
        <f>('9.non-residents NC'!L30*'9.non-residents NC'!M30+'13.non-residents FC'!L30*'13.non-residents FC'!M30)/('9.non-residents NC'!L30+'13.non-residents FC'!L30)</f>
        <v>10.88591413454361</v>
      </c>
      <c r="N30" s="50">
        <f>'9.non-residents NC'!N30+'13.non-residents FC'!N30</f>
        <v>90248.5</v>
      </c>
      <c r="O30" s="51">
        <f>('9.non-residents NC'!N30*'9.non-residents NC'!O30+'13.non-residents FC'!N30*'13.non-residents FC'!O30)/('9.non-residents NC'!N30+'13.non-residents FC'!N30)</f>
        <v>7.9459877892707338</v>
      </c>
      <c r="P30" s="50">
        <f>'9.non-residents NC'!P30+'13.non-residents FC'!P30</f>
        <v>126440.5</v>
      </c>
      <c r="Q30" s="51">
        <f>('9.non-residents NC'!P30*'9.non-residents NC'!Q30+'13.non-residents FC'!P30*'13.non-residents FC'!Q30)/('9.non-residents NC'!P30+'13.non-residents FC'!P30)</f>
        <v>9.1413838524839814</v>
      </c>
      <c r="R30" s="50">
        <f>'9.non-residents NC'!R30+'13.non-residents FC'!R30</f>
        <v>175488.5</v>
      </c>
      <c r="S30" s="51">
        <f>('9.non-residents NC'!R30*'9.non-residents NC'!S30+'13.non-residents FC'!R30*'13.non-residents FC'!S30)/('9.non-residents NC'!R30+'13.non-residents FC'!R30)</f>
        <v>11.68207346920164</v>
      </c>
      <c r="T30" s="50">
        <f>'9.non-residents NC'!T30+'13.non-residents FC'!T30</f>
        <v>50</v>
      </c>
      <c r="U30" s="51">
        <f>('9.non-residents NC'!T30*'9.non-residents NC'!U30+'13.non-residents FC'!T30*'13.non-residents FC'!U30)/('9.non-residents NC'!T30+'13.non-residents FC'!T30)</f>
        <v>19.990000000000002</v>
      </c>
    </row>
    <row r="31" spans="1:21" ht="14.25" customHeight="1" x14ac:dyDescent="0.2">
      <c r="A31" s="49" t="s">
        <v>46</v>
      </c>
      <c r="B31" s="50">
        <f>'9.non-residents NC'!B31+'13.non-residents FC'!B31</f>
        <v>1947591.7</v>
      </c>
      <c r="C31" s="51">
        <f>('9.non-residents NC'!B31*'9.non-residents NC'!C31+'13.non-residents FC'!B31*'13.non-residents FC'!C31)/('9.non-residents NC'!B31+'13.non-residents FC'!B31)</f>
        <v>3.3803667308707461</v>
      </c>
      <c r="D31" s="50">
        <f>'9.non-residents NC'!D31+'13.non-residents FC'!D31</f>
        <v>712931.29999999993</v>
      </c>
      <c r="E31" s="51">
        <f>('9.non-residents NC'!D31*'9.non-residents NC'!E31+'13.non-residents FC'!D31*'13.non-residents FC'!E31)/('9.non-residents NC'!D31+'13.non-residents FC'!D31)</f>
        <v>0</v>
      </c>
      <c r="F31" s="50">
        <f>'9.non-residents NC'!F31+'13.non-residents FC'!F31</f>
        <v>502038.70000000007</v>
      </c>
      <c r="G31" s="51">
        <f>('9.non-residents NC'!F31*'9.non-residents NC'!G31+'13.non-residents FC'!F31*'13.non-residents FC'!G31)/('9.non-residents NC'!F31+'13.non-residents FC'!F31)</f>
        <v>4.5525852887436744E-3</v>
      </c>
      <c r="H31" s="50">
        <f t="shared" si="0"/>
        <v>732621.7</v>
      </c>
      <c r="I31" s="51">
        <f t="shared" si="1"/>
        <v>8.9832018543813277</v>
      </c>
      <c r="J31" s="50">
        <f>'9.non-residents NC'!J31+'13.non-residents FC'!J31</f>
        <v>133164.29999999999</v>
      </c>
      <c r="K31" s="51">
        <f>('9.non-residents NC'!J31*'9.non-residents NC'!K31+'13.non-residents FC'!J31*'13.non-residents FC'!K31)/('9.non-residents NC'!J31+'13.non-residents FC'!J31)</f>
        <v>3.586434690078347</v>
      </c>
      <c r="L31" s="50">
        <f>'9.non-residents NC'!L31+'13.non-residents FC'!L31</f>
        <v>163436.1</v>
      </c>
      <c r="M31" s="51">
        <f>('9.non-residents NC'!L31*'9.non-residents NC'!M31+'13.non-residents FC'!L31*'13.non-residents FC'!M31)/('9.non-residents NC'!L31+'13.non-residents FC'!L31)</f>
        <v>11.021508222479611</v>
      </c>
      <c r="N31" s="50">
        <f>'9.non-residents NC'!N31+'13.non-residents FC'!N31</f>
        <v>106676.19999999998</v>
      </c>
      <c r="O31" s="51">
        <f>('9.non-residents NC'!N31*'9.non-residents NC'!O31+'13.non-residents FC'!N31*'13.non-residents FC'!O31)/('9.non-residents NC'!N31+'13.non-residents FC'!N31)</f>
        <v>8.7111691455076183</v>
      </c>
      <c r="P31" s="50">
        <f>'9.non-residents NC'!P31+'13.non-residents FC'!P31</f>
        <v>129848.9</v>
      </c>
      <c r="Q31" s="51">
        <f>('9.non-residents NC'!P31*'9.non-residents NC'!Q31+'13.non-residents FC'!P31*'13.non-residents FC'!Q31)/('9.non-residents NC'!P31+'13.non-residents FC'!P31)</f>
        <v>8.8830420819891422</v>
      </c>
      <c r="R31" s="50">
        <f>'9.non-residents NC'!R31+'13.non-residents FC'!R31</f>
        <v>199446.19999999998</v>
      </c>
      <c r="S31" s="51">
        <f>('9.non-residents NC'!R31*'9.non-residents NC'!S31+'13.non-residents FC'!R31*'13.non-residents FC'!S31)/('9.non-residents NC'!R31+'13.non-residents FC'!R31)</f>
        <v>11.124123016633058</v>
      </c>
      <c r="T31" s="50">
        <f>'9.non-residents NC'!T31+'13.non-residents FC'!T31</f>
        <v>50</v>
      </c>
      <c r="U31" s="51">
        <f>('9.non-residents NC'!T31*'9.non-residents NC'!U31+'13.non-residents FC'!T31*'13.non-residents FC'!U31)/('9.non-residents NC'!T31+'13.non-residents FC'!T31)</f>
        <v>19.990000000000002</v>
      </c>
    </row>
    <row r="32" spans="1:21" ht="14.25" customHeight="1" thickBot="1" x14ac:dyDescent="0.25">
      <c r="A32" s="52" t="s">
        <v>30</v>
      </c>
      <c r="B32" s="53">
        <f>'9.non-residents NC'!B32+'13.non-residents FC'!B32</f>
        <v>1814426.2999999998</v>
      </c>
      <c r="C32" s="54">
        <f>('9.non-residents NC'!B32*'9.non-residents NC'!C32+'13.non-residents FC'!B32*'13.non-residents FC'!C32)/('9.non-residents NC'!B32+'13.non-residents FC'!B32)</f>
        <v>3.6015547470845188</v>
      </c>
      <c r="D32" s="53">
        <f>'9.non-residents NC'!D32+'13.non-residents FC'!D32</f>
        <v>597536.69999999984</v>
      </c>
      <c r="E32" s="54">
        <f>('9.non-residents NC'!D32*'9.non-residents NC'!E32+'13.non-residents FC'!D32*'13.non-residents FC'!E32)/('9.non-residents NC'!D32+'13.non-residents FC'!D32)</f>
        <v>0</v>
      </c>
      <c r="F32" s="53">
        <f>'9.non-residents NC'!F32+'13.non-residents FC'!F32</f>
        <v>501547.2</v>
      </c>
      <c r="G32" s="54">
        <f>('9.non-residents NC'!F32*'9.non-residents NC'!G32+'13.non-residents FC'!F32*'13.non-residents FC'!G32)/('9.non-residents NC'!F32+'13.non-residents FC'!F32)</f>
        <v>5.276396717995833E-3</v>
      </c>
      <c r="H32" s="53">
        <f t="shared" si="0"/>
        <v>715342.4</v>
      </c>
      <c r="I32" s="54">
        <f t="shared" si="1"/>
        <v>9.1314443153376601</v>
      </c>
      <c r="J32" s="53">
        <f>'9.non-residents NC'!J32+'13.non-residents FC'!J32</f>
        <v>209861.10000000003</v>
      </c>
      <c r="K32" s="54">
        <f>('9.non-residents NC'!J32*'9.non-residents NC'!K32+'13.non-residents FC'!J32*'13.non-residents FC'!K32)/('9.non-residents NC'!J32+'13.non-residents FC'!J32)</f>
        <v>8.0664667058354311</v>
      </c>
      <c r="L32" s="53">
        <f>'9.non-residents NC'!L32+'13.non-residents FC'!L32</f>
        <v>69145.200000000012</v>
      </c>
      <c r="M32" s="54">
        <f>('9.non-residents NC'!L32*'9.non-residents NC'!M32+'13.non-residents FC'!L32*'13.non-residents FC'!M32)/('9.non-residents NC'!L32+'13.non-residents FC'!L32)</f>
        <v>7.8683348663392385</v>
      </c>
      <c r="N32" s="53">
        <f>'9.non-residents NC'!N32+'13.non-residents FC'!N32</f>
        <v>105164.59999999999</v>
      </c>
      <c r="O32" s="54">
        <f>('9.non-residents NC'!N32*'9.non-residents NC'!O32+'13.non-residents FC'!N32*'13.non-residents FC'!O32)/('9.non-residents NC'!N32+'13.non-residents FC'!N32)</f>
        <v>8.3420299606521624</v>
      </c>
      <c r="P32" s="53">
        <f>'9.non-residents NC'!P32+'13.non-residents FC'!P32</f>
        <v>128942.5</v>
      </c>
      <c r="Q32" s="54">
        <f>('9.non-residents NC'!P32*'9.non-residents NC'!Q32+'13.non-residents FC'!P32*'13.non-residents FC'!Q32)/('9.non-residents NC'!P32+'13.non-residents FC'!P32)</f>
        <v>8.8733580859685421</v>
      </c>
      <c r="R32" s="53">
        <f>'9.non-residents NC'!R32+'13.non-residents FC'!R32</f>
        <v>202119</v>
      </c>
      <c r="S32" s="54">
        <f>('9.non-residents NC'!R32*'9.non-residents NC'!S32+'13.non-residents FC'!R32*'13.non-residents FC'!S32)/('9.non-residents NC'!R32+'13.non-residents FC'!R32)</f>
        <v>11.238804907010225</v>
      </c>
      <c r="T32" s="53">
        <f>'9.non-residents NC'!T32+'13.non-residents FC'!T32</f>
        <v>110</v>
      </c>
      <c r="U32" s="54">
        <f>('9.non-residents NC'!T32*'9.non-residents NC'!U32+'13.non-residents FC'!T32*'13.non-residents FC'!U32)/('9.non-residents NC'!T32+'13.non-residents FC'!T32)</f>
        <v>19.990000000000002</v>
      </c>
    </row>
    <row r="33" spans="1:21" ht="14.25" customHeight="1" x14ac:dyDescent="0.2">
      <c r="A33" s="49" t="s">
        <v>47</v>
      </c>
      <c r="B33" s="50">
        <f>'9.non-residents NC'!B33+'13.non-residents FC'!B33</f>
        <v>1883515.9</v>
      </c>
      <c r="C33" s="51">
        <f>('9.non-residents NC'!B33*'9.non-residents NC'!C33+'13.non-residents FC'!B33*'13.non-residents FC'!C33)/('9.non-residents NC'!B33+'13.non-residents FC'!B33)</f>
        <v>2.9632882281482198</v>
      </c>
      <c r="D33" s="50">
        <f>'9.non-residents NC'!D33+'13.non-residents FC'!D33</f>
        <v>719762.89999999991</v>
      </c>
      <c r="E33" s="51">
        <f>('9.non-residents NC'!D33*'9.non-residents NC'!E33+'13.non-residents FC'!D33*'13.non-residents FC'!E33)/('9.non-residents NC'!D33+'13.non-residents FC'!D33)</f>
        <v>0</v>
      </c>
      <c r="F33" s="50">
        <f>'9.non-residents NC'!F33+'13.non-residents FC'!F33</f>
        <v>518719.19999999995</v>
      </c>
      <c r="G33" s="51">
        <f>('9.non-residents NC'!F33*'9.non-residents NC'!G33+'13.non-residents FC'!F33*'13.non-residents FC'!G33)/('9.non-residents NC'!F33+'13.non-residents FC'!F33)</f>
        <v>0.1831611303379555</v>
      </c>
      <c r="H33" s="50">
        <f t="shared" si="0"/>
        <v>645033.80000000005</v>
      </c>
      <c r="I33" s="51">
        <f t="shared" si="1"/>
        <v>8.5055873025568562</v>
      </c>
      <c r="J33" s="50">
        <f>'9.non-residents NC'!J33+'13.non-residents FC'!J33</f>
        <v>115971</v>
      </c>
      <c r="K33" s="51">
        <f>('9.non-residents NC'!J33*'9.non-residents NC'!K33+'13.non-residents FC'!J33*'13.non-residents FC'!K33)/('9.non-residents NC'!J33+'13.non-residents FC'!J33)</f>
        <v>3.544258840572212</v>
      </c>
      <c r="L33" s="50">
        <f>'9.non-residents NC'!L33+'13.non-residents FC'!L33</f>
        <v>88820.800000000017</v>
      </c>
      <c r="M33" s="51">
        <f>('9.non-residents NC'!L33*'9.non-residents NC'!M33+'13.non-residents FC'!L33*'13.non-residents FC'!M33)/('9.non-residents NC'!L33+'13.non-residents FC'!L33)</f>
        <v>7.2990409341055233</v>
      </c>
      <c r="N33" s="50">
        <f>'9.non-residents NC'!N33+'13.non-residents FC'!N33</f>
        <v>106909.2</v>
      </c>
      <c r="O33" s="51">
        <f>('9.non-residents NC'!N33*'9.non-residents NC'!O33+'13.non-residents FC'!N33*'13.non-residents FC'!O33)/('9.non-residents NC'!N33+'13.non-residents FC'!N33)</f>
        <v>8.6549677015635691</v>
      </c>
      <c r="P33" s="50">
        <f>'9.non-residents NC'!P33+'13.non-residents FC'!P33</f>
        <v>172048.7</v>
      </c>
      <c r="Q33" s="51">
        <f>('9.non-residents NC'!P33*'9.non-residents NC'!Q33+'13.non-residents FC'!P33*'13.non-residents FC'!Q33)/('9.non-residents NC'!P33+'13.non-residents FC'!P33)</f>
        <v>10.546894600191688</v>
      </c>
      <c r="R33" s="50">
        <f>'9.non-residents NC'!R33+'13.non-residents FC'!R33</f>
        <v>161094.09999999998</v>
      </c>
      <c r="S33" s="51">
        <f>('9.non-residents NC'!R33*'9.non-residents NC'!S33+'13.non-residents FC'!R33*'13.non-residents FC'!S33)/('9.non-residents NC'!R33+'13.non-residents FC'!R33)</f>
        <v>10.449693216573419</v>
      </c>
      <c r="T33" s="50">
        <f>'9.non-residents NC'!T33+'13.non-residents FC'!T33</f>
        <v>190</v>
      </c>
      <c r="U33" s="51">
        <f>('9.non-residents NC'!T33*'9.non-residents NC'!U33+'13.non-residents FC'!T33*'13.non-residents FC'!U33)/('9.non-residents NC'!T33+'13.non-residents FC'!T33)</f>
        <v>19.97</v>
      </c>
    </row>
    <row r="34" spans="1:21" ht="14.25" customHeight="1" x14ac:dyDescent="0.2">
      <c r="A34" s="49" t="s">
        <v>20</v>
      </c>
      <c r="B34" s="50">
        <f>'9.non-residents NC'!B34+'13.non-residents FC'!B34</f>
        <v>1879560.4000000001</v>
      </c>
      <c r="C34" s="51">
        <f>('9.non-residents NC'!B34*'9.non-residents NC'!C34+'13.non-residents FC'!B34*'13.non-residents FC'!C34)/('9.non-residents NC'!B34+'13.non-residents FC'!B34)</f>
        <v>2.9811137481934606</v>
      </c>
      <c r="D34" s="50">
        <f>'9.non-residents NC'!D34+'13.non-residents FC'!D34</f>
        <v>673454.4</v>
      </c>
      <c r="E34" s="51">
        <f>('9.non-residents NC'!D34*'9.non-residents NC'!E34+'13.non-residents FC'!D34*'13.non-residents FC'!E34)/('9.non-residents NC'!D34+'13.non-residents FC'!D34)</f>
        <v>0</v>
      </c>
      <c r="F34" s="50">
        <f>'9.non-residents NC'!F34+'13.non-residents FC'!F34</f>
        <v>552192.1</v>
      </c>
      <c r="G34" s="51">
        <f>('9.non-residents NC'!F34*'9.non-residents NC'!G34+'13.non-residents FC'!F34*'13.non-residents FC'!G34)/('9.non-residents NC'!F34+'13.non-residents FC'!F34)</f>
        <v>0.16764408980135734</v>
      </c>
      <c r="H34" s="50">
        <f t="shared" si="0"/>
        <v>653913.89999999991</v>
      </c>
      <c r="I34" s="51">
        <f t="shared" si="1"/>
        <v>8.4271210735847628</v>
      </c>
      <c r="J34" s="50">
        <f>'9.non-residents NC'!J34+'13.non-residents FC'!J34</f>
        <v>120538.09999999999</v>
      </c>
      <c r="K34" s="51">
        <f>('9.non-residents NC'!J34*'9.non-residents NC'!K34+'13.non-residents FC'!J34*'13.non-residents FC'!K34)/('9.non-residents NC'!J34+'13.non-residents FC'!J34)</f>
        <v>3.7272265117834151</v>
      </c>
      <c r="L34" s="50">
        <f>'9.non-residents NC'!L34+'13.non-residents FC'!L34</f>
        <v>78145.700000000012</v>
      </c>
      <c r="M34" s="51">
        <f>('9.non-residents NC'!L34*'9.non-residents NC'!M34+'13.non-residents FC'!L34*'13.non-residents FC'!M34)/('9.non-residents NC'!L34+'13.non-residents FC'!L34)</f>
        <v>7.2299244360214328</v>
      </c>
      <c r="N34" s="50">
        <f>'9.non-residents NC'!N34+'13.non-residents FC'!N34</f>
        <v>104501.4</v>
      </c>
      <c r="O34" s="51">
        <f>('9.non-residents NC'!N34*'9.non-residents NC'!O34+'13.non-residents FC'!N34*'13.non-residents FC'!O34)/('9.non-residents NC'!N34+'13.non-residents FC'!N34)</f>
        <v>8.2217534406237629</v>
      </c>
      <c r="P34" s="50">
        <f>'9.non-residents NC'!P34+'13.non-residents FC'!P34</f>
        <v>170430.8</v>
      </c>
      <c r="Q34" s="51">
        <f>('9.non-residents NC'!P34*'9.non-residents NC'!Q34+'13.non-residents FC'!P34*'13.non-residents FC'!Q34)/('9.non-residents NC'!P34+'13.non-residents FC'!P34)</f>
        <v>10.594730007721605</v>
      </c>
      <c r="R34" s="50">
        <f>'9.non-residents NC'!R34+'13.non-residents FC'!R34</f>
        <v>180103.2</v>
      </c>
      <c r="S34" s="51">
        <f>('9.non-residents NC'!R34*'9.non-residents NC'!S34+'13.non-residents FC'!R34*'13.non-residents FC'!S34)/('9.non-residents NC'!R34+'13.non-residents FC'!R34)</f>
        <v>10.147644483829266</v>
      </c>
      <c r="T34" s="50">
        <f>'9.non-residents NC'!T34+'13.non-residents FC'!T34</f>
        <v>194.7</v>
      </c>
      <c r="U34" s="51">
        <f>('9.non-residents NC'!T34*'9.non-residents NC'!U34+'13.non-residents FC'!T34*'13.non-residents FC'!U34)/('9.non-residents NC'!T34+'13.non-residents FC'!T34)</f>
        <v>19.902408834103749</v>
      </c>
    </row>
    <row r="35" spans="1:21" ht="14.25" customHeight="1" x14ac:dyDescent="0.2">
      <c r="A35" s="49" t="s">
        <v>21</v>
      </c>
      <c r="B35" s="50">
        <f>'9.non-residents NC'!B35+'13.non-residents FC'!B35</f>
        <v>1990427.3</v>
      </c>
      <c r="C35" s="51">
        <f>('9.non-residents NC'!B35*'9.non-residents NC'!C35+'13.non-residents FC'!B35*'13.non-residents FC'!C35)/('9.non-residents NC'!B35+'13.non-residents FC'!B35)</f>
        <v>3.0923313772876817</v>
      </c>
      <c r="D35" s="50">
        <f>'9.non-residents NC'!D35+'13.non-residents FC'!D35</f>
        <v>710254</v>
      </c>
      <c r="E35" s="51">
        <f>('9.non-residents NC'!D35*'9.non-residents NC'!E35+'13.non-residents FC'!D35*'13.non-residents FC'!E35)/('9.non-residents NC'!D35+'13.non-residents FC'!D35)</f>
        <v>0</v>
      </c>
      <c r="F35" s="50">
        <f>'9.non-residents NC'!F35+'13.non-residents FC'!F35</f>
        <v>555529.30000000005</v>
      </c>
      <c r="G35" s="51">
        <f>('9.non-residents NC'!F35*'9.non-residents NC'!G35+'13.non-residents FC'!F35*'13.non-residents FC'!G35)/('9.non-residents NC'!F35+'13.non-residents FC'!F35)</f>
        <v>0.15532474344737529</v>
      </c>
      <c r="H35" s="50">
        <f t="shared" si="0"/>
        <v>724644</v>
      </c>
      <c r="I35" s="51">
        <f t="shared" si="1"/>
        <v>8.3748341916858493</v>
      </c>
      <c r="J35" s="50">
        <f>'9.non-residents NC'!J35+'13.non-residents FC'!J35</f>
        <v>132123.40000000002</v>
      </c>
      <c r="K35" s="51">
        <f>('9.non-residents NC'!J35*'9.non-residents NC'!K35+'13.non-residents FC'!J35*'13.non-residents FC'!K35)/('9.non-residents NC'!J35+'13.non-residents FC'!J35)</f>
        <v>3.126674343833113</v>
      </c>
      <c r="L35" s="50">
        <f>'9.non-residents NC'!L35+'13.non-residents FC'!L35</f>
        <v>90913.900000000009</v>
      </c>
      <c r="M35" s="51">
        <f>('9.non-residents NC'!L35*'9.non-residents NC'!M35+'13.non-residents FC'!L35*'13.non-residents FC'!M35)/('9.non-residents NC'!L35+'13.non-residents FC'!L35)</f>
        <v>8.2967599783971444</v>
      </c>
      <c r="N35" s="50">
        <f>'9.non-residents NC'!N35+'13.non-residents FC'!N35</f>
        <v>86482.5</v>
      </c>
      <c r="O35" s="51">
        <f>('9.non-residents NC'!N35*'9.non-residents NC'!O35+'13.non-residents FC'!N35*'13.non-residents FC'!O35)/('9.non-residents NC'!N35+'13.non-residents FC'!N35)</f>
        <v>8.2085454398288711</v>
      </c>
      <c r="P35" s="50">
        <f>'9.non-residents NC'!P35+'13.non-residents FC'!P35</f>
        <v>195140.59999999998</v>
      </c>
      <c r="Q35" s="51">
        <f>('9.non-residents NC'!P35*'9.non-residents NC'!Q35+'13.non-residents FC'!P35*'13.non-residents FC'!Q35)/('9.non-residents NC'!P35+'13.non-residents FC'!P35)</f>
        <v>10.438286491893539</v>
      </c>
      <c r="R35" s="50">
        <f>'9.non-residents NC'!R35+'13.non-residents FC'!R35</f>
        <v>219788.9</v>
      </c>
      <c r="S35" s="51">
        <f>('9.non-residents NC'!R35*'9.non-residents NC'!S35+'13.non-residents FC'!R35*'13.non-residents FC'!S35)/('9.non-residents NC'!R35+'13.non-residents FC'!R35)</f>
        <v>9.7851696650740809</v>
      </c>
      <c r="T35" s="50">
        <f>'9.non-residents NC'!T35+'13.non-residents FC'!T35</f>
        <v>194.7</v>
      </c>
      <c r="U35" s="51">
        <f>('9.non-residents NC'!T35*'9.non-residents NC'!U35+'13.non-residents FC'!T35*'13.non-residents FC'!U35)/('9.non-residents NC'!T35+'13.non-residents FC'!T35)</f>
        <v>19.902408834103749</v>
      </c>
    </row>
    <row r="36" spans="1:21" ht="14.25" customHeight="1" x14ac:dyDescent="0.2">
      <c r="A36" s="49" t="s">
        <v>22</v>
      </c>
      <c r="B36" s="50">
        <f>'9.non-residents NC'!B36+'13.non-residents FC'!B36</f>
        <v>1982324.1</v>
      </c>
      <c r="C36" s="51">
        <f>('9.non-residents NC'!B36*'9.non-residents NC'!C36+'13.non-residents FC'!B36*'13.non-residents FC'!C36)/('9.non-residents NC'!B36+'13.non-residents FC'!B36)</f>
        <v>3.177505224297076</v>
      </c>
      <c r="D36" s="50">
        <f>'9.non-residents NC'!D36+'13.non-residents FC'!D36</f>
        <v>654241.6</v>
      </c>
      <c r="E36" s="51">
        <f>('9.non-residents NC'!D36*'9.non-residents NC'!E36+'13.non-residents FC'!D36*'13.non-residents FC'!E36)/('9.non-residents NC'!D36+'13.non-residents FC'!D36)</f>
        <v>0</v>
      </c>
      <c r="F36" s="50">
        <f>'9.non-residents NC'!F36+'13.non-residents FC'!F36</f>
        <v>587659.70000000007</v>
      </c>
      <c r="G36" s="51">
        <f>('9.non-residents NC'!F36*'9.non-residents NC'!G36+'13.non-residents FC'!F36*'13.non-residents FC'!G36)/('9.non-residents NC'!F36+'13.non-residents FC'!F36)</f>
        <v>0.12628252711560789</v>
      </c>
      <c r="H36" s="50">
        <f t="shared" si="0"/>
        <v>740422.8</v>
      </c>
      <c r="I36" s="51">
        <f t="shared" si="1"/>
        <v>8.406864337510946</v>
      </c>
      <c r="J36" s="50">
        <f>'9.non-residents NC'!J36+'13.non-residents FC'!J36</f>
        <v>121804.70000000001</v>
      </c>
      <c r="K36" s="51">
        <f>('9.non-residents NC'!J36*'9.non-residents NC'!K36+'13.non-residents FC'!J36*'13.non-residents FC'!K36)/('9.non-residents NC'!J36+'13.non-residents FC'!J36)</f>
        <v>3.6610007741901578</v>
      </c>
      <c r="L36" s="50">
        <f>'9.non-residents NC'!L36+'13.non-residents FC'!L36</f>
        <v>86312.799999999988</v>
      </c>
      <c r="M36" s="51">
        <f>('9.non-residents NC'!L36*'9.non-residents NC'!M36+'13.non-residents FC'!L36*'13.non-residents FC'!M36)/('9.non-residents NC'!L36+'13.non-residents FC'!L36)</f>
        <v>7.6781264887710741</v>
      </c>
      <c r="N36" s="50">
        <f>'9.non-residents NC'!N36+'13.non-residents FC'!N36</f>
        <v>80727.899999999994</v>
      </c>
      <c r="O36" s="51">
        <f>('9.non-residents NC'!N36*'9.non-residents NC'!O36+'13.non-residents FC'!N36*'13.non-residents FC'!O36)/('9.non-residents NC'!N36+'13.non-residents FC'!N36)</f>
        <v>8.2222383958953476</v>
      </c>
      <c r="P36" s="50">
        <f>'9.non-residents NC'!P36+'13.non-residents FC'!P36</f>
        <v>218729.4</v>
      </c>
      <c r="Q36" s="51">
        <f>('9.non-residents NC'!P36*'9.non-residents NC'!Q36+'13.non-residents FC'!P36*'13.non-residents FC'!Q36)/('9.non-residents NC'!P36+'13.non-residents FC'!P36)</f>
        <v>9.9005257775132183</v>
      </c>
      <c r="R36" s="50">
        <f>'9.non-residents NC'!R36+'13.non-residents FC'!R36</f>
        <v>232653.3</v>
      </c>
      <c r="S36" s="51">
        <f>('9.non-residents NC'!R36*'9.non-residents NC'!S36+'13.non-residents FC'!R36*'13.non-residents FC'!S36)/('9.non-residents NC'!R36+'13.non-residents FC'!R36)</f>
        <v>9.8120733039247678</v>
      </c>
      <c r="T36" s="50">
        <f>'9.non-residents NC'!T36+'13.non-residents FC'!T36</f>
        <v>194.7</v>
      </c>
      <c r="U36" s="51">
        <f>('9.non-residents NC'!T36*'9.non-residents NC'!U36+'13.non-residents FC'!T36*'13.non-residents FC'!U36)/('9.non-residents NC'!T36+'13.non-residents FC'!T36)</f>
        <v>19.902408834103749</v>
      </c>
    </row>
    <row r="37" spans="1:21" ht="14.25" customHeight="1" x14ac:dyDescent="0.2">
      <c r="A37" s="49" t="s">
        <v>23</v>
      </c>
      <c r="B37" s="50">
        <f>'9.non-residents NC'!B37+'13.non-residents FC'!B37</f>
        <v>2011827.5999999999</v>
      </c>
      <c r="C37" s="51">
        <f>('9.non-residents NC'!B37*'9.non-residents NC'!C37+'13.non-residents FC'!B37*'13.non-residents FC'!C37)/('9.non-residents NC'!B37+'13.non-residents FC'!B37)</f>
        <v>3.23979469612605</v>
      </c>
      <c r="D37" s="50">
        <f>'9.non-residents NC'!D37+'13.non-residents FC'!D37</f>
        <v>676636.2</v>
      </c>
      <c r="E37" s="51">
        <f>('9.non-residents NC'!D37*'9.non-residents NC'!E37+'13.non-residents FC'!D37*'13.non-residents FC'!E37)/('9.non-residents NC'!D37+'13.non-residents FC'!D37)</f>
        <v>0</v>
      </c>
      <c r="F37" s="50">
        <f>'9.non-residents NC'!F37+'13.non-residents FC'!F37</f>
        <v>575432.5</v>
      </c>
      <c r="G37" s="51">
        <f>('9.non-residents NC'!F37*'9.non-residents NC'!G37+'13.non-residents FC'!F37*'13.non-residents FC'!G37)/('9.non-residents NC'!F37+'13.non-residents FC'!F37)</f>
        <v>0.16881651453471952</v>
      </c>
      <c r="H37" s="50">
        <f t="shared" si="0"/>
        <v>759758.9</v>
      </c>
      <c r="I37" s="51">
        <f t="shared" si="1"/>
        <v>8.4510571432595274</v>
      </c>
      <c r="J37" s="50">
        <f>'9.non-residents NC'!J37+'13.non-residents FC'!J37</f>
        <v>138056.1</v>
      </c>
      <c r="K37" s="51">
        <f>('9.non-residents NC'!J37*'9.non-residents NC'!K37+'13.non-residents FC'!J37*'13.non-residents FC'!K37)/('9.non-residents NC'!J37+'13.non-residents FC'!J37)</f>
        <v>4.4305006732770185</v>
      </c>
      <c r="L37" s="50">
        <f>'9.non-residents NC'!L37+'13.non-residents FC'!L37</f>
        <v>73592.100000000006</v>
      </c>
      <c r="M37" s="51">
        <f>('9.non-residents NC'!L37*'9.non-residents NC'!M37+'13.non-residents FC'!L37*'13.non-residents FC'!M37)/('9.non-residents NC'!L37+'13.non-residents FC'!L37)</f>
        <v>7.135055882356939</v>
      </c>
      <c r="N37" s="50">
        <f>'9.non-residents NC'!N37+'13.non-residents FC'!N37</f>
        <v>83558.5</v>
      </c>
      <c r="O37" s="51">
        <f>('9.non-residents NC'!N37*'9.non-residents NC'!O37+'13.non-residents FC'!N37*'13.non-residents FC'!O37)/('9.non-residents NC'!N37+'13.non-residents FC'!N37)</f>
        <v>8.319029171179487</v>
      </c>
      <c r="P37" s="50">
        <f>'9.non-residents NC'!P37+'13.non-residents FC'!P37</f>
        <v>240673.6</v>
      </c>
      <c r="Q37" s="51">
        <f>('9.non-residents NC'!P37*'9.non-residents NC'!Q37+'13.non-residents FC'!P37*'13.non-residents FC'!Q37)/('9.non-residents NC'!P37+'13.non-residents FC'!P37)</f>
        <v>9.6017156057000008</v>
      </c>
      <c r="R37" s="50">
        <f>'9.non-residents NC'!R37+'13.non-residents FC'!R37</f>
        <v>223683.90000000002</v>
      </c>
      <c r="S37" s="51">
        <f>('9.non-residents NC'!R37*'9.non-residents NC'!S37+'13.non-residents FC'!R37*'13.non-residents FC'!S37)/('9.non-residents NC'!R37+'13.non-residents FC'!R37)</f>
        <v>10.166777447996925</v>
      </c>
      <c r="T37" s="50">
        <f>'9.non-residents NC'!T37+'13.non-residents FC'!T37</f>
        <v>194.7</v>
      </c>
      <c r="U37" s="51">
        <f>('9.non-residents NC'!T37*'9.non-residents NC'!U37+'13.non-residents FC'!T37*'13.non-residents FC'!U37)/('9.non-residents NC'!T37+'13.non-residents FC'!T37)</f>
        <v>19.902408834103749</v>
      </c>
    </row>
    <row r="38" spans="1:21" ht="14.25" customHeight="1" x14ac:dyDescent="0.2">
      <c r="A38" s="49" t="s">
        <v>24</v>
      </c>
      <c r="B38" s="50">
        <f>'9.non-residents NC'!B38+'13.non-residents FC'!B38</f>
        <v>2001326.0999999999</v>
      </c>
      <c r="C38" s="51">
        <f>('9.non-residents NC'!B38*'9.non-residents NC'!C38+'13.non-residents FC'!B38*'13.non-residents FC'!C38)/('9.non-residents NC'!B38+'13.non-residents FC'!B38)</f>
        <v>3.3009482067914857</v>
      </c>
      <c r="D38" s="50">
        <f>'9.non-residents NC'!D38+'13.non-residents FC'!D38</f>
        <v>731015.9</v>
      </c>
      <c r="E38" s="51">
        <f>('9.non-residents NC'!D38*'9.non-residents NC'!E38+'13.non-residents FC'!D38*'13.non-residents FC'!E38)/('9.non-residents NC'!D38+'13.non-residents FC'!D38)</f>
        <v>0</v>
      </c>
      <c r="F38" s="50">
        <f>'9.non-residents NC'!F38+'13.non-residents FC'!F38</f>
        <v>508653.8</v>
      </c>
      <c r="G38" s="51">
        <f>('9.non-residents NC'!F38*'9.non-residents NC'!G38+'13.non-residents FC'!F38*'13.non-residents FC'!G38)/('9.non-residents NC'!F38+'13.non-residents FC'!F38)</f>
        <v>0.23180521014489658</v>
      </c>
      <c r="H38" s="50">
        <f t="shared" si="0"/>
        <v>761656.4</v>
      </c>
      <c r="I38" s="51">
        <f t="shared" si="1"/>
        <v>8.5187562265609511</v>
      </c>
      <c r="J38" s="50">
        <f>'9.non-residents NC'!J38+'13.non-residents FC'!J38</f>
        <v>124134.70000000001</v>
      </c>
      <c r="K38" s="51">
        <f>('9.non-residents NC'!J38*'9.non-residents NC'!K38+'13.non-residents FC'!J38*'13.non-residents FC'!K38)/('9.non-residents NC'!J38+'13.non-residents FC'!J38)</f>
        <v>3.2959600256817749</v>
      </c>
      <c r="L38" s="50">
        <f>'9.non-residents NC'!L38+'13.non-residents FC'!L38</f>
        <v>76070.799999999988</v>
      </c>
      <c r="M38" s="51">
        <f>('9.non-residents NC'!L38*'9.non-residents NC'!M38+'13.non-residents FC'!L38*'13.non-residents FC'!M38)/('9.non-residents NC'!L38+'13.non-residents FC'!L38)</f>
        <v>7.5559795742913325</v>
      </c>
      <c r="N38" s="50">
        <f>'9.non-residents NC'!N38+'13.non-residents FC'!N38</f>
        <v>99331</v>
      </c>
      <c r="O38" s="51">
        <f>('9.non-residents NC'!N38*'9.non-residents NC'!O38+'13.non-residents FC'!N38*'13.non-residents FC'!O38)/('9.non-residents NC'!N38+'13.non-residents FC'!N38)</f>
        <v>8.4572722412942536</v>
      </c>
      <c r="P38" s="50">
        <f>'9.non-residents NC'!P38+'13.non-residents FC'!P38</f>
        <v>247680.3</v>
      </c>
      <c r="Q38" s="51">
        <f>('9.non-residents NC'!P38*'9.non-residents NC'!Q38+'13.non-residents FC'!P38*'13.non-residents FC'!Q38)/('9.non-residents NC'!P38+'13.non-residents FC'!P38)</f>
        <v>9.6697123872992758</v>
      </c>
      <c r="R38" s="50">
        <f>'9.non-residents NC'!R38+'13.non-residents FC'!R38</f>
        <v>214244.9</v>
      </c>
      <c r="S38" s="51">
        <f>('9.non-residents NC'!R38*'9.non-residents NC'!S38+'13.non-residents FC'!R38*'13.non-residents FC'!S38)/('9.non-residents NC'!R38+'13.non-residents FC'!R38)</f>
        <v>10.574306352216546</v>
      </c>
      <c r="T38" s="50">
        <f>'9.non-residents NC'!T38+'13.non-residents FC'!T38</f>
        <v>194.7</v>
      </c>
      <c r="U38" s="51">
        <f>('9.non-residents NC'!T38*'9.non-residents NC'!U38+'13.non-residents FC'!T38*'13.non-residents FC'!U38)/('9.non-residents NC'!T38+'13.non-residents FC'!T38)</f>
        <v>19.902408834103749</v>
      </c>
    </row>
    <row r="39" spans="1:21" ht="14.25" customHeight="1" x14ac:dyDescent="0.2">
      <c r="A39" s="49" t="s">
        <v>25</v>
      </c>
      <c r="B39" s="50">
        <f>'9.non-residents NC'!B39+'13.non-residents FC'!B39</f>
        <v>1858957.8</v>
      </c>
      <c r="C39" s="51">
        <f>('9.non-residents NC'!B39*'9.non-residents NC'!C39+'13.non-residents FC'!B39*'13.non-residents FC'!C39)/('9.non-residents NC'!B39+'13.non-residents FC'!B39)</f>
        <v>3.6260355915556568</v>
      </c>
      <c r="D39" s="50">
        <f>'9.non-residents NC'!D39+'13.non-residents FC'!D39</f>
        <v>545088.5</v>
      </c>
      <c r="E39" s="51">
        <f>('9.non-residents NC'!D39*'9.non-residents NC'!E39+'13.non-residents FC'!D39*'13.non-residents FC'!E39)/('9.non-residents NC'!D39+'13.non-residents FC'!D39)</f>
        <v>0</v>
      </c>
      <c r="F39" s="50">
        <f>'9.non-residents NC'!F39+'13.non-residents FC'!F39</f>
        <v>533342.1</v>
      </c>
      <c r="G39" s="51">
        <f>('9.non-residents NC'!F39*'9.non-residents NC'!G39+'13.non-residents FC'!F39*'13.non-residents FC'!G39)/('9.non-residents NC'!F39+'13.non-residents FC'!F39)</f>
        <v>0.2487863849487974</v>
      </c>
      <c r="H39" s="50">
        <f t="shared" si="0"/>
        <v>780527.2</v>
      </c>
      <c r="I39" s="51">
        <f t="shared" si="1"/>
        <v>8.4660200092962832</v>
      </c>
      <c r="J39" s="50">
        <f>'9.non-residents NC'!J39+'13.non-residents FC'!J39</f>
        <v>120972.1</v>
      </c>
      <c r="K39" s="51">
        <f>('9.non-residents NC'!J39*'9.non-residents NC'!K39+'13.non-residents FC'!J39*'13.non-residents FC'!K39)/('9.non-residents NC'!J39+'13.non-residents FC'!J39)</f>
        <v>3.612938198146515</v>
      </c>
      <c r="L39" s="50">
        <f>'9.non-residents NC'!L39+'13.non-residents FC'!L39</f>
        <v>70430.8</v>
      </c>
      <c r="M39" s="51">
        <f>('9.non-residents NC'!L39*'9.non-residents NC'!M39+'13.non-residents FC'!L39*'13.non-residents FC'!M39)/('9.non-residents NC'!L39+'13.non-residents FC'!L39)</f>
        <v>6.9153418248834386</v>
      </c>
      <c r="N39" s="50">
        <f>'9.non-residents NC'!N39+'13.non-residents FC'!N39</f>
        <v>164514.1</v>
      </c>
      <c r="O39" s="51">
        <f>('9.non-residents NC'!N39*'9.non-residents NC'!O39+'13.non-residents FC'!N39*'13.non-residents FC'!O39)/('9.non-residents NC'!N39+'13.non-residents FC'!N39)</f>
        <v>10.210089901108779</v>
      </c>
      <c r="P39" s="50">
        <f>'9.non-residents NC'!P39+'13.non-residents FC'!P39</f>
        <v>217540.7</v>
      </c>
      <c r="Q39" s="51">
        <f>('9.non-residents NC'!P39*'9.non-residents NC'!Q39+'13.non-residents FC'!P39*'13.non-residents FC'!Q39)/('9.non-residents NC'!P39+'13.non-residents FC'!P39)</f>
        <v>8.4947055700381622</v>
      </c>
      <c r="R39" s="50">
        <f>'9.non-residents NC'!R39+'13.non-residents FC'!R39</f>
        <v>206879.49999999997</v>
      </c>
      <c r="S39" s="51">
        <f>('9.non-residents NC'!R39*'9.non-residents NC'!S39+'13.non-residents FC'!R39*'13.non-residents FC'!S39)/('9.non-residents NC'!R39+'13.non-residents FC'!R39)</f>
        <v>10.404118668113567</v>
      </c>
      <c r="T39" s="50">
        <f>'9.non-residents NC'!T39+'13.non-residents FC'!T39</f>
        <v>190</v>
      </c>
      <c r="U39" s="51">
        <f>('9.non-residents NC'!T39*'9.non-residents NC'!U39+'13.non-residents FC'!T39*'13.non-residents FC'!U39)/('9.non-residents NC'!T39+'13.non-residents FC'!T39)</f>
        <v>19.97</v>
      </c>
    </row>
    <row r="40" spans="1:21" ht="14.25" customHeight="1" x14ac:dyDescent="0.2">
      <c r="A40" s="49" t="s">
        <v>26</v>
      </c>
      <c r="B40" s="50">
        <f>'9.non-residents NC'!B40+'13.non-residents FC'!B40</f>
        <v>2058734.3</v>
      </c>
      <c r="C40" s="51">
        <f>('9.non-residents NC'!B40*'9.non-residents NC'!C40+'13.non-residents FC'!B40*'13.non-residents FC'!C40)/('9.non-residents NC'!B40+'13.non-residents FC'!B40)</f>
        <v>3.2983733583299246</v>
      </c>
      <c r="D40" s="50">
        <f>'9.non-residents NC'!D40+'13.non-residents FC'!D40</f>
        <v>735696.10000000009</v>
      </c>
      <c r="E40" s="51">
        <f>('9.non-residents NC'!D40*'9.non-residents NC'!E40+'13.non-residents FC'!D40*'13.non-residents FC'!E40)/('9.non-residents NC'!D40+'13.non-residents FC'!D40)</f>
        <v>0</v>
      </c>
      <c r="F40" s="50">
        <f>'9.non-residents NC'!F40+'13.non-residents FC'!F40</f>
        <v>543553.80000000005</v>
      </c>
      <c r="G40" s="51">
        <f>('9.non-residents NC'!F40*'9.non-residents NC'!G40+'13.non-residents FC'!F40*'13.non-residents FC'!G40)/('9.non-residents NC'!F40+'13.non-residents FC'!F40)</f>
        <v>0.29444197244136677</v>
      </c>
      <c r="H40" s="50">
        <f t="shared" si="0"/>
        <v>779484.4</v>
      </c>
      <c r="I40" s="51">
        <f t="shared" si="1"/>
        <v>8.5061732011570808</v>
      </c>
      <c r="J40" s="50">
        <f>'9.non-residents NC'!J40+'13.non-residents FC'!J40</f>
        <v>113676.7</v>
      </c>
      <c r="K40" s="51">
        <f>('9.non-residents NC'!J40*'9.non-residents NC'!K40+'13.non-residents FC'!J40*'13.non-residents FC'!K40)/('9.non-residents NC'!J40+'13.non-residents FC'!J40)</f>
        <v>3.3116724975302843</v>
      </c>
      <c r="L40" s="50">
        <f>'9.non-residents NC'!L40+'13.non-residents FC'!L40</f>
        <v>73143.8</v>
      </c>
      <c r="M40" s="51">
        <f>('9.non-residents NC'!L40*'9.non-residents NC'!M40+'13.non-residents FC'!L40*'13.non-residents FC'!M40)/('9.non-residents NC'!L40+'13.non-residents FC'!L40)</f>
        <v>6.7183228790410219</v>
      </c>
      <c r="N40" s="50">
        <f>'9.non-residents NC'!N40+'13.non-residents FC'!N40</f>
        <v>151987.20000000001</v>
      </c>
      <c r="O40" s="51">
        <f>('9.non-residents NC'!N40*'9.non-residents NC'!O40+'13.non-residents FC'!N40*'13.non-residents FC'!O40)/('9.non-residents NC'!N40+'13.non-residents FC'!N40)</f>
        <v>10.511149044130061</v>
      </c>
      <c r="P40" s="50">
        <f>'9.non-residents NC'!P40+'13.non-residents FC'!P40</f>
        <v>269825.3</v>
      </c>
      <c r="Q40" s="51">
        <f>('9.non-residents NC'!P40*'9.non-residents NC'!Q40+'13.non-residents FC'!P40*'13.non-residents FC'!Q40)/('9.non-residents NC'!P40+'13.non-residents FC'!P40)</f>
        <v>8.4986720667038913</v>
      </c>
      <c r="R40" s="50">
        <f>'9.non-residents NC'!R40+'13.non-residents FC'!R40</f>
        <v>170141.40000000002</v>
      </c>
      <c r="S40" s="51">
        <f>('9.non-residents NC'!R40*'9.non-residents NC'!S40+'13.non-residents FC'!R40*'13.non-residents FC'!S40)/('9.non-residents NC'!R40+'13.non-residents FC'!R40)</f>
        <v>10.918473081801389</v>
      </c>
      <c r="T40" s="50">
        <f>'9.non-residents NC'!T40+'13.non-residents FC'!T40</f>
        <v>710</v>
      </c>
      <c r="U40" s="51">
        <f>('9.non-residents NC'!T40*'9.non-residents NC'!U40+'13.non-residents FC'!T40*'13.non-residents FC'!U40)/('9.non-residents NC'!T40+'13.non-residents FC'!T40)</f>
        <v>19.95</v>
      </c>
    </row>
    <row r="41" spans="1:21" ht="14.25" customHeight="1" x14ac:dyDescent="0.2">
      <c r="A41" s="49" t="s">
        <v>27</v>
      </c>
      <c r="B41" s="50">
        <f>'9.non-residents NC'!B41+'13.non-residents FC'!B41</f>
        <v>2090351.2999999998</v>
      </c>
      <c r="C41" s="51">
        <f>('9.non-residents NC'!B41*'9.non-residents NC'!C41+'13.non-residents FC'!B41*'13.non-residents FC'!C41)/('9.non-residents NC'!B41+'13.non-residents FC'!B41)</f>
        <v>3.4566875649083424</v>
      </c>
      <c r="D41" s="50">
        <f>'9.non-residents NC'!D41+'13.non-residents FC'!D41</f>
        <v>682538.9</v>
      </c>
      <c r="E41" s="51">
        <f>('9.non-residents NC'!D41*'9.non-residents NC'!E41+'13.non-residents FC'!D41*'13.non-residents FC'!E41)/('9.non-residents NC'!D41+'13.non-residents FC'!D41)</f>
        <v>0</v>
      </c>
      <c r="F41" s="50">
        <f>'9.non-residents NC'!F41+'13.non-residents FC'!F41</f>
        <v>568455.9</v>
      </c>
      <c r="G41" s="51">
        <f>('9.non-residents NC'!F41*'9.non-residents NC'!G41+'13.non-residents FC'!F41*'13.non-residents FC'!G41)/('9.non-residents NC'!F41+'13.non-residents FC'!F41)</f>
        <v>0.22272401957654089</v>
      </c>
      <c r="H41" s="50">
        <f t="shared" si="0"/>
        <v>839356.5</v>
      </c>
      <c r="I41" s="51">
        <f t="shared" si="1"/>
        <v>8.4577680187143223</v>
      </c>
      <c r="J41" s="50">
        <f>'9.non-residents NC'!J41+'13.non-residents FC'!J41</f>
        <v>126177.60000000001</v>
      </c>
      <c r="K41" s="51">
        <f>('9.non-residents NC'!J41*'9.non-residents NC'!K41+'13.non-residents FC'!J41*'13.non-residents FC'!K41)/('9.non-residents NC'!J41+'13.non-residents FC'!J41)</f>
        <v>2.4422051536881271</v>
      </c>
      <c r="L41" s="50">
        <f>'9.non-residents NC'!L41+'13.non-residents FC'!L41</f>
        <v>96124.6</v>
      </c>
      <c r="M41" s="51">
        <f>('9.non-residents NC'!L41*'9.non-residents NC'!M41+'13.non-residents FC'!L41*'13.non-residents FC'!M41)/('9.non-residents NC'!L41+'13.non-residents FC'!L41)</f>
        <v>8.0995784117697323</v>
      </c>
      <c r="N41" s="50">
        <f>'9.non-residents NC'!N41+'13.non-residents FC'!N41</f>
        <v>158078.19999999998</v>
      </c>
      <c r="O41" s="51">
        <f>('9.non-residents NC'!N41*'9.non-residents NC'!O41+'13.non-residents FC'!N41*'13.non-residents FC'!O41)/('9.non-residents NC'!N41+'13.non-residents FC'!N41)</f>
        <v>10.506813931332672</v>
      </c>
      <c r="P41" s="50">
        <f>'9.non-residents NC'!P41+'13.non-residents FC'!P41</f>
        <v>327965.7</v>
      </c>
      <c r="Q41" s="51">
        <f>('9.non-residents NC'!P41*'9.non-residents NC'!Q41+'13.non-residents FC'!P41*'13.non-residents FC'!Q41)/('9.non-residents NC'!P41+'13.non-residents FC'!P41)</f>
        <v>8.6524300650952242</v>
      </c>
      <c r="R41" s="50">
        <f>'9.non-residents NC'!R41+'13.non-residents FC'!R41</f>
        <v>130100.70000000001</v>
      </c>
      <c r="S41" s="51">
        <f>('9.non-residents NC'!R41*'9.non-residents NC'!S41+'13.non-residents FC'!R41*'13.non-residents FC'!S41)/('9.non-residents NC'!R41+'13.non-residents FC'!R41)</f>
        <v>11.496671770405502</v>
      </c>
      <c r="T41" s="50">
        <f>'9.non-residents NC'!T41+'13.non-residents FC'!T41</f>
        <v>909.7</v>
      </c>
      <c r="U41" s="51">
        <f>('9.non-residents NC'!T41*'9.non-residents NC'!U41+'13.non-residents FC'!T41*'13.non-residents FC'!U41)/('9.non-residents NC'!T41+'13.non-residents FC'!T41)</f>
        <v>19.829262394195887</v>
      </c>
    </row>
    <row r="42" spans="1:21" ht="14.25" customHeight="1" x14ac:dyDescent="0.2">
      <c r="A42" s="49" t="s">
        <v>28</v>
      </c>
      <c r="B42" s="50">
        <f>'9.non-residents NC'!B42+'13.non-residents FC'!B42</f>
        <v>2139498.9000000004</v>
      </c>
      <c r="C42" s="51">
        <f>('9.non-residents NC'!B42*'9.non-residents NC'!C42+'13.non-residents FC'!B42*'13.non-residents FC'!C42)/('9.non-residents NC'!B42+'13.non-residents FC'!B42)</f>
        <v>3.467777548752184</v>
      </c>
      <c r="D42" s="50">
        <f>'9.non-residents NC'!D42+'13.non-residents FC'!D42</f>
        <v>687069.50000000012</v>
      </c>
      <c r="E42" s="51">
        <f>('9.non-residents NC'!D42*'9.non-residents NC'!E42+'13.non-residents FC'!D42*'13.non-residents FC'!E42)/('9.non-residents NC'!D42+'13.non-residents FC'!D42)</f>
        <v>0</v>
      </c>
      <c r="F42" s="50">
        <f>'9.non-residents NC'!F42+'13.non-residents FC'!F42</f>
        <v>588588.80000000005</v>
      </c>
      <c r="G42" s="51">
        <f>('9.non-residents NC'!F42*'9.non-residents NC'!G42+'13.non-residents FC'!F42*'13.non-residents FC'!G42)/('9.non-residents NC'!F42+'13.non-residents FC'!F42)</f>
        <v>0.19743038603520824</v>
      </c>
      <c r="H42" s="50">
        <f t="shared" si="0"/>
        <v>863840.6</v>
      </c>
      <c r="I42" s="51">
        <f t="shared" si="1"/>
        <v>8.4542228473632708</v>
      </c>
      <c r="J42" s="50">
        <f>'9.non-residents NC'!J42+'13.non-residents FC'!J42</f>
        <v>131094.69999999998</v>
      </c>
      <c r="K42" s="51">
        <f>('9.non-residents NC'!J42*'9.non-residents NC'!K42+'13.non-residents FC'!J42*'13.non-residents FC'!K42)/('9.non-residents NC'!J42+'13.non-residents FC'!J42)</f>
        <v>3.2016693886175474</v>
      </c>
      <c r="L42" s="50">
        <f>'9.non-residents NC'!L42+'13.non-residents FC'!L42</f>
        <v>145467.19999999998</v>
      </c>
      <c r="M42" s="51">
        <f>('9.non-residents NC'!L42*'9.non-residents NC'!M42+'13.non-residents FC'!L42*'13.non-residents FC'!M42)/('9.non-residents NC'!L42+'13.non-residents FC'!L42)</f>
        <v>10.126421495704864</v>
      </c>
      <c r="N42" s="50">
        <f>'9.non-residents NC'!N42+'13.non-residents FC'!N42</f>
        <v>113754.7</v>
      </c>
      <c r="O42" s="51">
        <f>('9.non-residents NC'!N42*'9.non-residents NC'!O42+'13.non-residents FC'!N42*'13.non-residents FC'!O42)/('9.non-residents NC'!N42+'13.non-residents FC'!N42)</f>
        <v>8.3071474233592077</v>
      </c>
      <c r="P42" s="50">
        <f>'9.non-residents NC'!P42+'13.non-residents FC'!P42</f>
        <v>345907.30000000005</v>
      </c>
      <c r="Q42" s="51">
        <f>('9.non-residents NC'!P42*'9.non-residents NC'!Q42+'13.non-residents FC'!P42*'13.non-residents FC'!Q42)/('9.non-residents NC'!P42+'13.non-residents FC'!P42)</f>
        <v>8.9992171255131002</v>
      </c>
      <c r="R42" s="50">
        <f>'9.non-residents NC'!R42+'13.non-residents FC'!R42</f>
        <v>126849.7</v>
      </c>
      <c r="S42" s="51">
        <f>('9.non-residents NC'!R42*'9.non-residents NC'!S42+'13.non-residents FC'!R42*'13.non-residents FC'!S42)/('9.non-residents NC'!R42+'13.non-residents FC'!R42)</f>
        <v>10.549600763738493</v>
      </c>
      <c r="T42" s="50">
        <f>'9.non-residents NC'!T42+'13.non-residents FC'!T42</f>
        <v>767</v>
      </c>
      <c r="U42" s="51">
        <f>('9.non-residents NC'!T42*'9.non-residents NC'!U42+'13.non-residents FC'!T42*'13.non-residents FC'!U42)/('9.non-residents NC'!T42+'13.non-residents FC'!T42)</f>
        <v>18.554387222946545</v>
      </c>
    </row>
    <row r="43" spans="1:21" ht="14.25" customHeight="1" x14ac:dyDescent="0.2">
      <c r="A43" s="49" t="s">
        <v>46</v>
      </c>
      <c r="B43" s="50">
        <f>'9.non-residents NC'!B43+'13.non-residents FC'!B43</f>
        <v>2331119.0000000005</v>
      </c>
      <c r="C43" s="51">
        <f>('9.non-residents NC'!B43*'9.non-residents NC'!C43+'13.non-residents FC'!B43*'13.non-residents FC'!C43)/('9.non-residents NC'!B43+'13.non-residents FC'!B43)</f>
        <v>3.2712282710578053</v>
      </c>
      <c r="D43" s="50">
        <f>'9.non-residents NC'!D43+'13.non-residents FC'!D43</f>
        <v>769390.5</v>
      </c>
      <c r="E43" s="51">
        <f>('9.non-residents NC'!D43*'9.non-residents NC'!E43+'13.non-residents FC'!D43*'13.non-residents FC'!E43)/('9.non-residents NC'!D43+'13.non-residents FC'!D43)</f>
        <v>0</v>
      </c>
      <c r="F43" s="50">
        <f>'9.non-residents NC'!F43+'13.non-residents FC'!F43</f>
        <v>690694.00000000012</v>
      </c>
      <c r="G43" s="51">
        <f>('9.non-residents NC'!F43*'9.non-residents NC'!G43+'13.non-residents FC'!F43*'13.non-residents FC'!G43)/('9.non-residents NC'!F43+'13.non-residents FC'!F43)</f>
        <v>0.16264972332176011</v>
      </c>
      <c r="H43" s="50">
        <f t="shared" si="0"/>
        <v>871034.50000000012</v>
      </c>
      <c r="I43" s="51">
        <f t="shared" si="1"/>
        <v>8.625698738683715</v>
      </c>
      <c r="J43" s="50">
        <f>'9.non-residents NC'!J43+'13.non-residents FC'!J43</f>
        <v>129253.90000000001</v>
      </c>
      <c r="K43" s="51">
        <f>('9.non-residents NC'!J43*'9.non-residents NC'!K43+'13.non-residents FC'!J43*'13.non-residents FC'!K43)/('9.non-residents NC'!J43+'13.non-residents FC'!J43)</f>
        <v>4.2441157288097351</v>
      </c>
      <c r="L43" s="50">
        <f>'9.non-residents NC'!L43+'13.non-residents FC'!L43</f>
        <v>132929.29999999999</v>
      </c>
      <c r="M43" s="51">
        <f>('9.non-residents NC'!L43*'9.non-residents NC'!M43+'13.non-residents FC'!L43*'13.non-residents FC'!M43)/('9.non-residents NC'!L43+'13.non-residents FC'!L43)</f>
        <v>9.7887990909453393</v>
      </c>
      <c r="N43" s="50">
        <f>'9.non-residents NC'!N43+'13.non-residents FC'!N43</f>
        <v>136035.79999999999</v>
      </c>
      <c r="O43" s="51">
        <f>('9.non-residents NC'!N43*'9.non-residents NC'!O43+'13.non-residents FC'!N43*'13.non-residents FC'!O43)/('9.non-residents NC'!N43+'13.non-residents FC'!N43)</f>
        <v>7.9556279523478386</v>
      </c>
      <c r="P43" s="50">
        <f>'9.non-residents NC'!P43+'13.non-residents FC'!P43</f>
        <v>333647.10000000003</v>
      </c>
      <c r="Q43" s="51">
        <f>('9.non-residents NC'!P43*'9.non-residents NC'!Q43+'13.non-residents FC'!P43*'13.non-residents FC'!Q43)/('9.non-residents NC'!P43+'13.non-residents FC'!P43)</f>
        <v>9.3830975392862648</v>
      </c>
      <c r="R43" s="50">
        <f>'9.non-residents NC'!R43+'13.non-residents FC'!R43</f>
        <v>138270.1</v>
      </c>
      <c r="S43" s="51">
        <f>('9.non-residents NC'!R43*'9.non-residents NC'!S43+'13.non-residents FC'!R43*'13.non-residents FC'!S43)/('9.non-residents NC'!R43+'13.non-residents FC'!R43)</f>
        <v>10.372507136394644</v>
      </c>
      <c r="T43" s="50">
        <f>'9.non-residents NC'!T43+'13.non-residents FC'!T43</f>
        <v>898.3</v>
      </c>
      <c r="U43" s="51">
        <f>('9.non-residents NC'!T43*'9.non-residents NC'!U43+'13.non-residents FC'!T43*'13.non-residents FC'!U43)/('9.non-residents NC'!T43+'13.non-residents FC'!T43)</f>
        <v>18.249328732049431</v>
      </c>
    </row>
    <row r="44" spans="1:21" ht="14.25" customHeight="1" thickBot="1" x14ac:dyDescent="0.25">
      <c r="A44" s="52" t="s">
        <v>30</v>
      </c>
      <c r="B44" s="53">
        <f>'9.non-residents NC'!B44+'13.non-residents FC'!B44</f>
        <v>2199868.5</v>
      </c>
      <c r="C44" s="54">
        <f>('9.non-residents NC'!B44*'9.non-residents NC'!C44+'13.non-residents FC'!B44*'13.non-residents FC'!C44)/('9.non-residents NC'!B44+'13.non-residents FC'!B44)</f>
        <v>3.5960544859840491</v>
      </c>
      <c r="D44" s="53">
        <f>'9.non-residents NC'!D44+'13.non-residents FC'!D44</f>
        <v>666432.70000000007</v>
      </c>
      <c r="E44" s="54">
        <f>('9.non-residents NC'!D44*'9.non-residents NC'!E44+'13.non-residents FC'!D44*'13.non-residents FC'!E44)/('9.non-residents NC'!D44+'13.non-residents FC'!D44)</f>
        <v>0</v>
      </c>
      <c r="F44" s="53">
        <f>'9.non-residents NC'!F44+'13.non-residents FC'!F44</f>
        <v>628329.30000000005</v>
      </c>
      <c r="G44" s="54">
        <f>('9.non-residents NC'!F44*'9.non-residents NC'!G44+'13.non-residents FC'!F44*'13.non-residents FC'!G44)/('9.non-residents NC'!F44+'13.non-residents FC'!F44)</f>
        <v>0.23657086817374254</v>
      </c>
      <c r="H44" s="53">
        <f t="shared" si="0"/>
        <v>905106.50000000012</v>
      </c>
      <c r="I44" s="54">
        <f t="shared" si="1"/>
        <v>8.5760102043240209</v>
      </c>
      <c r="J44" s="53">
        <f>'9.non-residents NC'!J44+'13.non-residents FC'!J44</f>
        <v>170971.80000000002</v>
      </c>
      <c r="K44" s="54">
        <f>('9.non-residents NC'!J44*'9.non-residents NC'!K44+'13.non-residents FC'!J44*'13.non-residents FC'!K44)/('9.non-residents NC'!J44+'13.non-residents FC'!J44)</f>
        <v>6.68755208168833</v>
      </c>
      <c r="L44" s="53">
        <f>'9.non-residents NC'!L44+'13.non-residents FC'!L44</f>
        <v>94853.1</v>
      </c>
      <c r="M44" s="54">
        <f>('9.non-residents NC'!L44*'9.non-residents NC'!M44+'13.non-residents FC'!L44*'13.non-residents FC'!M44)/('9.non-residents NC'!L44+'13.non-residents FC'!L44)</f>
        <v>7.0560711985164444</v>
      </c>
      <c r="N44" s="53">
        <f>'9.non-residents NC'!N44+'13.non-residents FC'!N44</f>
        <v>153180.20000000001</v>
      </c>
      <c r="O44" s="54">
        <f>('9.non-residents NC'!N44*'9.non-residents NC'!O44+'13.non-residents FC'!N44*'13.non-residents FC'!O44)/('9.non-residents NC'!N44+'13.non-residents FC'!N44)</f>
        <v>7.7380159903172787</v>
      </c>
      <c r="P44" s="53">
        <f>'9.non-residents NC'!P44+'13.non-residents FC'!P44</f>
        <v>325196.80000000005</v>
      </c>
      <c r="Q44" s="54">
        <f>('9.non-residents NC'!P44*'9.non-residents NC'!Q44+'13.non-residents FC'!P44*'13.non-residents FC'!Q44)/('9.non-residents NC'!P44+'13.non-residents FC'!P44)</f>
        <v>9.5095580091809015</v>
      </c>
      <c r="R44" s="53">
        <f>'9.non-residents NC'!R44+'13.non-residents FC'!R44</f>
        <v>159253.1</v>
      </c>
      <c r="S44" s="54">
        <f>('9.non-residents NC'!R44*'9.non-residents NC'!S44+'13.non-residents FC'!R44*'13.non-residents FC'!S44)/('9.non-residents NC'!R44+'13.non-residents FC'!R44)</f>
        <v>10.320758961677987</v>
      </c>
      <c r="T44" s="53">
        <f>'9.non-residents NC'!T44+'13.non-residents FC'!T44</f>
        <v>1651.5</v>
      </c>
      <c r="U44" s="54">
        <f>('9.non-residents NC'!T44*'9.non-residents NC'!U44+'13.non-residents FC'!T44*'13.non-residents FC'!U44)/('9.non-residents NC'!T44+'13.non-residents FC'!T44)</f>
        <v>17.03179291553133</v>
      </c>
    </row>
    <row r="45" spans="1:21" ht="14.25" customHeight="1" x14ac:dyDescent="0.2">
      <c r="A45" s="49" t="s">
        <v>48</v>
      </c>
      <c r="B45" s="50">
        <f>'9.non-residents NC'!B45+'13.non-residents FC'!B45</f>
        <v>2299012.1000000006</v>
      </c>
      <c r="C45" s="51">
        <f>('9.non-residents NC'!B45*'9.non-residents NC'!C45+'13.non-residents FC'!B45*'13.non-residents FC'!C45)/('9.non-residents NC'!B45+'13.non-residents FC'!B45)</f>
        <v>3.390487445890344</v>
      </c>
      <c r="D45" s="50">
        <f>'9.non-residents NC'!D45+'13.non-residents FC'!D45</f>
        <v>754315.7</v>
      </c>
      <c r="E45" s="51">
        <f>('9.non-residents NC'!D45*'9.non-residents NC'!E45+'13.non-residents FC'!D45*'13.non-residents FC'!E45)/('9.non-residents NC'!D45+'13.non-residents FC'!D45)</f>
        <v>0</v>
      </c>
      <c r="F45" s="50">
        <f>'9.non-residents NC'!F45+'13.non-residents FC'!F45</f>
        <v>622211.10000000009</v>
      </c>
      <c r="G45" s="51">
        <f>('9.non-residents NC'!F45*'9.non-residents NC'!G45+'13.non-residents FC'!F45*'13.non-residents FC'!G45)/('9.non-residents NC'!F45+'13.non-residents FC'!F45)</f>
        <v>0.12523604770149549</v>
      </c>
      <c r="H45" s="50">
        <f t="shared" si="0"/>
        <v>922485.3</v>
      </c>
      <c r="I45" s="51">
        <f t="shared" si="1"/>
        <v>8.3652806218158666</v>
      </c>
      <c r="J45" s="50">
        <f>'9.non-residents NC'!J45+'13.non-residents FC'!J45</f>
        <v>119914.09999999999</v>
      </c>
      <c r="K45" s="51">
        <f>('9.non-residents NC'!J45*'9.non-residents NC'!K45+'13.non-residents FC'!J45*'13.non-residents FC'!K45)/('9.non-residents NC'!J45+'13.non-residents FC'!J45)</f>
        <v>3.2876386513345808</v>
      </c>
      <c r="L45" s="50">
        <f>'9.non-residents NC'!L45+'13.non-residents FC'!L45</f>
        <v>121036.9</v>
      </c>
      <c r="M45" s="51">
        <f>('9.non-residents NC'!L45*'9.non-residents NC'!M45+'13.non-residents FC'!L45*'13.non-residents FC'!M45)/('9.non-residents NC'!L45+'13.non-residents FC'!L45)</f>
        <v>7.0855141944316147</v>
      </c>
      <c r="N45" s="50">
        <f>'9.non-residents NC'!N45+'13.non-residents FC'!N45</f>
        <v>168450</v>
      </c>
      <c r="O45" s="51">
        <f>('9.non-residents NC'!N45*'9.non-residents NC'!O45+'13.non-residents FC'!N45*'13.non-residents FC'!O45)/('9.non-residents NC'!N45+'13.non-residents FC'!N45)</f>
        <v>8.0879407183140337</v>
      </c>
      <c r="P45" s="50">
        <f>'9.non-residents NC'!P45+'13.non-residents FC'!P45</f>
        <v>313786.80000000005</v>
      </c>
      <c r="Q45" s="51">
        <f>('9.non-residents NC'!P45*'9.non-residents NC'!Q45+'13.non-residents FC'!P45*'13.non-residents FC'!Q45)/('9.non-residents NC'!P45+'13.non-residents FC'!P45)</f>
        <v>9.5581170463512102</v>
      </c>
      <c r="R45" s="50">
        <f>'9.non-residents NC'!R45+'13.non-residents FC'!R45</f>
        <v>197713.09999999998</v>
      </c>
      <c r="S45" s="51">
        <f>('9.non-residents NC'!R45*'9.non-residents NC'!S45+'13.non-residents FC'!R45*'13.non-residents FC'!S45)/('9.non-residents NC'!R45+'13.non-residents FC'!R45)</f>
        <v>10.507112265196387</v>
      </c>
      <c r="T45" s="50">
        <f>'9.non-residents NC'!T45+'13.non-residents FC'!T45</f>
        <v>1584.4</v>
      </c>
      <c r="U45" s="51">
        <f>('9.non-residents NC'!T45*'9.non-residents NC'!U45+'13.non-residents FC'!T45*'13.non-residents FC'!U45)/('9.non-residents NC'!T45+'13.non-residents FC'!T45)</f>
        <v>16.401910502398394</v>
      </c>
    </row>
    <row r="46" spans="1:21" ht="14.25" customHeight="1" x14ac:dyDescent="0.2">
      <c r="A46" s="49" t="s">
        <v>20</v>
      </c>
      <c r="B46" s="50">
        <f>'9.non-residents NC'!B46+'13.non-residents FC'!B46</f>
        <v>2280959.4000000004</v>
      </c>
      <c r="C46" s="51">
        <f>('9.non-residents NC'!B46*'9.non-residents NC'!C46+'13.non-residents FC'!B46*'13.non-residents FC'!C46)/('9.non-residents NC'!B46+'13.non-residents FC'!B46)</f>
        <v>3.4630401610830952</v>
      </c>
      <c r="D46" s="50">
        <f>'9.non-residents NC'!D46+'13.non-residents FC'!D46</f>
        <v>734814.8</v>
      </c>
      <c r="E46" s="51">
        <f>('9.non-residents NC'!D46*'9.non-residents NC'!E46+'13.non-residents FC'!D46*'13.non-residents FC'!E46)/('9.non-residents NC'!D46+'13.non-residents FC'!D46)</f>
        <v>0</v>
      </c>
      <c r="F46" s="50">
        <f>'9.non-residents NC'!F46+'13.non-residents FC'!F46</f>
        <v>605554</v>
      </c>
      <c r="G46" s="51">
        <f>('9.non-residents NC'!F46*'9.non-residents NC'!G46+'13.non-residents FC'!F46*'13.non-residents FC'!G46)/('9.non-residents NC'!F46+'13.non-residents FC'!F46)</f>
        <v>0.13809670813833277</v>
      </c>
      <c r="H46" s="50">
        <f t="shared" si="0"/>
        <v>940590.6</v>
      </c>
      <c r="I46" s="51">
        <f t="shared" si="1"/>
        <v>8.3090655955949391</v>
      </c>
      <c r="J46" s="50">
        <f>'9.non-residents NC'!J46+'13.non-residents FC'!J46</f>
        <v>145949.20000000001</v>
      </c>
      <c r="K46" s="51">
        <f>('9.non-residents NC'!J46*'9.non-residents NC'!K46+'13.non-residents FC'!J46*'13.non-residents FC'!K46)/('9.non-residents NC'!J46+'13.non-residents FC'!J46)</f>
        <v>3.9535022528386619</v>
      </c>
      <c r="L46" s="50">
        <f>'9.non-residents NC'!L46+'13.non-residents FC'!L46</f>
        <v>108454</v>
      </c>
      <c r="M46" s="51">
        <f>('9.non-residents NC'!L46*'9.non-residents NC'!M46+'13.non-residents FC'!L46*'13.non-residents FC'!M46)/('9.non-residents NC'!L46+'13.non-residents FC'!L46)</f>
        <v>6.6033527855127527</v>
      </c>
      <c r="N46" s="50">
        <f>'9.non-residents NC'!N46+'13.non-residents FC'!N46</f>
        <v>214767.09999999998</v>
      </c>
      <c r="O46" s="51">
        <f>('9.non-residents NC'!N46*'9.non-residents NC'!O46+'13.non-residents FC'!N46*'13.non-residents FC'!O46)/('9.non-residents NC'!N46+'13.non-residents FC'!N46)</f>
        <v>8.1673336931029006</v>
      </c>
      <c r="P46" s="50">
        <f>'9.non-residents NC'!P46+'13.non-residents FC'!P46</f>
        <v>268684.40000000002</v>
      </c>
      <c r="Q46" s="51">
        <f>('9.non-residents NC'!P46*'9.non-residents NC'!Q46+'13.non-residents FC'!P46*'13.non-residents FC'!Q46)/('9.non-residents NC'!P46+'13.non-residents FC'!P46)</f>
        <v>9.8108199322327625</v>
      </c>
      <c r="R46" s="50">
        <f>'9.non-residents NC'!R46+'13.non-residents FC'!R46</f>
        <v>201267.5</v>
      </c>
      <c r="S46" s="51">
        <f>('9.non-residents NC'!R46*'9.non-residents NC'!S46+'13.non-residents FC'!R46*'13.non-residents FC'!S46)/('9.non-residents NC'!R46+'13.non-residents FC'!R46)</f>
        <v>10.473385126759167</v>
      </c>
      <c r="T46" s="50">
        <f>'9.non-residents NC'!T46+'13.non-residents FC'!T46</f>
        <v>1468.4</v>
      </c>
      <c r="U46" s="51">
        <f>('9.non-residents NC'!T46*'9.non-residents NC'!U46+'13.non-residents FC'!T46*'13.non-residents FC'!U46)/('9.non-residents NC'!T46+'13.non-residents FC'!T46)</f>
        <v>16.492508853173543</v>
      </c>
    </row>
    <row r="47" spans="1:21" ht="14.25" customHeight="1" x14ac:dyDescent="0.2">
      <c r="A47" s="49" t="s">
        <v>21</v>
      </c>
      <c r="B47" s="50">
        <f>'9.non-residents NC'!B47+'13.non-residents FC'!B47</f>
        <v>2421281.6</v>
      </c>
      <c r="C47" s="51">
        <f>('9.non-residents NC'!B47*'9.non-residents NC'!C47+'13.non-residents FC'!B47*'13.non-residents FC'!C47)/('9.non-residents NC'!B47+'13.non-residents FC'!B47)</f>
        <v>3.3260916437807149</v>
      </c>
      <c r="D47" s="50">
        <f>'9.non-residents NC'!D47+'13.non-residents FC'!D47</f>
        <v>835739</v>
      </c>
      <c r="E47" s="51">
        <f>('9.non-residents NC'!D47*'9.non-residents NC'!E47+'13.non-residents FC'!D47*'13.non-residents FC'!E47)/('9.non-residents NC'!D47+'13.non-residents FC'!D47)</f>
        <v>0</v>
      </c>
      <c r="F47" s="50">
        <f>'9.non-residents NC'!F47+'13.non-residents FC'!F47</f>
        <v>635716.19999999995</v>
      </c>
      <c r="G47" s="51">
        <f>('9.non-residents NC'!F47*'9.non-residents NC'!G47+'13.non-residents FC'!F47*'13.non-residents FC'!G47)/('9.non-residents NC'!F47+'13.non-residents FC'!F47)</f>
        <v>0.14051446541711535</v>
      </c>
      <c r="H47" s="50">
        <f t="shared" si="0"/>
        <v>949826.4</v>
      </c>
      <c r="I47" s="51">
        <f t="shared" si="1"/>
        <v>8.3847713382150655</v>
      </c>
      <c r="J47" s="50">
        <f>'9.non-residents NC'!J47+'13.non-residents FC'!J47</f>
        <v>143524.79999999999</v>
      </c>
      <c r="K47" s="51">
        <f>('9.non-residents NC'!J47*'9.non-residents NC'!K47+'13.non-residents FC'!J47*'13.non-residents FC'!K47)/('9.non-residents NC'!J47+'13.non-residents FC'!J47)</f>
        <v>3.5244499417522297</v>
      </c>
      <c r="L47" s="50">
        <f>'9.non-residents NC'!L47+'13.non-residents FC'!L47</f>
        <v>117434.90000000001</v>
      </c>
      <c r="M47" s="51">
        <f>('9.non-residents NC'!L47*'9.non-residents NC'!M47+'13.non-residents FC'!L47*'13.non-residents FC'!M47)/('9.non-residents NC'!L47+'13.non-residents FC'!L47)</f>
        <v>7.4757216296007396</v>
      </c>
      <c r="N47" s="50">
        <f>'9.non-residents NC'!N47+'13.non-residents FC'!N47</f>
        <v>249039.09999999998</v>
      </c>
      <c r="O47" s="51">
        <f>('9.non-residents NC'!N47*'9.non-residents NC'!O47+'13.non-residents FC'!N47*'13.non-residents FC'!O47)/('9.non-residents NC'!N47+'13.non-residents FC'!N47)</f>
        <v>8.420950561578481</v>
      </c>
      <c r="P47" s="50">
        <f>'9.non-residents NC'!P47+'13.non-residents FC'!P47</f>
        <v>216141.19999999998</v>
      </c>
      <c r="Q47" s="51">
        <f>('9.non-residents NC'!P47*'9.non-residents NC'!Q47+'13.non-residents FC'!P47*'13.non-residents FC'!Q47)/('9.non-residents NC'!P47+'13.non-residents FC'!P47)</f>
        <v>10.145789303473837</v>
      </c>
      <c r="R47" s="50">
        <f>'9.non-residents NC'!R47+'13.non-residents FC'!R47</f>
        <v>222225.30000000002</v>
      </c>
      <c r="S47" s="51">
        <f>('9.non-residents NC'!R47*'9.non-residents NC'!S47+'13.non-residents FC'!R47*'13.non-residents FC'!S47)/('9.non-residents NC'!R47+'13.non-residents FC'!R47)</f>
        <v>10.197604741674329</v>
      </c>
      <c r="T47" s="50">
        <f>'9.non-residents NC'!T47+'13.non-residents FC'!T47</f>
        <v>1461.1</v>
      </c>
      <c r="U47" s="51">
        <f>('9.non-residents NC'!T47*'9.non-residents NC'!U47+'13.non-residents FC'!T47*'13.non-residents FC'!U47)/('9.non-residents NC'!T47+'13.non-residents FC'!T47)</f>
        <v>16.484691670659075</v>
      </c>
    </row>
    <row r="48" spans="1:21" ht="14.25" customHeight="1" x14ac:dyDescent="0.2">
      <c r="A48" s="49" t="s">
        <v>22</v>
      </c>
      <c r="B48" s="50">
        <f>'9.non-residents NC'!B48+'13.non-residents FC'!B48</f>
        <v>2556184.0999999996</v>
      </c>
      <c r="C48" s="51">
        <f>('9.non-residents NC'!B48*'9.non-residents NC'!C48+'13.non-residents FC'!B48*'13.non-residents FC'!C48)/('9.non-residents NC'!B48+'13.non-residents FC'!B48)</f>
        <v>3.2499250292653037</v>
      </c>
      <c r="D48" s="50">
        <f>'9.non-residents NC'!D48+'13.non-residents FC'!D48</f>
        <v>922887.4</v>
      </c>
      <c r="E48" s="51">
        <f>('9.non-residents NC'!D48*'9.non-residents NC'!E48+'13.non-residents FC'!D48*'13.non-residents FC'!E48)/('9.non-residents NC'!D48+'13.non-residents FC'!D48)</f>
        <v>0</v>
      </c>
      <c r="F48" s="50">
        <f>'9.non-residents NC'!F48+'13.non-residents FC'!F48</f>
        <v>660308.9</v>
      </c>
      <c r="G48" s="51">
        <f>('9.non-residents NC'!F48*'9.non-residents NC'!G48+'13.non-residents FC'!F48*'13.non-residents FC'!G48)/('9.non-residents NC'!F48+'13.non-residents FC'!F48)</f>
        <v>0.1531386416266689</v>
      </c>
      <c r="H48" s="50">
        <f t="shared" si="0"/>
        <v>972987.8</v>
      </c>
      <c r="I48" s="51">
        <f t="shared" si="1"/>
        <v>8.4341117925630744</v>
      </c>
      <c r="J48" s="50">
        <f>'9.non-residents NC'!J48+'13.non-residents FC'!J48</f>
        <v>140870</v>
      </c>
      <c r="K48" s="51">
        <f>('9.non-residents NC'!J48*'9.non-residents NC'!K48+'13.non-residents FC'!J48*'13.non-residents FC'!K48)/('9.non-residents NC'!J48+'13.non-residents FC'!J48)</f>
        <v>3.4413379072904093</v>
      </c>
      <c r="L48" s="50">
        <f>'9.non-residents NC'!L48+'13.non-residents FC'!L48</f>
        <v>146820.80000000002</v>
      </c>
      <c r="M48" s="51">
        <f>('9.non-residents NC'!L48*'9.non-residents NC'!M48+'13.non-residents FC'!L48*'13.non-residents FC'!M48)/('9.non-residents NC'!L48+'13.non-residents FC'!L48)</f>
        <v>7.9131695577193497</v>
      </c>
      <c r="N48" s="50">
        <f>'9.non-residents NC'!N48+'13.non-residents FC'!N48</f>
        <v>240904</v>
      </c>
      <c r="O48" s="51">
        <f>('9.non-residents NC'!N48*'9.non-residents NC'!O48+'13.non-residents FC'!N48*'13.non-residents FC'!O48)/('9.non-residents NC'!N48+'13.non-residents FC'!N48)</f>
        <v>8.962834178760005</v>
      </c>
      <c r="P48" s="50">
        <f>'9.non-residents NC'!P48+'13.non-residents FC'!P48</f>
        <v>202204.5</v>
      </c>
      <c r="Q48" s="51">
        <f>('9.non-residents NC'!P48*'9.non-residents NC'!Q48+'13.non-residents FC'!P48*'13.non-residents FC'!Q48)/('9.non-residents NC'!P48+'13.non-residents FC'!P48)</f>
        <v>9.5905215413109008</v>
      </c>
      <c r="R48" s="50">
        <f>'9.non-residents NC'!R48+'13.non-residents FC'!R48</f>
        <v>240260.1</v>
      </c>
      <c r="S48" s="51">
        <f>('9.non-residents NC'!R48*'9.non-residents NC'!S48+'13.non-residents FC'!R48*'13.non-residents FC'!S48)/('9.non-residents NC'!R48+'13.non-residents FC'!R48)</f>
        <v>10.124505358983871</v>
      </c>
      <c r="T48" s="50">
        <f>'9.non-residents NC'!T48+'13.non-residents FC'!T48</f>
        <v>1928.4</v>
      </c>
      <c r="U48" s="51">
        <f>('9.non-residents NC'!T48*'9.non-residents NC'!U48+'13.non-residents FC'!T48*'13.non-residents FC'!U48)/('9.non-residents NC'!T48+'13.non-residents FC'!T48)</f>
        <v>14.906053723293901</v>
      </c>
    </row>
    <row r="49" spans="1:21" ht="14.25" customHeight="1" x14ac:dyDescent="0.2">
      <c r="A49" s="49" t="s">
        <v>23</v>
      </c>
      <c r="B49" s="50">
        <f>'9.non-residents NC'!B49+'13.non-residents FC'!B49</f>
        <v>2556848.4096460002</v>
      </c>
      <c r="C49" s="51">
        <f>('9.non-residents NC'!B49*'9.non-residents NC'!C49+'13.non-residents FC'!B49*'13.non-residents FC'!C49)/('9.non-residents NC'!B49+'13.non-residents FC'!B49)</f>
        <v>3.3764388566920402</v>
      </c>
      <c r="D49" s="50">
        <f>'9.non-residents NC'!D49+'13.non-residents FC'!D49</f>
        <v>858293.00964599999</v>
      </c>
      <c r="E49" s="51">
        <f>('9.non-residents NC'!D49*'9.non-residents NC'!E49+'13.non-residents FC'!D49*'13.non-residents FC'!E49)/('9.non-residents NC'!D49+'13.non-residents FC'!D49)</f>
        <v>0</v>
      </c>
      <c r="F49" s="50">
        <f>'9.non-residents NC'!F49+'13.non-residents FC'!F49</f>
        <v>700603.8</v>
      </c>
      <c r="G49" s="51">
        <f>('9.non-residents NC'!F49*'9.non-residents NC'!G49+'13.non-residents FC'!F49*'13.non-residents FC'!G49)/('9.non-residents NC'!F49+'13.non-residents FC'!F49)</f>
        <v>0.25167423156996915</v>
      </c>
      <c r="H49" s="50">
        <f t="shared" si="0"/>
        <v>997951.60000000009</v>
      </c>
      <c r="I49" s="51">
        <f t="shared" si="1"/>
        <v>8.4740766967055325</v>
      </c>
      <c r="J49" s="50">
        <f>'9.non-residents NC'!J49+'13.non-residents FC'!J49</f>
        <v>158327.79999999999</v>
      </c>
      <c r="K49" s="51">
        <f>('9.non-residents NC'!J49*'9.non-residents NC'!K49+'13.non-residents FC'!J49*'13.non-residents FC'!K49)/('9.non-residents NC'!J49+'13.non-residents FC'!J49)</f>
        <v>4.4062986917016511</v>
      </c>
      <c r="L49" s="50">
        <f>'9.non-residents NC'!L49+'13.non-residents FC'!L49</f>
        <v>170581.2</v>
      </c>
      <c r="M49" s="51">
        <f>('9.non-residents NC'!L49*'9.non-residents NC'!M49+'13.non-residents FC'!L49*'13.non-residents FC'!M49)/('9.non-residents NC'!L49+'13.non-residents FC'!L49)</f>
        <v>7.7765872733923791</v>
      </c>
      <c r="N49" s="50">
        <f>'9.non-residents NC'!N49+'13.non-residents FC'!N49</f>
        <v>216856.80000000002</v>
      </c>
      <c r="O49" s="51">
        <f>('9.non-residents NC'!N49*'9.non-residents NC'!O49+'13.non-residents FC'!N49*'13.non-residents FC'!O49)/('9.non-residents NC'!N49+'13.non-residents FC'!N49)</f>
        <v>9.1258516495678261</v>
      </c>
      <c r="P49" s="50">
        <f>'9.non-residents NC'!P49+'13.non-residents FC'!P49</f>
        <v>219238.9</v>
      </c>
      <c r="Q49" s="51">
        <f>('9.non-residents NC'!P49*'9.non-residents NC'!Q49+'13.non-residents FC'!P49*'13.non-residents FC'!Q49)/('9.non-residents NC'!P49+'13.non-residents FC'!P49)</f>
        <v>9.4375340461934449</v>
      </c>
      <c r="R49" s="50">
        <f>'9.non-residents NC'!R49+'13.non-residents FC'!R49</f>
        <v>230410.1</v>
      </c>
      <c r="S49" s="51">
        <f>('9.non-residents NC'!R49*'9.non-residents NC'!S49+'13.non-residents FC'!R49*'13.non-residents FC'!S49)/('9.non-residents NC'!R49+'13.non-residents FC'!R49)</f>
        <v>10.179555683539911</v>
      </c>
      <c r="T49" s="50">
        <f>'9.non-residents NC'!T49+'13.non-residents FC'!T49</f>
        <v>2536.8000000000002</v>
      </c>
      <c r="U49" s="51">
        <f>('9.non-residents NC'!T49*'9.non-residents NC'!U49+'13.non-residents FC'!T49*'13.non-residents FC'!U49)/('9.non-residents NC'!T49+'13.non-residents FC'!T49)</f>
        <v>15.369449306212555</v>
      </c>
    </row>
    <row r="50" spans="1:21" ht="14.25" customHeight="1" x14ac:dyDescent="0.2">
      <c r="A50" s="49" t="s">
        <v>24</v>
      </c>
      <c r="B50" s="50">
        <f>'9.non-residents NC'!B50+'13.non-residents FC'!B50</f>
        <v>2634083.1097250003</v>
      </c>
      <c r="C50" s="51">
        <f>('9.non-residents NC'!B50*'9.non-residents NC'!C50+'13.non-residents FC'!B50*'13.non-residents FC'!C50)/('9.non-residents NC'!B50+'13.non-residents FC'!B50)</f>
        <v>3.3463369175622719</v>
      </c>
      <c r="D50" s="50">
        <f>'9.non-residents NC'!D50+'13.non-residents FC'!D50</f>
        <v>823733.00972500001</v>
      </c>
      <c r="E50" s="51">
        <f>('9.non-residents NC'!D50*'9.non-residents NC'!E50+'13.non-residents FC'!D50*'13.non-residents FC'!E50)/('9.non-residents NC'!D50+'13.non-residents FC'!D50)</f>
        <v>1.4114403408310014E-4</v>
      </c>
      <c r="F50" s="50">
        <f>'9.non-residents NC'!F50+'13.non-residents FC'!F50</f>
        <v>783928.20000000007</v>
      </c>
      <c r="G50" s="51">
        <f>('9.non-residents NC'!F50*'9.non-residents NC'!G50+'13.non-residents FC'!F50*'13.non-residents FC'!G50)/('9.non-residents NC'!F50+'13.non-residents FC'!F50)</f>
        <v>0.25800464889514119</v>
      </c>
      <c r="H50" s="50">
        <f t="shared" si="0"/>
        <v>1026421.9000000001</v>
      </c>
      <c r="I50" s="51">
        <f t="shared" si="1"/>
        <v>8.3904641639076498</v>
      </c>
      <c r="J50" s="50">
        <f>'9.non-residents NC'!J50+'13.non-residents FC'!J50</f>
        <v>174712.40000000002</v>
      </c>
      <c r="K50" s="51">
        <f>('9.non-residents NC'!J50*'9.non-residents NC'!K50+'13.non-residents FC'!J50*'13.non-residents FC'!K50)/('9.non-residents NC'!J50+'13.non-residents FC'!J50)</f>
        <v>4.9208373933389895</v>
      </c>
      <c r="L50" s="50">
        <f>'9.non-residents NC'!L50+'13.non-residents FC'!L50</f>
        <v>203980.2</v>
      </c>
      <c r="M50" s="51">
        <f>('9.non-residents NC'!L50*'9.non-residents NC'!M50+'13.non-residents FC'!L50*'13.non-residents FC'!M50)/('9.non-residents NC'!L50+'13.non-residents FC'!L50)</f>
        <v>7.8059107844781046</v>
      </c>
      <c r="N50" s="50">
        <f>'9.non-residents NC'!N50+'13.non-residents FC'!N50</f>
        <v>171426.1</v>
      </c>
      <c r="O50" s="51">
        <f>('9.non-residents NC'!N50*'9.non-residents NC'!O50+'13.non-residents FC'!N50*'13.non-residents FC'!O50)/('9.non-residents NC'!N50+'13.non-residents FC'!N50)</f>
        <v>9.0709444361156173</v>
      </c>
      <c r="P50" s="50">
        <f>'9.non-residents NC'!P50+'13.non-residents FC'!P50</f>
        <v>265729.39999999997</v>
      </c>
      <c r="Q50" s="51">
        <f>('9.non-residents NC'!P50*'9.non-residents NC'!Q50+'13.non-residents FC'!P50*'13.non-residents FC'!Q50)/('9.non-residents NC'!P50+'13.non-residents FC'!P50)</f>
        <v>9.4258729895901663</v>
      </c>
      <c r="R50" s="50">
        <f>'9.non-residents NC'!R50+'13.non-residents FC'!R50</f>
        <v>207614</v>
      </c>
      <c r="S50" s="51">
        <f>('9.non-residents NC'!R50*'9.non-residents NC'!S50+'13.non-residents FC'!R50*'13.non-residents FC'!S50)/('9.non-residents NC'!R50+'13.non-residents FC'!R50)</f>
        <v>9.8951467482925111</v>
      </c>
      <c r="T50" s="50">
        <f>'9.non-residents NC'!T50+'13.non-residents FC'!T50</f>
        <v>2959.7999999999997</v>
      </c>
      <c r="U50" s="51">
        <f>('9.non-residents NC'!T50*'9.non-residents NC'!U50+'13.non-residents FC'!T50*'13.non-residents FC'!U50)/('9.non-residents NC'!T50+'13.non-residents FC'!T50)</f>
        <v>15.566732887357274</v>
      </c>
    </row>
    <row r="51" spans="1:21" ht="14.25" customHeight="1" x14ac:dyDescent="0.2">
      <c r="A51" s="49" t="s">
        <v>25</v>
      </c>
      <c r="B51" s="50">
        <f>'9.non-residents NC'!B51+'13.non-residents FC'!B51</f>
        <v>2679318.4097739998</v>
      </c>
      <c r="C51" s="51">
        <f>('9.non-residents NC'!B51*'9.non-residents NC'!C51+'13.non-residents FC'!B51*'13.non-residents FC'!C51)/('9.non-residents NC'!B51+'13.non-residents FC'!B51)</f>
        <v>3.3530597928290988</v>
      </c>
      <c r="D51" s="50">
        <f>'9.non-residents NC'!D51+'13.non-residents FC'!D51</f>
        <v>813598.30977400008</v>
      </c>
      <c r="E51" s="51">
        <f>('9.non-residents NC'!D51*'9.non-residents NC'!E51+'13.non-residents FC'!D51*'13.non-residents FC'!E51)/('9.non-residents NC'!D51+'13.non-residents FC'!D51)</f>
        <v>0</v>
      </c>
      <c r="F51" s="50">
        <f>'9.non-residents NC'!F51+'13.non-residents FC'!F51</f>
        <v>815609</v>
      </c>
      <c r="G51" s="51">
        <f>('9.non-residents NC'!F51*'9.non-residents NC'!G51+'13.non-residents FC'!F51*'13.non-residents FC'!G51)/('9.non-residents NC'!F51+'13.non-residents FC'!F51)</f>
        <v>0.27087733092695154</v>
      </c>
      <c r="H51" s="50">
        <f t="shared" si="0"/>
        <v>1050111.1000000001</v>
      </c>
      <c r="I51" s="51">
        <f t="shared" si="1"/>
        <v>8.3448168893748438</v>
      </c>
      <c r="J51" s="50">
        <f>'9.non-residents NC'!J51+'13.non-residents FC'!J51</f>
        <v>188176.1</v>
      </c>
      <c r="K51" s="51">
        <f>('9.non-residents NC'!J51*'9.non-residents NC'!K51+'13.non-residents FC'!J51*'13.non-residents FC'!K51)/('9.non-residents NC'!J51+'13.non-residents FC'!J51)</f>
        <v>4.8774357795703072</v>
      </c>
      <c r="L51" s="50">
        <f>'9.non-residents NC'!L51+'13.non-residents FC'!L51</f>
        <v>184602.19999999998</v>
      </c>
      <c r="M51" s="51">
        <f>('9.non-residents NC'!L51*'9.non-residents NC'!M51+'13.non-residents FC'!L51*'13.non-residents FC'!M51)/('9.non-residents NC'!L51+'13.non-residents FC'!L51)</f>
        <v>8.691508048116436</v>
      </c>
      <c r="N51" s="50">
        <f>'9.non-residents NC'!N51+'13.non-residents FC'!N51</f>
        <v>147642.70000000001</v>
      </c>
      <c r="O51" s="51">
        <f>('9.non-residents NC'!N51*'9.non-residents NC'!O51+'13.non-residents FC'!N51*'13.non-residents FC'!O51)/('9.non-residents NC'!N51+'13.non-residents FC'!N51)</f>
        <v>8.4857296567998279</v>
      </c>
      <c r="P51" s="50">
        <f>'9.non-residents NC'!P51+'13.non-residents FC'!P51</f>
        <v>280820.3</v>
      </c>
      <c r="Q51" s="51">
        <f>('9.non-residents NC'!P51*'9.non-residents NC'!Q51+'13.non-residents FC'!P51*'13.non-residents FC'!Q51)/('9.non-residents NC'!P51+'13.non-residents FC'!P51)</f>
        <v>9.0862466246207987</v>
      </c>
      <c r="R51" s="50">
        <f>'9.non-residents NC'!R51+'13.non-residents FC'!R51</f>
        <v>246483</v>
      </c>
      <c r="S51" s="51">
        <f>('9.non-residents NC'!R51*'9.non-residents NC'!S51+'13.non-residents FC'!R51*'13.non-residents FC'!S51)/('9.non-residents NC'!R51+'13.non-residents FC'!R51)</f>
        <v>9.7364112859710357</v>
      </c>
      <c r="T51" s="50">
        <f>'9.non-residents NC'!T51+'13.non-residents FC'!T51</f>
        <v>2386.8000000000002</v>
      </c>
      <c r="U51" s="51">
        <f>('9.non-residents NC'!T51*'9.non-residents NC'!U51+'13.non-residents FC'!T51*'13.non-residents FC'!U51)/('9.non-residents NC'!T51+'13.non-residents FC'!T51)</f>
        <v>15.24136458857047</v>
      </c>
    </row>
    <row r="52" spans="1:21" ht="14.25" customHeight="1" x14ac:dyDescent="0.2">
      <c r="A52" s="49" t="s">
        <v>26</v>
      </c>
      <c r="B52" s="50">
        <f>'9.non-residents NC'!B52+'13.non-residents FC'!B52</f>
        <v>2813927.9097420005</v>
      </c>
      <c r="C52" s="51">
        <f>('9.non-residents NC'!B52*'9.non-residents NC'!C52+'13.non-residents FC'!B52*'13.non-residents FC'!C52)/('9.non-residents NC'!B52+'13.non-residents FC'!B52)</f>
        <v>3.3316241366892574</v>
      </c>
      <c r="D52" s="50">
        <f>'9.non-residents NC'!D52+'13.non-residents FC'!D52</f>
        <v>888136.109742</v>
      </c>
      <c r="E52" s="51">
        <f>('9.non-residents NC'!D52*'9.non-residents NC'!E52+'13.non-residents FC'!D52*'13.non-residents FC'!E52)/('9.non-residents NC'!D52+'13.non-residents FC'!D52)</f>
        <v>0</v>
      </c>
      <c r="F52" s="50">
        <f>'9.non-residents NC'!F52+'13.non-residents FC'!F52</f>
        <v>844045.2</v>
      </c>
      <c r="G52" s="51">
        <f>('9.non-residents NC'!F52*'9.non-residents NC'!G52+'13.non-residents FC'!F52*'13.non-residents FC'!G52)/('9.non-residents NC'!F52+'13.non-residents FC'!F52)</f>
        <v>0.27647020325451765</v>
      </c>
      <c r="H52" s="50">
        <f t="shared" si="0"/>
        <v>1081746.6000000001</v>
      </c>
      <c r="I52" s="51">
        <f t="shared" si="1"/>
        <v>8.4507746962181347</v>
      </c>
      <c r="J52" s="50">
        <f>'9.non-residents NC'!J52+'13.non-residents FC'!J52</f>
        <v>198393.3</v>
      </c>
      <c r="K52" s="51">
        <f>('9.non-residents NC'!J52*'9.non-residents NC'!K52+'13.non-residents FC'!J52*'13.non-residents FC'!K52)/('9.non-residents NC'!J52+'13.non-residents FC'!J52)</f>
        <v>5.1344736389787355</v>
      </c>
      <c r="L52" s="50">
        <f>'9.non-residents NC'!L52+'13.non-residents FC'!L52</f>
        <v>147763.6</v>
      </c>
      <c r="M52" s="51">
        <f>('9.non-residents NC'!L52*'9.non-residents NC'!M52+'13.non-residents FC'!L52*'13.non-residents FC'!M52)/('9.non-residents NC'!L52+'13.non-residents FC'!L52)</f>
        <v>8.4295895538549406</v>
      </c>
      <c r="N52" s="50">
        <f>'9.non-residents NC'!N52+'13.non-residents FC'!N52</f>
        <v>128183.79999999999</v>
      </c>
      <c r="O52" s="51">
        <f>('9.non-residents NC'!N52*'9.non-residents NC'!O52+'13.non-residents FC'!N52*'13.non-residents FC'!O52)/('9.non-residents NC'!N52+'13.non-residents FC'!N52)</f>
        <v>8.5908255723422151</v>
      </c>
      <c r="P52" s="50">
        <f>'9.non-residents NC'!P52+'13.non-residents FC'!P52</f>
        <v>296335.40000000002</v>
      </c>
      <c r="Q52" s="51">
        <f>('9.non-residents NC'!P52*'9.non-residents NC'!Q52+'13.non-residents FC'!P52*'13.non-residents FC'!Q52)/('9.non-residents NC'!P52+'13.non-residents FC'!P52)</f>
        <v>9.1106362520306359</v>
      </c>
      <c r="R52" s="50">
        <f>'9.non-residents NC'!R52+'13.non-residents FC'!R52</f>
        <v>307292.2</v>
      </c>
      <c r="S52" s="51">
        <f>('9.non-residents NC'!R52*'9.non-residents NC'!S52+'13.non-residents FC'!R52*'13.non-residents FC'!S52)/('9.non-residents NC'!R52+'13.non-residents FC'!R52)</f>
        <v>9.849157176784832</v>
      </c>
      <c r="T52" s="50">
        <f>'9.non-residents NC'!T52+'13.non-residents FC'!T52</f>
        <v>3778.3</v>
      </c>
      <c r="U52" s="51">
        <f>('9.non-residents NC'!T52*'9.non-residents NC'!U52+'13.non-residents FC'!T52*'13.non-residents FC'!U52)/('9.non-residents NC'!T52+'13.non-residents FC'!T52)</f>
        <v>13.17715506974036</v>
      </c>
    </row>
    <row r="53" spans="1:21" ht="14.25" customHeight="1" x14ac:dyDescent="0.2">
      <c r="A53" s="49" t="s">
        <v>27</v>
      </c>
      <c r="B53" s="50">
        <f>'9.non-residents NC'!B53+'13.non-residents FC'!B53</f>
        <v>2770047.9097230001</v>
      </c>
      <c r="C53" s="51">
        <f>('9.non-residents NC'!B53*'9.non-residents NC'!C53+'13.non-residents FC'!B53*'13.non-residents FC'!C53)/('9.non-residents NC'!B53+'13.non-residents FC'!B53)</f>
        <v>3.2510281549247773</v>
      </c>
      <c r="D53" s="50">
        <f>'9.non-residents NC'!D53+'13.non-residents FC'!D53</f>
        <v>842693.9097229999</v>
      </c>
      <c r="E53" s="51">
        <f>('9.non-residents NC'!D53*'9.non-residents NC'!E53+'13.non-residents FC'!D53*'13.non-residents FC'!E53)/('9.non-residents NC'!D53+'13.non-residents FC'!D53)</f>
        <v>0</v>
      </c>
      <c r="F53" s="50">
        <f>'9.non-residents NC'!F53+'13.non-residents FC'!F53</f>
        <v>890986.70000000007</v>
      </c>
      <c r="G53" s="51">
        <f>('9.non-residents NC'!F53*'9.non-residents NC'!G53+'13.non-residents FC'!F53*'13.non-residents FC'!G53)/('9.non-residents NC'!F53+'13.non-residents FC'!F53)</f>
        <v>0.23039476010135729</v>
      </c>
      <c r="H53" s="50">
        <f t="shared" si="0"/>
        <v>1036367.3</v>
      </c>
      <c r="I53" s="51">
        <f t="shared" si="1"/>
        <v>8.4914152328040444</v>
      </c>
      <c r="J53" s="50">
        <f>'9.non-residents NC'!J53+'13.non-residents FC'!J53</f>
        <v>181776.90000000002</v>
      </c>
      <c r="K53" s="51">
        <f>('9.non-residents NC'!J53*'9.non-residents NC'!K53+'13.non-residents FC'!J53*'13.non-residents FC'!K53)/('9.non-residents NC'!J53+'13.non-residents FC'!J53)</f>
        <v>5.437472275080057</v>
      </c>
      <c r="L53" s="50">
        <f>'9.non-residents NC'!L53+'13.non-residents FC'!L53</f>
        <v>122228</v>
      </c>
      <c r="M53" s="51">
        <f>('9.non-residents NC'!L53*'9.non-residents NC'!M53+'13.non-residents FC'!L53*'13.non-residents FC'!M53)/('9.non-residents NC'!L53+'13.non-residents FC'!L53)</f>
        <v>7.7028245001145397</v>
      </c>
      <c r="N53" s="50">
        <f>'9.non-residents NC'!N53+'13.non-residents FC'!N53</f>
        <v>126012.8</v>
      </c>
      <c r="O53" s="51">
        <f>('9.non-residents NC'!N53*'9.non-residents NC'!O53+'13.non-residents FC'!N53*'13.non-residents FC'!O53)/('9.non-residents NC'!N53+'13.non-residents FC'!N53)</f>
        <v>8.8496773819802446</v>
      </c>
      <c r="P53" s="50">
        <f>'9.non-residents NC'!P53+'13.non-residents FC'!P53</f>
        <v>340888.10000000003</v>
      </c>
      <c r="Q53" s="51">
        <f>('9.non-residents NC'!P53*'9.non-residents NC'!Q53+'13.non-residents FC'!P53*'13.non-residents FC'!Q53)/('9.non-residents NC'!P53+'13.non-residents FC'!P53)</f>
        <v>9.0272747391299362</v>
      </c>
      <c r="R53" s="50">
        <f>'9.non-residents NC'!R53+'13.non-residents FC'!R53</f>
        <v>261348.8</v>
      </c>
      <c r="S53" s="51">
        <f>('9.non-residents NC'!R53*'9.non-residents NC'!S53+'13.non-residents FC'!R53*'13.non-residents FC'!S53)/('9.non-residents NC'!R53+'13.non-residents FC'!R53)</f>
        <v>10.043639546077886</v>
      </c>
      <c r="T53" s="50">
        <f>'9.non-residents NC'!T53+'13.non-residents FC'!T53</f>
        <v>4112.7</v>
      </c>
      <c r="U53" s="51">
        <f>('9.non-residents NC'!T53*'9.non-residents NC'!U53+'13.non-residents FC'!T53*'13.non-residents FC'!U53)/('9.non-residents NC'!T53+'13.non-residents FC'!T53)</f>
        <v>12.877449850463201</v>
      </c>
    </row>
    <row r="54" spans="1:21" ht="14.25" customHeight="1" x14ac:dyDescent="0.2">
      <c r="A54" s="49" t="s">
        <v>28</v>
      </c>
      <c r="B54" s="50">
        <f>'9.non-residents NC'!B54+'13.non-residents FC'!B54</f>
        <v>2807958.3097000001</v>
      </c>
      <c r="C54" s="51">
        <f>('9.non-residents NC'!B54*'9.non-residents NC'!C54+'13.non-residents FC'!B54*'13.non-residents FC'!C54)/('9.non-residents NC'!B54+'13.non-residents FC'!B54)</f>
        <v>3.3108696043971046</v>
      </c>
      <c r="D54" s="50">
        <f>'9.non-residents NC'!D54+'13.non-residents FC'!D54</f>
        <v>868883.00970000005</v>
      </c>
      <c r="E54" s="51">
        <f>('9.non-residents NC'!D54*'9.non-residents NC'!E54+'13.non-residents FC'!D54*'13.non-residents FC'!E54)/('9.non-residents NC'!D54+'13.non-residents FC'!D54)</f>
        <v>0</v>
      </c>
      <c r="F54" s="50">
        <f>'9.non-residents NC'!F54+'13.non-residents FC'!F54</f>
        <v>864635.6</v>
      </c>
      <c r="G54" s="51">
        <f>('9.non-residents NC'!F54*'9.non-residents NC'!G54+'13.non-residents FC'!F54*'13.non-residents FC'!G54)/('9.non-residents NC'!F54+'13.non-residents FC'!F54)</f>
        <v>0.29580285613962692</v>
      </c>
      <c r="H54" s="50">
        <f t="shared" si="0"/>
        <v>1074439.7</v>
      </c>
      <c r="I54" s="51">
        <f t="shared" si="1"/>
        <v>8.4146389397189996</v>
      </c>
      <c r="J54" s="50">
        <f>'9.non-residents NC'!J54+'13.non-residents FC'!J54</f>
        <v>182350.9</v>
      </c>
      <c r="K54" s="51">
        <f>('9.non-residents NC'!J54*'9.non-residents NC'!K54+'13.non-residents FC'!J54*'13.non-residents FC'!K54)/('9.non-residents NC'!J54+'13.non-residents FC'!J54)</f>
        <v>4.1233394077024021</v>
      </c>
      <c r="L54" s="50">
        <f>'9.non-residents NC'!L54+'13.non-residents FC'!L54</f>
        <v>99741.4</v>
      </c>
      <c r="M54" s="51">
        <f>('9.non-residents NC'!L54*'9.non-residents NC'!M54+'13.non-residents FC'!L54*'13.non-residents FC'!M54)/('9.non-residents NC'!L54+'13.non-residents FC'!L54)</f>
        <v>8.2419907681263744</v>
      </c>
      <c r="N54" s="50">
        <f>'9.non-residents NC'!N54+'13.non-residents FC'!N54</f>
        <v>153546.6</v>
      </c>
      <c r="O54" s="51">
        <f>('9.non-residents NC'!N54*'9.non-residents NC'!O54+'13.non-residents FC'!N54*'13.non-residents FC'!O54)/('9.non-residents NC'!N54+'13.non-residents FC'!N54)</f>
        <v>8.0777653754625636</v>
      </c>
      <c r="P54" s="50">
        <f>'9.non-residents NC'!P54+'13.non-residents FC'!P54</f>
        <v>346066.3</v>
      </c>
      <c r="Q54" s="51">
        <f>('9.non-residents NC'!P54*'9.non-residents NC'!Q54+'13.non-residents FC'!P54*'13.non-residents FC'!Q54)/('9.non-residents NC'!P54+'13.non-residents FC'!P54)</f>
        <v>9.0489384577463916</v>
      </c>
      <c r="R54" s="50">
        <f>'9.non-residents NC'!R54+'13.non-residents FC'!R54</f>
        <v>288187.5</v>
      </c>
      <c r="S54" s="51">
        <f>('9.non-residents NC'!R54*'9.non-residents NC'!S54+'13.non-residents FC'!R54*'13.non-residents FC'!S54)/('9.non-residents NC'!R54+'13.non-residents FC'!R54)</f>
        <v>10.555953880720018</v>
      </c>
      <c r="T54" s="50">
        <f>'9.non-residents NC'!T54+'13.non-residents FC'!T54</f>
        <v>4547</v>
      </c>
      <c r="U54" s="51">
        <f>('9.non-residents NC'!T54*'9.non-residents NC'!U54+'13.non-residents FC'!T54*'13.non-residents FC'!U54)/('9.non-residents NC'!T54+'13.non-residents FC'!T54)</f>
        <v>11.682377171761599</v>
      </c>
    </row>
    <row r="55" spans="1:21" ht="14.25" customHeight="1" x14ac:dyDescent="0.2">
      <c r="A55" s="49" t="s">
        <v>46</v>
      </c>
      <c r="B55" s="50">
        <f>'9.non-residents NC'!B55+'13.non-residents FC'!B55</f>
        <v>2783579.2</v>
      </c>
      <c r="C55" s="51">
        <f>('9.non-residents NC'!B55*'9.non-residents NC'!C55+'13.non-residents FC'!B55*'13.non-residents FC'!C55)/('9.non-residents NC'!B55+'13.non-residents FC'!B55)</f>
        <v>3.3802886255221343</v>
      </c>
      <c r="D55" s="50">
        <f>'9.non-residents NC'!D55+'13.non-residents FC'!D55</f>
        <v>845335.3</v>
      </c>
      <c r="E55" s="51">
        <f>('9.non-residents NC'!D55*'9.non-residents NC'!E55+'13.non-residents FC'!D55*'13.non-residents FC'!E55)/('9.non-residents NC'!D55+'13.non-residents FC'!D55)</f>
        <v>8.6426060759558953E-5</v>
      </c>
      <c r="F55" s="50">
        <f>'9.non-residents NC'!F55+'13.non-residents FC'!F55</f>
        <v>842963.1</v>
      </c>
      <c r="G55" s="51">
        <f>('9.non-residents NC'!F55*'9.non-residents NC'!G55+'13.non-residents FC'!F55*'13.non-residents FC'!G55)/('9.non-residents NC'!F55+'13.non-residents FC'!F55)</f>
        <v>0.27792212612865264</v>
      </c>
      <c r="H55" s="50">
        <f t="shared" si="0"/>
        <v>1095280.8</v>
      </c>
      <c r="I55" s="51">
        <f t="shared" si="1"/>
        <v>8.376801594623041</v>
      </c>
      <c r="J55" s="50">
        <f>'9.non-residents NC'!J55+'13.non-residents FC'!J55</f>
        <v>159323.5</v>
      </c>
      <c r="K55" s="51">
        <f>('9.non-residents NC'!J55*'9.non-residents NC'!K55+'13.non-residents FC'!J55*'13.non-residents FC'!K55)/('9.non-residents NC'!J55+'13.non-residents FC'!J55)</f>
        <v>4.2496119781450963</v>
      </c>
      <c r="L55" s="50">
        <f>'9.non-residents NC'!L55+'13.non-residents FC'!L55</f>
        <v>124127.6</v>
      </c>
      <c r="M55" s="51">
        <f>('9.non-residents NC'!L55*'9.non-residents NC'!M55+'13.non-residents FC'!L55*'13.non-residents FC'!M55)/('9.non-residents NC'!L55+'13.non-residents FC'!L55)</f>
        <v>6.4285084542035786</v>
      </c>
      <c r="N55" s="50">
        <f>'9.non-residents NC'!N55+'13.non-residents FC'!N55</f>
        <v>161361.20000000001</v>
      </c>
      <c r="O55" s="51">
        <f>('9.non-residents NC'!N55*'9.non-residents NC'!O55+'13.non-residents FC'!N55*'13.non-residents FC'!O55)/('9.non-residents NC'!N55+'13.non-residents FC'!N55)</f>
        <v>8.4422157743001414</v>
      </c>
      <c r="P55" s="50">
        <f>'9.non-residents NC'!P55+'13.non-residents FC'!P55</f>
        <v>359681.69999999995</v>
      </c>
      <c r="Q55" s="51">
        <f>('9.non-residents NC'!P55*'9.non-residents NC'!Q55+'13.non-residents FC'!P55*'13.non-residents FC'!Q55)/('9.non-residents NC'!P55+'13.non-residents FC'!P55)</f>
        <v>8.9584461845014651</v>
      </c>
      <c r="R55" s="50">
        <f>'9.non-residents NC'!R55+'13.non-residents FC'!R55</f>
        <v>286144.3</v>
      </c>
      <c r="S55" s="51">
        <f>('9.non-residents NC'!R55*'9.non-residents NC'!S55+'13.non-residents FC'!R55*'13.non-residents FC'!S55)/('9.non-residents NC'!R55+'13.non-residents FC'!R55)</f>
        <v>10.699383136410544</v>
      </c>
      <c r="T55" s="50">
        <f>'9.non-residents NC'!T55+'13.non-residents FC'!T55</f>
        <v>4642.5</v>
      </c>
      <c r="U55" s="51">
        <f>('9.non-residents NC'!T55*'9.non-residents NC'!U55+'13.non-residents FC'!T55*'13.non-residents FC'!U55)/('9.non-residents NC'!T55+'13.non-residents FC'!T55)</f>
        <v>11.616338826063542</v>
      </c>
    </row>
    <row r="56" spans="1:21" ht="14.25" customHeight="1" thickBot="1" x14ac:dyDescent="0.25">
      <c r="A56" s="52" t="s">
        <v>30</v>
      </c>
      <c r="B56" s="53">
        <f>'9.non-residents NC'!B56+'13.non-residents FC'!B56</f>
        <v>2719691</v>
      </c>
      <c r="C56" s="54">
        <f>('9.non-residents NC'!B56*'9.non-residents NC'!C56+'13.non-residents FC'!B56*'13.non-residents FC'!C56)/('9.non-residents NC'!B56+'13.non-residents FC'!B56)</f>
        <v>3.5716643409122582</v>
      </c>
      <c r="D56" s="53">
        <f>'9.non-residents NC'!D56+'13.non-residents FC'!D56</f>
        <v>741232.6</v>
      </c>
      <c r="E56" s="54">
        <f>('9.non-residents NC'!D56*'9.non-residents NC'!E56+'13.non-residents FC'!D56*'13.non-residents FC'!E56)/('9.non-residents NC'!D56+'13.non-residents FC'!D56)</f>
        <v>0</v>
      </c>
      <c r="F56" s="53">
        <f>'9.non-residents NC'!F56+'13.non-residents FC'!F56</f>
        <v>818821.7</v>
      </c>
      <c r="G56" s="54">
        <f>('9.non-residents NC'!F56*'9.non-residents NC'!G56+'13.non-residents FC'!F56*'13.non-residents FC'!G56)/('9.non-residents NC'!F56+'13.non-residents FC'!F56)</f>
        <v>0.33732581464316352</v>
      </c>
      <c r="H56" s="53">
        <f t="shared" si="0"/>
        <v>1159636.7000000002</v>
      </c>
      <c r="I56" s="54">
        <f t="shared" si="1"/>
        <v>8.1384227198052628</v>
      </c>
      <c r="J56" s="53">
        <f>'9.non-residents NC'!J56+'13.non-residents FC'!J56</f>
        <v>144006.90000000002</v>
      </c>
      <c r="K56" s="54">
        <f>('9.non-residents NC'!J56*'9.non-residents NC'!K56+'13.non-residents FC'!J56*'13.non-residents FC'!K56)/('9.non-residents NC'!J56+'13.non-residents FC'!J56)</f>
        <v>4.1075928028448629</v>
      </c>
      <c r="L56" s="53">
        <f>'9.non-residents NC'!L56+'13.non-residents FC'!L56</f>
        <v>154370.1</v>
      </c>
      <c r="M56" s="54">
        <f>('9.non-residents NC'!L56*'9.non-residents NC'!M56+'13.non-residents FC'!L56*'13.non-residents FC'!M56)/('9.non-residents NC'!L56+'13.non-residents FC'!L56)</f>
        <v>5.8960917949784317</v>
      </c>
      <c r="N56" s="53">
        <f>'9.non-residents NC'!N56+'13.non-residents FC'!N56</f>
        <v>236769.80000000002</v>
      </c>
      <c r="O56" s="54">
        <f>('9.non-residents NC'!N56*'9.non-residents NC'!O56+'13.non-residents FC'!N56*'13.non-residents FC'!O56)/('9.non-residents NC'!N56+'13.non-residents FC'!N56)</f>
        <v>8.0220193960547341</v>
      </c>
      <c r="P56" s="53">
        <f>'9.non-residents NC'!P56+'13.non-residents FC'!P56</f>
        <v>320071.8</v>
      </c>
      <c r="Q56" s="54">
        <f>('9.non-residents NC'!P56*'9.non-residents NC'!Q56+'13.non-residents FC'!P56*'13.non-residents FC'!Q56)/('9.non-residents NC'!P56+'13.non-residents FC'!P56)</f>
        <v>8.8136189973624681</v>
      </c>
      <c r="R56" s="53">
        <f>'9.non-residents NC'!R56+'13.non-residents FC'!R56</f>
        <v>298370</v>
      </c>
      <c r="S56" s="54">
        <f>('9.non-residents NC'!R56*'9.non-residents NC'!S56+'13.non-residents FC'!R56*'13.non-residents FC'!S56)/('9.non-residents NC'!R56+'13.non-residents FC'!R56)</f>
        <v>10.554549046485906</v>
      </c>
      <c r="T56" s="53">
        <f>'9.non-residents NC'!T56+'13.non-residents FC'!T56</f>
        <v>6048.1</v>
      </c>
      <c r="U56" s="54">
        <f>('9.non-residents NC'!T56*'9.non-residents NC'!U56+'13.non-residents FC'!T56*'13.non-residents FC'!U56)/('9.non-residents NC'!T56+'13.non-residents FC'!T56)</f>
        <v>10.976679618392552</v>
      </c>
    </row>
    <row r="57" spans="1:21" ht="14.25" customHeight="1" x14ac:dyDescent="0.2">
      <c r="A57" s="49" t="s">
        <v>49</v>
      </c>
      <c r="B57" s="50">
        <f>'9.non-residents NC'!B57+'13.non-residents FC'!B57</f>
        <v>3178147.5</v>
      </c>
      <c r="C57" s="51">
        <f>('9.non-residents NC'!B57*'9.non-residents NC'!C57+'13.non-residents FC'!B57*'13.non-residents FC'!C57)/('9.non-residents NC'!B57+'13.non-residents FC'!B57)</f>
        <v>3.2204706408371537</v>
      </c>
      <c r="D57" s="50">
        <f>'9.non-residents NC'!D57+'13.non-residents FC'!D57</f>
        <v>1074181.8</v>
      </c>
      <c r="E57" s="51">
        <f>('9.non-residents NC'!D57*'9.non-residents NC'!E57+'13.non-residents FC'!D57*'13.non-residents FC'!E57)/('9.non-residents NC'!D57+'13.non-residents FC'!D57)</f>
        <v>0</v>
      </c>
      <c r="F57" s="50">
        <f>'9.non-residents NC'!F57+'13.non-residents FC'!F57</f>
        <v>905864.79999999993</v>
      </c>
      <c r="G57" s="51">
        <f>('9.non-residents NC'!F57*'9.non-residents NC'!G57+'13.non-residents FC'!F57*'13.non-residents FC'!G57)/('9.non-residents NC'!F57+'13.non-residents FC'!F57)</f>
        <v>0.3808214548131244</v>
      </c>
      <c r="H57" s="50">
        <f t="shared" si="0"/>
        <v>1198100.9000000001</v>
      </c>
      <c r="I57" s="51">
        <f t="shared" si="1"/>
        <v>8.2548623116800908</v>
      </c>
      <c r="J57" s="50">
        <f>'9.non-residents NC'!J57+'13.non-residents FC'!J57</f>
        <v>184118.6</v>
      </c>
      <c r="K57" s="51">
        <f>('9.non-residents NC'!J57*'9.non-residents NC'!K57+'13.non-residents FC'!J57*'13.non-residents FC'!K57)/('9.non-residents NC'!J57+'13.non-residents FC'!J57)</f>
        <v>3.4307238486497273</v>
      </c>
      <c r="L57" s="50">
        <f>'9.non-residents NC'!L57+'13.non-residents FC'!L57</f>
        <v>137173.20000000001</v>
      </c>
      <c r="M57" s="51">
        <f>('9.non-residents NC'!L57*'9.non-residents NC'!M57+'13.non-residents FC'!L57*'13.non-residents FC'!M57)/('9.non-residents NC'!L57+'13.non-residents FC'!L57)</f>
        <v>6.9758648190754569</v>
      </c>
      <c r="N57" s="50">
        <f>'9.non-residents NC'!N57+'13.non-residents FC'!N57</f>
        <v>230988</v>
      </c>
      <c r="O57" s="51">
        <f>('9.non-residents NC'!N57*'9.non-residents NC'!O57+'13.non-residents FC'!N57*'13.non-residents FC'!O57)/('9.non-residents NC'!N57+'13.non-residents FC'!N57)</f>
        <v>8.1197033958474005</v>
      </c>
      <c r="P57" s="50">
        <f>'9.non-residents NC'!P57+'13.non-residents FC'!P57</f>
        <v>336969.9</v>
      </c>
      <c r="Q57" s="51">
        <f>('9.non-residents NC'!P57*'9.non-residents NC'!Q57+'13.non-residents FC'!P57*'13.non-residents FC'!Q57)/('9.non-residents NC'!P57+'13.non-residents FC'!P57)</f>
        <v>9.0489452885851129</v>
      </c>
      <c r="R57" s="50">
        <f>'9.non-residents NC'!R57+'13.non-residents FC'!R57</f>
        <v>302202</v>
      </c>
      <c r="S57" s="51">
        <f>('9.non-residents NC'!R57*'9.non-residents NC'!S57+'13.non-residents FC'!R57*'13.non-residents FC'!S57)/('9.non-residents NC'!R57+'13.non-residents FC'!R57)</f>
        <v>10.936159813634591</v>
      </c>
      <c r="T57" s="50">
        <f>'9.non-residents NC'!T57+'13.non-residents FC'!T57</f>
        <v>6649.2000000000007</v>
      </c>
      <c r="U57" s="51">
        <f>('9.non-residents NC'!T57*'9.non-residents NC'!U57+'13.non-residents FC'!T57*'13.non-residents FC'!U57)/('9.non-residents NC'!T57+'13.non-residents FC'!T57)</f>
        <v>10.811915418396193</v>
      </c>
    </row>
    <row r="58" spans="1:21" ht="14.25" customHeight="1" x14ac:dyDescent="0.2">
      <c r="A58" s="49" t="s">
        <v>20</v>
      </c>
      <c r="B58" s="50">
        <f>'9.non-residents NC'!B58+'13.non-residents FC'!B58</f>
        <v>3181004.9</v>
      </c>
      <c r="C58" s="51">
        <f>('9.non-residents NC'!B58*'9.non-residents NC'!C58+'13.non-residents FC'!B58*'13.non-residents FC'!C58)/('9.non-residents NC'!B58+'13.non-residents FC'!B58)</f>
        <v>3.2156599315518188</v>
      </c>
      <c r="D58" s="50">
        <f>'9.non-residents NC'!D58+'13.non-residents FC'!D58</f>
        <v>1048531.2</v>
      </c>
      <c r="E58" s="51">
        <f>('9.non-residents NC'!D58*'9.non-residents NC'!E58+'13.non-residents FC'!D58*'13.non-residents FC'!E58)/('9.non-residents NC'!D58+'13.non-residents FC'!D58)</f>
        <v>0</v>
      </c>
      <c r="F58" s="50">
        <f>'9.non-residents NC'!F58+'13.non-residents FC'!F58</f>
        <v>943677.3</v>
      </c>
      <c r="G58" s="51">
        <f>('9.non-residents NC'!F58*'9.non-residents NC'!G58+'13.non-residents FC'!F58*'13.non-residents FC'!G58)/('9.non-residents NC'!F58+'13.non-residents FC'!F58)</f>
        <v>0.31692463090931622</v>
      </c>
      <c r="H58" s="50">
        <f t="shared" si="0"/>
        <v>1188796.4000000001</v>
      </c>
      <c r="I58" s="51">
        <f t="shared" si="1"/>
        <v>8.3529487631355526</v>
      </c>
      <c r="J58" s="50">
        <f>'9.non-residents NC'!J58+'13.non-residents FC'!J58</f>
        <v>177577.1</v>
      </c>
      <c r="K58" s="51">
        <f>('9.non-residents NC'!J58*'9.non-residents NC'!K58+'13.non-residents FC'!J58*'13.non-residents FC'!K58)/('9.non-residents NC'!J58+'13.non-residents FC'!J58)</f>
        <v>3.96645541570394</v>
      </c>
      <c r="L58" s="50">
        <f>'9.non-residents NC'!L58+'13.non-residents FC'!L58</f>
        <v>140714.79999999999</v>
      </c>
      <c r="M58" s="51">
        <f>('9.non-residents NC'!L58*'9.non-residents NC'!M58+'13.non-residents FC'!L58*'13.non-residents FC'!M58)/('9.non-residents NC'!L58+'13.non-residents FC'!L58)</f>
        <v>7.242175208293661</v>
      </c>
      <c r="N58" s="50">
        <f>'9.non-residents NC'!N58+'13.non-residents FC'!N58</f>
        <v>238301.9</v>
      </c>
      <c r="O58" s="51">
        <f>('9.non-residents NC'!N58*'9.non-residents NC'!O58+'13.non-residents FC'!N58*'13.non-residents FC'!O58)/('9.non-residents NC'!N58+'13.non-residents FC'!N58)</f>
        <v>7.789904633576147</v>
      </c>
      <c r="P58" s="50">
        <f>'9.non-residents NC'!P58+'13.non-residents FC'!P58</f>
        <v>326276.5</v>
      </c>
      <c r="Q58" s="51">
        <f>('9.non-residents NC'!P58*'9.non-residents NC'!Q58+'13.non-residents FC'!P58*'13.non-residents FC'!Q58)/('9.non-residents NC'!P58+'13.non-residents FC'!P58)</f>
        <v>9.3240295608172818</v>
      </c>
      <c r="R58" s="50">
        <f>'9.non-residents NC'!R58+'13.non-residents FC'!R58</f>
        <v>298529.40000000002</v>
      </c>
      <c r="S58" s="51">
        <f>('9.non-residents NC'!R58*'9.non-residents NC'!S58+'13.non-residents FC'!R58*'13.non-residents FC'!S58)/('9.non-residents NC'!R58+'13.non-residents FC'!R58)</f>
        <v>10.816520275724931</v>
      </c>
      <c r="T58" s="50">
        <f>'9.non-residents NC'!T58+'13.non-residents FC'!T58</f>
        <v>7396.7</v>
      </c>
      <c r="U58" s="51">
        <f>('9.non-residents NC'!T58*'9.non-residents NC'!U58+'13.non-residents FC'!T58*'13.non-residents FC'!U58)/('9.non-residents NC'!T58+'13.non-residents FC'!T58)</f>
        <v>10.668598023442888</v>
      </c>
    </row>
    <row r="59" spans="1:21" ht="14.25" customHeight="1" x14ac:dyDescent="0.2">
      <c r="A59" s="49" t="s">
        <v>21</v>
      </c>
      <c r="B59" s="50">
        <f>'9.non-residents NC'!B59+'13.non-residents FC'!B59</f>
        <v>3329489.2108959998</v>
      </c>
      <c r="C59" s="51">
        <f>('9.non-residents NC'!B59*'9.non-residents NC'!C59+'13.non-residents FC'!B59*'13.non-residents FC'!C59)/('9.non-residents NC'!B59+'13.non-residents FC'!B59)</f>
        <v>3.1277984145194124</v>
      </c>
      <c r="D59" s="50">
        <f>'9.non-residents NC'!D59+'13.non-residents FC'!D59</f>
        <v>1099728.3108959999</v>
      </c>
      <c r="E59" s="51">
        <f>('9.non-residents NC'!D59*'9.non-residents NC'!E59+'13.non-residents FC'!D59*'13.non-residents FC'!E59)/('9.non-residents NC'!D59+'13.non-residents FC'!D59)</f>
        <v>0</v>
      </c>
      <c r="F59" s="50">
        <f>'9.non-residents NC'!F59+'13.non-residents FC'!F59</f>
        <v>1005390.1000000001</v>
      </c>
      <c r="G59" s="51">
        <f>('9.non-residents NC'!F59*'9.non-residents NC'!G59+'13.non-residents FC'!F59*'13.non-residents FC'!G59)/('9.non-residents NC'!F59+'13.non-residents FC'!F59)</f>
        <v>0.30637806260475409</v>
      </c>
      <c r="H59" s="50">
        <f t="shared" si="0"/>
        <v>1224370.8</v>
      </c>
      <c r="I59" s="51">
        <f t="shared" si="1"/>
        <v>8.2539877657977456</v>
      </c>
      <c r="J59" s="50">
        <f>'9.non-residents NC'!J59+'13.non-residents FC'!J59</f>
        <v>189316.30000000002</v>
      </c>
      <c r="K59" s="51">
        <f>('9.non-residents NC'!J59*'9.non-residents NC'!K59+'13.non-residents FC'!J59*'13.non-residents FC'!K59)/('9.non-residents NC'!J59+'13.non-residents FC'!J59)</f>
        <v>3.7307242376911049</v>
      </c>
      <c r="L59" s="50">
        <f>'9.non-residents NC'!L59+'13.non-residents FC'!L59</f>
        <v>203301.1</v>
      </c>
      <c r="M59" s="51">
        <f>('9.non-residents NC'!L59*'9.non-residents NC'!M59+'13.non-residents FC'!L59*'13.non-residents FC'!M59)/('9.non-residents NC'!L59+'13.non-residents FC'!L59)</f>
        <v>7.2792709040925017</v>
      </c>
      <c r="N59" s="50">
        <f>'9.non-residents NC'!N59+'13.non-residents FC'!N59</f>
        <v>242222.5</v>
      </c>
      <c r="O59" s="51">
        <f>('9.non-residents NC'!N59*'9.non-residents NC'!O59+'13.non-residents FC'!N59*'13.non-residents FC'!O59)/('9.non-residents NC'!N59+'13.non-residents FC'!N59)</f>
        <v>8.0368383861945087</v>
      </c>
      <c r="P59" s="50">
        <f>'9.non-residents NC'!P59+'13.non-residents FC'!P59</f>
        <v>287905.5</v>
      </c>
      <c r="Q59" s="51">
        <f>('9.non-residents NC'!P59*'9.non-residents NC'!Q59+'13.non-residents FC'!P59*'13.non-residents FC'!Q59)/('9.non-residents NC'!P59+'13.non-residents FC'!P59)</f>
        <v>9.309010894199659</v>
      </c>
      <c r="R59" s="50">
        <f>'9.non-residents NC'!R59+'13.non-residents FC'!R59</f>
        <v>293651.8</v>
      </c>
      <c r="S59" s="51">
        <f>('9.non-residents NC'!R59*'9.non-residents NC'!S59+'13.non-residents FC'!R59*'13.non-residents FC'!S59)/('9.non-residents NC'!R59+'13.non-residents FC'!R59)</f>
        <v>10.950268443782734</v>
      </c>
      <c r="T59" s="50">
        <f>'9.non-residents NC'!T59+'13.non-residents FC'!T59</f>
        <v>7973.5999999999995</v>
      </c>
      <c r="U59" s="51">
        <f>('9.non-residents NC'!T59*'9.non-residents NC'!U59+'13.non-residents FC'!T59*'13.non-residents FC'!U59)/('9.non-residents NC'!T59+'13.non-residents FC'!T59)</f>
        <v>9.7053215611518038</v>
      </c>
    </row>
    <row r="60" spans="1:21" ht="14.25" customHeight="1" x14ac:dyDescent="0.2">
      <c r="A60" s="49" t="s">
        <v>22</v>
      </c>
      <c r="B60" s="50">
        <f>'9.non-residents NC'!B60+'13.non-residents FC'!B60</f>
        <v>3434609.8</v>
      </c>
      <c r="C60" s="51">
        <f>('9.non-residents NC'!B60*'9.non-residents NC'!C60+'13.non-residents FC'!B60*'13.non-residents FC'!C60)/('9.non-residents NC'!B60+'13.non-residents FC'!B60)</f>
        <v>3.0565639732932692</v>
      </c>
      <c r="D60" s="50">
        <f>'9.non-residents NC'!D60+'13.non-residents FC'!D60</f>
        <v>1171446.3999999999</v>
      </c>
      <c r="E60" s="51">
        <f>('9.non-residents NC'!D60*'9.non-residents NC'!E60+'13.non-residents FC'!D60*'13.non-residents FC'!E60)/('9.non-residents NC'!D60+'13.non-residents FC'!D60)</f>
        <v>0</v>
      </c>
      <c r="F60" s="50">
        <f>'9.non-residents NC'!F60+'13.non-residents FC'!F60</f>
        <v>998975.7</v>
      </c>
      <c r="G60" s="51">
        <f>('9.non-residents NC'!F60*'9.non-residents NC'!G60+'13.non-residents FC'!F60*'13.non-residents FC'!G60)/('9.non-residents NC'!F60+'13.non-residents FC'!F60)</f>
        <v>2.1145629468264349E-3</v>
      </c>
      <c r="H60" s="50">
        <f t="shared" si="0"/>
        <v>1264187.7000000002</v>
      </c>
      <c r="I60" s="51">
        <f t="shared" si="1"/>
        <v>8.3025583780003558</v>
      </c>
      <c r="J60" s="50">
        <f>'9.non-residents NC'!J60+'13.non-residents FC'!J60</f>
        <v>167980</v>
      </c>
      <c r="K60" s="51">
        <f>('9.non-residents NC'!J60*'9.non-residents NC'!K60+'13.non-residents FC'!J60*'13.non-residents FC'!K60)/('9.non-residents NC'!J60+'13.non-residents FC'!J60)</f>
        <v>3.8788506905584001</v>
      </c>
      <c r="L60" s="50">
        <f>'9.non-residents NC'!L60+'13.non-residents FC'!L60</f>
        <v>188365.90000000002</v>
      </c>
      <c r="M60" s="51">
        <f>('9.non-residents NC'!L60*'9.non-residents NC'!M60+'13.non-residents FC'!L60*'13.non-residents FC'!M60)/('9.non-residents NC'!L60+'13.non-residents FC'!L60)</f>
        <v>6.8219424641084201</v>
      </c>
      <c r="N60" s="50">
        <f>'9.non-residents NC'!N60+'13.non-residents FC'!N60</f>
        <v>255697.90000000002</v>
      </c>
      <c r="O60" s="51">
        <f>('9.non-residents NC'!N60*'9.non-residents NC'!O60+'13.non-residents FC'!N60*'13.non-residents FC'!O60)/('9.non-residents NC'!N60+'13.non-residents FC'!N60)</f>
        <v>8.2912179177067937</v>
      </c>
      <c r="P60" s="50">
        <f>'9.non-residents NC'!P60+'13.non-residents FC'!P60</f>
        <v>313880.40000000002</v>
      </c>
      <c r="Q60" s="51">
        <f>('9.non-residents NC'!P60*'9.non-residents NC'!Q60+'13.non-residents FC'!P60*'13.non-residents FC'!Q60)/('9.non-residents NC'!P60+'13.non-residents FC'!P60)</f>
        <v>8.8159447292663078</v>
      </c>
      <c r="R60" s="50">
        <f>'9.non-residents NC'!R60+'13.non-residents FC'!R60</f>
        <v>329700.40000000002</v>
      </c>
      <c r="S60" s="51">
        <f>('9.non-residents NC'!R60*'9.non-residents NC'!S60+'13.non-residents FC'!R60*'13.non-residents FC'!S60)/('9.non-residents NC'!R60+'13.non-residents FC'!R60)</f>
        <v>10.885697299730301</v>
      </c>
      <c r="T60" s="50">
        <f>'9.non-residents NC'!T60+'13.non-residents FC'!T60</f>
        <v>8563.1</v>
      </c>
      <c r="U60" s="51">
        <f>('9.non-residents NC'!T60*'9.non-residents NC'!U60+'13.non-residents FC'!T60*'13.non-residents FC'!U60)/('9.non-residents NC'!T60+'13.non-residents FC'!T60)</f>
        <v>9.7141790940196877</v>
      </c>
    </row>
    <row r="61" spans="1:21" ht="14.25" customHeight="1" x14ac:dyDescent="0.2">
      <c r="A61" s="49" t="s">
        <v>23</v>
      </c>
      <c r="B61" s="50">
        <f>'9.non-residents NC'!B61+'13.non-residents FC'!B61</f>
        <v>3375448.2</v>
      </c>
      <c r="C61" s="51">
        <f>('9.non-residents NC'!B61*'9.non-residents NC'!C61+'13.non-residents FC'!B61*'13.non-residents FC'!C61)/('9.non-residents NC'!B61+'13.non-residents FC'!B61)</f>
        <v>3.0268807606053616</v>
      </c>
      <c r="D61" s="50">
        <f>'9.non-residents NC'!D61+'13.non-residents FC'!D61</f>
        <v>1126599.8</v>
      </c>
      <c r="E61" s="51">
        <f>('9.non-residents NC'!D61*'9.non-residents NC'!E61+'13.non-residents FC'!D61*'13.non-residents FC'!E61)/('9.non-residents NC'!D61+'13.non-residents FC'!D61)</f>
        <v>0</v>
      </c>
      <c r="F61" s="50">
        <f>'9.non-residents NC'!F61+'13.non-residents FC'!F61</f>
        <v>993251.70000000007</v>
      </c>
      <c r="G61" s="51">
        <f>('9.non-residents NC'!F61*'9.non-residents NC'!G61+'13.non-residents FC'!F61*'13.non-residents FC'!G61)/('9.non-residents NC'!F61+'13.non-residents FC'!F61)</f>
        <v>2.1277637883730782E-3</v>
      </c>
      <c r="H61" s="50">
        <f t="shared" si="0"/>
        <v>1255596.7000000002</v>
      </c>
      <c r="I61" s="51">
        <f t="shared" si="1"/>
        <v>8.1355468758399887</v>
      </c>
      <c r="J61" s="50">
        <f>'9.non-residents NC'!J61+'13.non-residents FC'!J61</f>
        <v>220658.80000000002</v>
      </c>
      <c r="K61" s="51">
        <f>('9.non-residents NC'!J61*'9.non-residents NC'!K61+'13.non-residents FC'!J61*'13.non-residents FC'!K61)/('9.non-residents NC'!J61+'13.non-residents FC'!J61)</f>
        <v>3.8507371289973471</v>
      </c>
      <c r="L61" s="50">
        <f>'9.non-residents NC'!L61+'13.non-residents FC'!L61</f>
        <v>149149.40000000002</v>
      </c>
      <c r="M61" s="51">
        <f>('9.non-residents NC'!L61*'9.non-residents NC'!M61+'13.non-residents FC'!L61*'13.non-residents FC'!M61)/('9.non-residents NC'!L61+'13.non-residents FC'!L61)</f>
        <v>6.5817732019035953</v>
      </c>
      <c r="N61" s="50">
        <f>'9.non-residents NC'!N61+'13.non-residents FC'!N61</f>
        <v>240913.2</v>
      </c>
      <c r="O61" s="51">
        <f>('9.non-residents NC'!N61*'9.non-residents NC'!O61+'13.non-residents FC'!N61*'13.non-residents FC'!O61)/('9.non-residents NC'!N61+'13.non-residents FC'!N61)</f>
        <v>8.3573334711423026</v>
      </c>
      <c r="P61" s="50">
        <f>'9.non-residents NC'!P61+'13.non-residents FC'!P61</f>
        <v>297579.8</v>
      </c>
      <c r="Q61" s="51">
        <f>('9.non-residents NC'!P61*'9.non-residents NC'!Q61+'13.non-residents FC'!P61*'13.non-residents FC'!Q61)/('9.non-residents NC'!P61+'13.non-residents FC'!P61)</f>
        <v>9.0160236212269798</v>
      </c>
      <c r="R61" s="50">
        <f>'9.non-residents NC'!R61+'13.non-residents FC'!R61</f>
        <v>338780.00000000006</v>
      </c>
      <c r="S61" s="51">
        <f>('9.non-residents NC'!R61*'9.non-residents NC'!S61+'13.non-residents FC'!R61*'13.non-residents FC'!S61)/('9.non-residents NC'!R61+'13.non-residents FC'!R61)</f>
        <v>10.643028339925616</v>
      </c>
      <c r="T61" s="50">
        <f>'9.non-residents NC'!T61+'13.non-residents FC'!T61</f>
        <v>8515.5</v>
      </c>
      <c r="U61" s="51">
        <f>('9.non-residents NC'!T61*'9.non-residents NC'!U61+'13.non-residents FC'!T61*'13.non-residents FC'!U61)/('9.non-residents NC'!T61+'13.non-residents FC'!T61)</f>
        <v>9.579667077681874</v>
      </c>
    </row>
    <row r="62" spans="1:21" ht="14.25" customHeight="1" x14ac:dyDescent="0.2">
      <c r="A62" s="49" t="s">
        <v>24</v>
      </c>
      <c r="B62" s="50">
        <f>'9.non-residents NC'!B62+'13.non-residents FC'!B62</f>
        <v>3481496.4104119996</v>
      </c>
      <c r="C62" s="51">
        <f>('9.non-residents NC'!B62*'9.non-residents NC'!C62+'13.non-residents FC'!B62*'13.non-residents FC'!C62)/('9.non-residents NC'!B62+'13.non-residents FC'!B62)</f>
        <v>3.0764894437252877</v>
      </c>
      <c r="D62" s="50">
        <f>'9.non-residents NC'!D62+'13.non-residents FC'!D62</f>
        <v>1147839.8104119999</v>
      </c>
      <c r="E62" s="51">
        <f>('9.non-residents NC'!D62*'9.non-residents NC'!E62+'13.non-residents FC'!D62*'13.non-residents FC'!E62)/('9.non-residents NC'!D62+'13.non-residents FC'!D62)</f>
        <v>0</v>
      </c>
      <c r="F62" s="50">
        <f>'9.non-residents NC'!F62+'13.non-residents FC'!F62</f>
        <v>1065231.6000000001</v>
      </c>
      <c r="G62" s="51">
        <f>('9.non-residents NC'!F62*'9.non-residents NC'!G62+'13.non-residents FC'!F62*'13.non-residents FC'!G62)/('9.non-residents NC'!F62+'13.non-residents FC'!F62)</f>
        <v>1.9543543394694631E-3</v>
      </c>
      <c r="H62" s="50">
        <f t="shared" si="0"/>
        <v>1268424.9999999998</v>
      </c>
      <c r="I62" s="51">
        <f t="shared" si="1"/>
        <v>8.4425213276307254</v>
      </c>
      <c r="J62" s="50">
        <f>'9.non-residents NC'!J62+'13.non-residents FC'!J62</f>
        <v>165667.9</v>
      </c>
      <c r="K62" s="51">
        <f>('9.non-residents NC'!J62*'9.non-residents NC'!K62+'13.non-residents FC'!J62*'13.non-residents FC'!K62)/('9.non-residents NC'!J62+'13.non-residents FC'!J62)</f>
        <v>3.759410887685545</v>
      </c>
      <c r="L62" s="50">
        <f>'9.non-residents NC'!L62+'13.non-residents FC'!L62</f>
        <v>202297.09999999998</v>
      </c>
      <c r="M62" s="51">
        <f>('9.non-residents NC'!L62*'9.non-residents NC'!M62+'13.non-residents FC'!L62*'13.non-residents FC'!M62)/('9.non-residents NC'!L62+'13.non-residents FC'!L62)</f>
        <v>7.7815413172012873</v>
      </c>
      <c r="N62" s="50">
        <f>'9.non-residents NC'!N62+'13.non-residents FC'!N62</f>
        <v>200746.59999999998</v>
      </c>
      <c r="O62" s="51">
        <f>('9.non-residents NC'!N62*'9.non-residents NC'!O62+'13.non-residents FC'!N62*'13.non-residents FC'!O62)/('9.non-residents NC'!N62+'13.non-residents FC'!N62)</f>
        <v>8.5755580766996804</v>
      </c>
      <c r="P62" s="50">
        <f>'9.non-residents NC'!P62+'13.non-residents FC'!P62</f>
        <v>327541.8</v>
      </c>
      <c r="Q62" s="51">
        <f>('9.non-residents NC'!P62*'9.non-residents NC'!Q62+'13.non-residents FC'!P62*'13.non-residents FC'!Q62)/('9.non-residents NC'!P62+'13.non-residents FC'!P62)</f>
        <v>8.8040776505471943</v>
      </c>
      <c r="R62" s="50">
        <f>'9.non-residents NC'!R62+'13.non-residents FC'!R62</f>
        <v>362639.39999999997</v>
      </c>
      <c r="S62" s="51">
        <f>('9.non-residents NC'!R62*'9.non-residents NC'!S62+'13.non-residents FC'!R62*'13.non-residents FC'!S62)/('9.non-residents NC'!R62+'13.non-residents FC'!R62)</f>
        <v>10.513130740895779</v>
      </c>
      <c r="T62" s="50">
        <f>'9.non-residents NC'!T62+'13.non-residents FC'!T62</f>
        <v>9532.2000000000007</v>
      </c>
      <c r="U62" s="51">
        <f>('9.non-residents NC'!T62*'9.non-residents NC'!U62+'13.non-residents FC'!T62*'13.non-residents FC'!U62)/('9.non-residents NC'!T62+'13.non-residents FC'!T62)</f>
        <v>9.8629040515306006</v>
      </c>
    </row>
    <row r="63" spans="1:21" ht="14.25" customHeight="1" x14ac:dyDescent="0.2">
      <c r="A63" s="49" t="s">
        <v>25</v>
      </c>
      <c r="B63" s="50">
        <f>'9.non-residents NC'!B63+'13.non-residents FC'!B63</f>
        <v>3657323.4000000004</v>
      </c>
      <c r="C63" s="51">
        <f>('9.non-residents NC'!B63*'9.non-residents NC'!C63+'13.non-residents FC'!B63*'13.non-residents FC'!C63)/('9.non-residents NC'!B63+'13.non-residents FC'!B63)</f>
        <v>3.1280134395552763</v>
      </c>
      <c r="D63" s="50">
        <f>'9.non-residents NC'!D63+'13.non-residents FC'!D63</f>
        <v>1237485.1000000001</v>
      </c>
      <c r="E63" s="51">
        <f>('9.non-residents NC'!D63*'9.non-residents NC'!E63+'13.non-residents FC'!D63*'13.non-residents FC'!E63)/('9.non-residents NC'!D63+'13.non-residents FC'!D63)</f>
        <v>2.5275466347029148E-2</v>
      </c>
      <c r="F63" s="50">
        <f>'9.non-residents NC'!F63+'13.non-residents FC'!F63</f>
        <v>1051752.5</v>
      </c>
      <c r="G63" s="51">
        <f>('9.non-residents NC'!F63*'9.non-residents NC'!G63+'13.non-residents FC'!F63*'13.non-residents FC'!G63)/('9.non-residents NC'!F63+'13.non-residents FC'!F63)</f>
        <v>1.7488106755153888E-3</v>
      </c>
      <c r="H63" s="50">
        <f t="shared" si="0"/>
        <v>1368085.8</v>
      </c>
      <c r="I63" s="51">
        <f t="shared" si="1"/>
        <v>8.3379561566971869</v>
      </c>
      <c r="J63" s="50">
        <f>'9.non-residents NC'!J63+'13.non-residents FC'!J63</f>
        <v>159586.90000000002</v>
      </c>
      <c r="K63" s="51">
        <f>('9.non-residents NC'!J63*'9.non-residents NC'!K63+'13.non-residents FC'!J63*'13.non-residents FC'!K63)/('9.non-residents NC'!J63+'13.non-residents FC'!J63)</f>
        <v>3.9041889027232184</v>
      </c>
      <c r="L63" s="50">
        <f>'9.non-residents NC'!L63+'13.non-residents FC'!L63</f>
        <v>202822.7</v>
      </c>
      <c r="M63" s="51">
        <f>('9.non-residents NC'!L63*'9.non-residents NC'!M63+'13.non-residents FC'!L63*'13.non-residents FC'!M63)/('9.non-residents NC'!L63+'13.non-residents FC'!L63)</f>
        <v>7.5889805973394591</v>
      </c>
      <c r="N63" s="50">
        <f>'9.non-residents NC'!N63+'13.non-residents FC'!N63</f>
        <v>209983.6</v>
      </c>
      <c r="O63" s="51">
        <f>('9.non-residents NC'!N63*'9.non-residents NC'!O63+'13.non-residents FC'!N63*'13.non-residents FC'!O63)/('9.non-residents NC'!N63+'13.non-residents FC'!N63)</f>
        <v>7.6727181979926016</v>
      </c>
      <c r="P63" s="50">
        <f>'9.non-residents NC'!P63+'13.non-residents FC'!P63</f>
        <v>383873</v>
      </c>
      <c r="Q63" s="51">
        <f>('9.non-residents NC'!P63*'9.non-residents NC'!Q63+'13.non-residents FC'!P63*'13.non-residents FC'!Q63)/('9.non-residents NC'!P63+'13.non-residents FC'!P63)</f>
        <v>8.6713045746900601</v>
      </c>
      <c r="R63" s="50">
        <f>'9.non-residents NC'!R63+'13.non-residents FC'!R63</f>
        <v>400862.8</v>
      </c>
      <c r="S63" s="51">
        <f>('9.non-residents NC'!R63*'9.non-residents NC'!S63+'13.non-residents FC'!R63*'13.non-residents FC'!S63)/('9.non-residents NC'!R63+'13.non-residents FC'!R63)</f>
        <v>10.454793043904301</v>
      </c>
      <c r="T63" s="50">
        <f>'9.non-residents NC'!T63+'13.non-residents FC'!T63</f>
        <v>10956.8</v>
      </c>
      <c r="U63" s="51">
        <f>('9.non-residents NC'!T63*'9.non-residents NC'!U63+'13.non-residents FC'!T63*'13.non-residents FC'!U63)/('9.non-residents NC'!T63+'13.non-residents FC'!T63)</f>
        <v>10.404696352949758</v>
      </c>
    </row>
    <row r="64" spans="1:21" ht="14.25" customHeight="1" x14ac:dyDescent="0.2">
      <c r="A64" s="49" t="s">
        <v>26</v>
      </c>
      <c r="B64" s="50">
        <f>'9.non-residents NC'!B64+'13.non-residents FC'!B64</f>
        <v>3825054</v>
      </c>
      <c r="C64" s="51">
        <f>('9.non-residents NC'!B64*'9.non-residents NC'!C64+'13.non-residents FC'!B64*'13.non-residents FC'!C64)/('9.non-residents NC'!B64+'13.non-residents FC'!B64)</f>
        <v>3.287123382833288</v>
      </c>
      <c r="D64" s="50">
        <f>'9.non-residents NC'!D64+'13.non-residents FC'!D64</f>
        <v>1303512.4000000001</v>
      </c>
      <c r="E64" s="51">
        <f>('9.non-residents NC'!D64*'9.non-residents NC'!E64+'13.non-residents FC'!D64*'13.non-residents FC'!E64)/('9.non-residents NC'!D64+'13.non-residents FC'!D64)</f>
        <v>2.4716010373203971E-2</v>
      </c>
      <c r="F64" s="50">
        <f>'9.non-residents NC'!F64+'13.non-residents FC'!F64</f>
        <v>1020253.2</v>
      </c>
      <c r="G64" s="51">
        <f>('9.non-residents NC'!F64*'9.non-residents NC'!G64+'13.non-residents FC'!F64*'13.non-residents FC'!G64)/('9.non-residents NC'!F64+'13.non-residents FC'!F64)</f>
        <v>3.0525745961884742E-3</v>
      </c>
      <c r="H64" s="50">
        <f t="shared" si="0"/>
        <v>1501288.4000000001</v>
      </c>
      <c r="I64" s="51">
        <f t="shared" si="1"/>
        <v>8.3515548504870889</v>
      </c>
      <c r="J64" s="50">
        <f>'9.non-residents NC'!J64+'13.non-residents FC'!J64</f>
        <v>217405.30000000002</v>
      </c>
      <c r="K64" s="51">
        <f>('9.non-residents NC'!J64*'9.non-residents NC'!K64+'13.non-residents FC'!J64*'13.non-residents FC'!K64)/('9.non-residents NC'!J64+'13.non-residents FC'!J64)</f>
        <v>5.3706225009233837</v>
      </c>
      <c r="L64" s="50">
        <f>'9.non-residents NC'!L64+'13.non-residents FC'!L64</f>
        <v>174998.8</v>
      </c>
      <c r="M64" s="51">
        <f>('9.non-residents NC'!L64*'9.non-residents NC'!M64+'13.non-residents FC'!L64*'13.non-residents FC'!M64)/('9.non-residents NC'!L64+'13.non-residents FC'!L64)</f>
        <v>6.7330813239862257</v>
      </c>
      <c r="N64" s="50">
        <f>'9.non-residents NC'!N64+'13.non-residents FC'!N64</f>
        <v>228078.90000000002</v>
      </c>
      <c r="O64" s="51">
        <f>('9.non-residents NC'!N64*'9.non-residents NC'!O64+'13.non-residents FC'!N64*'13.non-residents FC'!O64)/('9.non-residents NC'!N64+'13.non-residents FC'!N64)</f>
        <v>8.2009413102220314</v>
      </c>
      <c r="P64" s="50">
        <f>'9.non-residents NC'!P64+'13.non-residents FC'!P64</f>
        <v>404029.10000000003</v>
      </c>
      <c r="Q64" s="51">
        <f>('9.non-residents NC'!P64*'9.non-residents NC'!Q64+'13.non-residents FC'!P64*'13.non-residents FC'!Q64)/('9.non-residents NC'!P64+'13.non-residents FC'!P64)</f>
        <v>8.2770769951966354</v>
      </c>
      <c r="R64" s="50">
        <f>'9.non-residents NC'!R64+'13.non-residents FC'!R64</f>
        <v>451324</v>
      </c>
      <c r="S64" s="51">
        <f>('9.non-residents NC'!R64*'9.non-residents NC'!S64+'13.non-residents FC'!R64*'13.non-residents FC'!S64)/('9.non-residents NC'!R64+'13.non-residents FC'!R64)</f>
        <v>10.537172106956426</v>
      </c>
      <c r="T64" s="50">
        <f>'9.non-residents NC'!T64+'13.non-residents FC'!T64</f>
        <v>25452.3</v>
      </c>
      <c r="U64" s="51">
        <f>('9.non-residents NC'!T64*'9.non-residents NC'!U64+'13.non-residents FC'!T64*'13.non-residents FC'!U64)/('9.non-residents NC'!T64+'13.non-residents FC'!T64)</f>
        <v>8.7178433776122386</v>
      </c>
    </row>
    <row r="65" spans="1:21" ht="14.25" customHeight="1" x14ac:dyDescent="0.2">
      <c r="A65" s="49" t="s">
        <v>27</v>
      </c>
      <c r="B65" s="50">
        <f>'9.non-residents NC'!B65+'13.non-residents FC'!B65</f>
        <v>3945055.1999999997</v>
      </c>
      <c r="C65" s="51">
        <f>('9.non-residents NC'!B65*'9.non-residents NC'!C65+'13.non-residents FC'!B65*'13.non-residents FC'!C65)/('9.non-residents NC'!B65+'13.non-residents FC'!B65)</f>
        <v>3.2820199517106903</v>
      </c>
      <c r="D65" s="50">
        <f>'9.non-residents NC'!D65+'13.non-residents FC'!D65</f>
        <v>1348005.2</v>
      </c>
      <c r="E65" s="51">
        <f>('9.non-residents NC'!D65*'9.non-residents NC'!E65+'13.non-residents FC'!D65*'13.non-residents FC'!E65)/('9.non-residents NC'!D65+'13.non-residents FC'!D65)</f>
        <v>2.3829808668393862E-2</v>
      </c>
      <c r="F65" s="50">
        <f>'9.non-residents NC'!F65+'13.non-residents FC'!F65</f>
        <v>1049580.3</v>
      </c>
      <c r="G65" s="51">
        <f>('9.non-residents NC'!F65*'9.non-residents NC'!G65+'13.non-residents FC'!F65*'13.non-residents FC'!G65)/('9.non-residents NC'!F65+'13.non-residents FC'!F65)</f>
        <v>2.7400580975081149E-3</v>
      </c>
      <c r="H65" s="50">
        <f t="shared" si="0"/>
        <v>1547469.7000000002</v>
      </c>
      <c r="I65" s="51">
        <f t="shared" si="1"/>
        <v>8.344429141326648</v>
      </c>
      <c r="J65" s="50">
        <f>'9.non-residents NC'!J65+'13.non-residents FC'!J65</f>
        <v>186484.7</v>
      </c>
      <c r="K65" s="51">
        <f>('9.non-residents NC'!J65*'9.non-residents NC'!K65+'13.non-residents FC'!J65*'13.non-residents FC'!K65)/('9.non-residents NC'!J65+'13.non-residents FC'!J65)</f>
        <v>4.2968288658533353</v>
      </c>
      <c r="L65" s="50">
        <f>'9.non-residents NC'!L65+'13.non-residents FC'!L65</f>
        <v>145150.6</v>
      </c>
      <c r="M65" s="51">
        <f>('9.non-residents NC'!L65*'9.non-residents NC'!M65+'13.non-residents FC'!L65*'13.non-residents FC'!M65)/('9.non-residents NC'!L65+'13.non-residents FC'!L65)</f>
        <v>7.1109071405836497</v>
      </c>
      <c r="N65" s="50">
        <f>'9.non-residents NC'!N65+'13.non-residents FC'!N65</f>
        <v>227476.80000000002</v>
      </c>
      <c r="O65" s="51">
        <f>('9.non-residents NC'!N65*'9.non-residents NC'!O65+'13.non-residents FC'!N65*'13.non-residents FC'!O65)/('9.non-residents NC'!N65+'13.non-residents FC'!N65)</f>
        <v>8.0440371413700227</v>
      </c>
      <c r="P65" s="50">
        <f>'9.non-residents NC'!P65+'13.non-residents FC'!P65</f>
        <v>455930.4</v>
      </c>
      <c r="Q65" s="51">
        <f>('9.non-residents NC'!P65*'9.non-residents NC'!Q65+'13.non-residents FC'!P65*'13.non-residents FC'!Q65)/('9.non-residents NC'!P65+'13.non-residents FC'!P65)</f>
        <v>8.612785350571059</v>
      </c>
      <c r="R65" s="50">
        <f>'9.non-residents NC'!R65+'13.non-residents FC'!R65</f>
        <v>505850.9</v>
      </c>
      <c r="S65" s="51">
        <f>('9.non-residents NC'!R65*'9.non-residents NC'!S65+'13.non-residents FC'!R65*'13.non-residents FC'!S65)/('9.non-residents NC'!R65+'13.non-residents FC'!R65)</f>
        <v>10.065611730650282</v>
      </c>
      <c r="T65" s="50">
        <f>'9.non-residents NC'!T65+'13.non-residents FC'!T65</f>
        <v>26576.3</v>
      </c>
      <c r="U65" s="51">
        <f>('9.non-residents NC'!T65*'9.non-residents NC'!U65+'13.non-residents FC'!T65*'13.non-residents FC'!U65)/('9.non-residents NC'!T65+'13.non-residents FC'!T65)</f>
        <v>8.6898751519210737</v>
      </c>
    </row>
    <row r="66" spans="1:21" ht="14.25" customHeight="1" x14ac:dyDescent="0.2">
      <c r="A66" s="49" t="s">
        <v>28</v>
      </c>
      <c r="B66" s="50">
        <f>'9.non-residents NC'!B66+'13.non-residents FC'!B66</f>
        <v>4236182.6100000003</v>
      </c>
      <c r="C66" s="51">
        <f>('9.non-residents NC'!B66*'9.non-residents NC'!C66+'13.non-residents FC'!B66*'13.non-residents FC'!C66)/('9.non-residents NC'!B66+'13.non-residents FC'!B66)</f>
        <v>3.3220747766584107</v>
      </c>
      <c r="D66" s="50">
        <f>'9.non-residents NC'!D66+'13.non-residents FC'!D66</f>
        <v>1365677.0999999999</v>
      </c>
      <c r="E66" s="51">
        <f>('9.non-residents NC'!D66*'9.non-residents NC'!E66+'13.non-residents FC'!D66*'13.non-residents FC'!E66)/('9.non-residents NC'!D66+'13.non-residents FC'!D66)</f>
        <v>2.5443112431188904E-2</v>
      </c>
      <c r="F66" s="50">
        <f>'9.non-residents NC'!F66+'13.non-residents FC'!F66</f>
        <v>1165148.1599999999</v>
      </c>
      <c r="G66" s="51">
        <f>('9.non-residents NC'!F66*'9.non-residents NC'!G66+'13.non-residents FC'!F66*'13.non-residents FC'!G66)/('9.non-residents NC'!F66+'13.non-residents FC'!F66)</f>
        <v>2.5832826273355638E-3</v>
      </c>
      <c r="H66" s="50">
        <f t="shared" si="0"/>
        <v>1705357.35</v>
      </c>
      <c r="I66" s="51">
        <f t="shared" si="1"/>
        <v>8.2300395368747754</v>
      </c>
      <c r="J66" s="50">
        <f>'9.non-residents NC'!J66+'13.non-residents FC'!J66</f>
        <v>170119.86</v>
      </c>
      <c r="K66" s="51">
        <f>('9.non-residents NC'!J66*'9.non-residents NC'!K66+'13.non-residents FC'!J66*'13.non-residents FC'!K66)/('9.non-residents NC'!J66+'13.non-residents FC'!J66)</f>
        <v>3.8306862585003336</v>
      </c>
      <c r="L66" s="50">
        <f>'9.non-residents NC'!L66+'13.non-residents FC'!L66</f>
        <v>178809.2</v>
      </c>
      <c r="M66" s="51">
        <f>('9.non-residents NC'!L66*'9.non-residents NC'!M66+'13.non-residents FC'!L66*'13.non-residents FC'!M66)/('9.non-residents NC'!L66+'13.non-residents FC'!L66)</f>
        <v>7.0328804446303641</v>
      </c>
      <c r="N66" s="50">
        <f>'9.non-residents NC'!N66+'13.non-residents FC'!N66</f>
        <v>275481.3</v>
      </c>
      <c r="O66" s="51">
        <f>('9.non-residents NC'!N66*'9.non-residents NC'!O66+'13.non-residents FC'!N66*'13.non-residents FC'!O66)/('9.non-residents NC'!N66+'13.non-residents FC'!N66)</f>
        <v>7.2133384915781882</v>
      </c>
      <c r="P66" s="50">
        <f>'9.non-residents NC'!P66+'13.non-residents FC'!P66</f>
        <v>489600.1</v>
      </c>
      <c r="Q66" s="51">
        <f>('9.non-residents NC'!P66*'9.non-residents NC'!Q66+'13.non-residents FC'!P66*'13.non-residents FC'!Q66)/('9.non-residents NC'!P66+'13.non-residents FC'!P66)</f>
        <v>8.9074056357423093</v>
      </c>
      <c r="R66" s="50">
        <f>'9.non-residents NC'!R66+'13.non-residents FC'!R66</f>
        <v>562754.29</v>
      </c>
      <c r="S66" s="51">
        <f>('9.non-residents NC'!R66*'9.non-residents NC'!S66+'13.non-residents FC'!R66*'13.non-residents FC'!S66)/('9.non-residents NC'!R66+'13.non-residents FC'!R66)</f>
        <v>9.8266500020817205</v>
      </c>
      <c r="T66" s="50">
        <f>'9.non-residents NC'!T66+'13.non-residents FC'!T66</f>
        <v>28592.600000000002</v>
      </c>
      <c r="U66" s="51">
        <f>('9.non-residents NC'!T66*'9.non-residents NC'!U66+'13.non-residents FC'!T66*'13.non-residents FC'!U66)/('9.non-residents NC'!T66+'13.non-residents FC'!T66)</f>
        <v>8.6645803109895549</v>
      </c>
    </row>
    <row r="67" spans="1:21" ht="14.25" customHeight="1" x14ac:dyDescent="0.2">
      <c r="A67" s="49" t="s">
        <v>46</v>
      </c>
      <c r="B67" s="50">
        <f>'9.non-residents NC'!B67+'13.non-residents FC'!B67</f>
        <v>4518871.7</v>
      </c>
      <c r="C67" s="51">
        <f>('9.non-residents NC'!B67*'9.non-residents NC'!C67+'13.non-residents FC'!B67*'13.non-residents FC'!C67)/('9.non-residents NC'!B67+'13.non-residents FC'!B67)</f>
        <v>3.251662884122156</v>
      </c>
      <c r="D67" s="50">
        <f>'9.non-residents NC'!D67+'13.non-residents FC'!D67</f>
        <v>1548349.9</v>
      </c>
      <c r="E67" s="51">
        <f>('9.non-residents NC'!D67*'9.non-residents NC'!E67+'13.non-residents FC'!D67*'13.non-residents FC'!E67)/('9.non-residents NC'!D67+'13.non-residents FC'!D67)</f>
        <v>2.1756544822329887E-2</v>
      </c>
      <c r="F67" s="50">
        <f>'9.non-residents NC'!F67+'13.non-residents FC'!F67</f>
        <v>1205922.5</v>
      </c>
      <c r="G67" s="51">
        <f>('9.non-residents NC'!F67*'9.non-residents NC'!G67+'13.non-residents FC'!F67*'13.non-residents FC'!G67)/('9.non-residents NC'!F67+'13.non-residents FC'!F67)</f>
        <v>8.6637333659501312E-3</v>
      </c>
      <c r="H67" s="50">
        <f t="shared" si="0"/>
        <v>1764599.3000000003</v>
      </c>
      <c r="I67" s="51">
        <f t="shared" si="1"/>
        <v>8.3020053617838254</v>
      </c>
      <c r="J67" s="50">
        <f>'9.non-residents NC'!J67+'13.non-residents FC'!J67</f>
        <v>149551.9</v>
      </c>
      <c r="K67" s="51">
        <f>('9.non-residents NC'!J67*'9.non-residents NC'!K67+'13.non-residents FC'!J67*'13.non-residents FC'!K67)/('9.non-residents NC'!J67+'13.non-residents FC'!J67)</f>
        <v>3.7513866624228775</v>
      </c>
      <c r="L67" s="50">
        <f>'9.non-residents NC'!L67+'13.non-residents FC'!L67</f>
        <v>196588.2</v>
      </c>
      <c r="M67" s="51">
        <f>('9.non-residents NC'!L67*'9.non-residents NC'!M67+'13.non-residents FC'!L67*'13.non-residents FC'!M67)/('9.non-residents NC'!L67+'13.non-residents FC'!L67)</f>
        <v>7.4691908822604764</v>
      </c>
      <c r="N67" s="50">
        <f>'9.non-residents NC'!N67+'13.non-residents FC'!N67</f>
        <v>296963.7</v>
      </c>
      <c r="O67" s="51">
        <f>('9.non-residents NC'!N67*'9.non-residents NC'!O67+'13.non-residents FC'!N67*'13.non-residents FC'!O67)/('9.non-residents NC'!N67+'13.non-residents FC'!N67)</f>
        <v>7.2658587665765104</v>
      </c>
      <c r="P67" s="50">
        <f>'9.non-residents NC'!P67+'13.non-residents FC'!P67</f>
        <v>443019.4</v>
      </c>
      <c r="Q67" s="51">
        <f>('9.non-residents NC'!P67*'9.non-residents NC'!Q67+'13.non-residents FC'!P67*'13.non-residents FC'!Q67)/('9.non-residents NC'!P67+'13.non-residents FC'!P67)</f>
        <v>9.0397402551671533</v>
      </c>
      <c r="R67" s="50">
        <f>'9.non-residents NC'!R67+'13.non-residents FC'!R67</f>
        <v>649353.6</v>
      </c>
      <c r="S67" s="51">
        <f>('9.non-residents NC'!R67*'9.non-residents NC'!S67+'13.non-residents FC'!R67*'13.non-residents FC'!S67)/('9.non-residents NC'!R67+'13.non-residents FC'!R67)</f>
        <v>9.5520709810494537</v>
      </c>
      <c r="T67" s="50">
        <f>'9.non-residents NC'!T67+'13.non-residents FC'!T67</f>
        <v>29122.5</v>
      </c>
      <c r="U67" s="51">
        <f>('9.non-residents NC'!T67*'9.non-residents NC'!U67+'13.non-residents FC'!T67*'13.non-residents FC'!U67)/('9.non-residents NC'!T67+'13.non-residents FC'!T67)</f>
        <v>8.762392308352652</v>
      </c>
    </row>
    <row r="68" spans="1:21" ht="14.25" customHeight="1" thickBot="1" x14ac:dyDescent="0.25">
      <c r="A68" s="52" t="s">
        <v>30</v>
      </c>
      <c r="B68" s="53">
        <f>'9.non-residents NC'!B68+'13.non-residents FC'!B68</f>
        <v>4165041.9</v>
      </c>
      <c r="C68" s="54">
        <f>('9.non-residents NC'!B68*'9.non-residents NC'!C68+'13.non-residents FC'!B68*'13.non-residents FC'!C68)/('9.non-residents NC'!B68+'13.non-residents FC'!B68)</f>
        <v>3.8689212665543651</v>
      </c>
      <c r="D68" s="53">
        <f>'9.non-residents NC'!D68+'13.non-residents FC'!D68</f>
        <v>1081232.2</v>
      </c>
      <c r="E68" s="54">
        <f>('9.non-residents NC'!D68*'9.non-residents NC'!E68+'13.non-residents FC'!D68*'13.non-residents FC'!E68)/('9.non-residents NC'!D68+'13.non-residents FC'!D68)</f>
        <v>0</v>
      </c>
      <c r="F68" s="53">
        <f>'9.non-residents NC'!F68+'13.non-residents FC'!F68</f>
        <v>1081396.3999999999</v>
      </c>
      <c r="G68" s="54">
        <f>('9.non-residents NC'!F68*'9.non-residents NC'!G68+'13.non-residents FC'!F68*'13.non-residents FC'!G68)/('9.non-residents NC'!F68+'13.non-residents FC'!F68)</f>
        <v>1.0631907041673151E-2</v>
      </c>
      <c r="H68" s="53">
        <f t="shared" si="0"/>
        <v>2002413.3</v>
      </c>
      <c r="I68" s="54">
        <f t="shared" si="1"/>
        <v>8.0416574725107957</v>
      </c>
      <c r="J68" s="53">
        <f>'9.non-residents NC'!J68+'13.non-residents FC'!J68</f>
        <v>227905.6</v>
      </c>
      <c r="K68" s="54">
        <f>('9.non-residents NC'!J68*'9.non-residents NC'!K68+'13.non-residents FC'!J68*'13.non-residents FC'!K68)/('9.non-residents NC'!J68+'13.non-residents FC'!J68)</f>
        <v>4.0295171685118749</v>
      </c>
      <c r="L68" s="53">
        <f>'9.non-residents NC'!L68+'13.non-residents FC'!L68</f>
        <v>178848.80000000002</v>
      </c>
      <c r="M68" s="54">
        <f>('9.non-residents NC'!L68*'9.non-residents NC'!M68+'13.non-residents FC'!L68*'13.non-residents FC'!M68)/('9.non-residents NC'!L68+'13.non-residents FC'!L68)</f>
        <v>6.9445419986044099</v>
      </c>
      <c r="N68" s="53">
        <f>'9.non-residents NC'!N68+'13.non-residents FC'!N68</f>
        <v>356674.80000000005</v>
      </c>
      <c r="O68" s="54">
        <f>('9.non-residents NC'!N68*'9.non-residents NC'!O68+'13.non-residents FC'!N68*'13.non-residents FC'!O68)/('9.non-residents NC'!N68+'13.non-residents FC'!N68)</f>
        <v>7.4069881051310604</v>
      </c>
      <c r="P68" s="53">
        <f>'9.non-residents NC'!P68+'13.non-residents FC'!P68</f>
        <v>580452.1</v>
      </c>
      <c r="Q68" s="54">
        <f>('9.non-residents NC'!P68*'9.non-residents NC'!Q68+'13.non-residents FC'!P68*'13.non-residents FC'!Q68)/('9.non-residents NC'!P68+'13.non-residents FC'!P68)</f>
        <v>8.597309393832834</v>
      </c>
      <c r="R68" s="53">
        <f>'9.non-residents NC'!R68+'13.non-residents FC'!R68</f>
        <v>625051.70000000007</v>
      </c>
      <c r="S68" s="54">
        <f>('9.non-residents NC'!R68*'9.non-residents NC'!S68+'13.non-residents FC'!R68*'13.non-residents FC'!S68)/('9.non-residents NC'!R68+'13.non-residents FC'!R68)</f>
        <v>9.5842382974080422</v>
      </c>
      <c r="T68" s="53">
        <f>'9.non-residents NC'!T68+'13.non-residents FC'!T68</f>
        <v>33480.299999999996</v>
      </c>
      <c r="U68" s="54">
        <f>('9.non-residents NC'!T68*'9.non-residents NC'!U68+'13.non-residents FC'!T68*'13.non-residents FC'!U68)/('9.non-residents NC'!T68+'13.non-residents FC'!T68)</f>
        <v>9.5427045755265052</v>
      </c>
    </row>
    <row r="69" spans="1:21" ht="14.25" customHeight="1" x14ac:dyDescent="0.2">
      <c r="A69" s="49" t="s">
        <v>50</v>
      </c>
      <c r="B69" s="50">
        <f>'9.non-residents NC'!B69+'13.non-residents FC'!B69</f>
        <v>4636606.2</v>
      </c>
      <c r="C69" s="51">
        <f>('9.non-residents NC'!B69*'9.non-residents NC'!C69+'13.non-residents FC'!B69*'13.non-residents FC'!C69)/('9.non-residents NC'!B69+'13.non-residents FC'!B69)</f>
        <v>3.7272989789385171</v>
      </c>
      <c r="D69" s="50">
        <f>'9.non-residents NC'!D69+'13.non-residents FC'!D69</f>
        <v>1267139.4000000001</v>
      </c>
      <c r="E69" s="51">
        <f>('9.non-residents NC'!D69*'9.non-residents NC'!E69+'13.non-residents FC'!D69*'13.non-residents FC'!E69)/('9.non-residents NC'!D69+'13.non-residents FC'!D69)</f>
        <v>2.8955322516212471E-2</v>
      </c>
      <c r="F69" s="50">
        <f>'9.non-residents NC'!F69+'13.non-residents FC'!F69</f>
        <v>1186223.9000000001</v>
      </c>
      <c r="G69" s="51">
        <f>('9.non-residents NC'!F69*'9.non-residents NC'!G69+'13.non-residents FC'!F69*'13.non-residents FC'!G69)/('9.non-residents NC'!F69+'13.non-residents FC'!F69)</f>
        <v>1.0235860194690057E-2</v>
      </c>
      <c r="H69" s="50">
        <f t="shared" si="0"/>
        <v>2183242.9</v>
      </c>
      <c r="I69" s="51">
        <f t="shared" si="1"/>
        <v>7.8933888221965596</v>
      </c>
      <c r="J69" s="50">
        <f>'9.non-residents NC'!J69+'13.non-residents FC'!J69</f>
        <v>194829.7</v>
      </c>
      <c r="K69" s="51">
        <f>('9.non-residents NC'!J69*'9.non-residents NC'!K69+'13.non-residents FC'!J69*'13.non-residents FC'!K69)/('9.non-residents NC'!J69+'13.non-residents FC'!J69)</f>
        <v>4.1913366185956269</v>
      </c>
      <c r="L69" s="50">
        <f>'9.non-residents NC'!L69+'13.non-residents FC'!L69</f>
        <v>238289.8</v>
      </c>
      <c r="M69" s="51">
        <f>('9.non-residents NC'!L69*'9.non-residents NC'!M69+'13.non-residents FC'!L69*'13.non-residents FC'!M69)/('9.non-residents NC'!L69+'13.non-residents FC'!L69)</f>
        <v>6.0210434647223687</v>
      </c>
      <c r="N69" s="50">
        <f>'9.non-residents NC'!N69+'13.non-residents FC'!N69</f>
        <v>310624.90000000002</v>
      </c>
      <c r="O69" s="51">
        <f>('9.non-residents NC'!N69*'9.non-residents NC'!O69+'13.non-residents FC'!N69*'13.non-residents FC'!O69)/('9.non-residents NC'!N69+'13.non-residents FC'!N69)</f>
        <v>7.9775570406622274</v>
      </c>
      <c r="P69" s="50">
        <f>'9.non-residents NC'!P69+'13.non-residents FC'!P69</f>
        <v>772729.4</v>
      </c>
      <c r="Q69" s="51">
        <f>('9.non-residents NC'!P69*'9.non-residents NC'!Q69+'13.non-residents FC'!P69*'13.non-residents FC'!Q69)/('9.non-residents NC'!P69+'13.non-residents FC'!P69)</f>
        <v>8.2879055682364342</v>
      </c>
      <c r="R69" s="50">
        <f>'9.non-residents NC'!R69+'13.non-residents FC'!R69</f>
        <v>628405.30000000005</v>
      </c>
      <c r="S69" s="51">
        <f>('9.non-residents NC'!R69*'9.non-residents NC'!S69+'13.non-residents FC'!R69*'13.non-residents FC'!S69)/('9.non-residents NC'!R69+'13.non-residents FC'!R69)</f>
        <v>9.1501208376186511</v>
      </c>
      <c r="T69" s="50">
        <f>'9.non-residents NC'!T69+'13.non-residents FC'!T69</f>
        <v>38363.800000000003</v>
      </c>
      <c r="U69" s="51">
        <f>('9.non-residents NC'!T69*'9.non-residents NC'!U69+'13.non-residents FC'!T69*'13.non-residents FC'!U69)/('9.non-residents NC'!T69+'13.non-residents FC'!T69)</f>
        <v>9.1105265641047009</v>
      </c>
    </row>
    <row r="70" spans="1:21" ht="14.25" customHeight="1" x14ac:dyDescent="0.2">
      <c r="A70" s="49" t="s">
        <v>20</v>
      </c>
      <c r="B70" s="50">
        <f>'9.non-residents NC'!B70+'13.non-residents FC'!B70</f>
        <v>5021526.0122579997</v>
      </c>
      <c r="C70" s="51">
        <f>('9.non-residents NC'!B70*'9.non-residents NC'!C70+'13.non-residents FC'!B70*'13.non-residents FC'!C70)/('9.non-residents NC'!B70+'13.non-residents FC'!B70)</f>
        <v>3.8110260514999719</v>
      </c>
      <c r="D70" s="50">
        <f>'9.non-residents NC'!D70+'13.non-residents FC'!D70</f>
        <v>1512323.512258</v>
      </c>
      <c r="E70" s="51">
        <f>('9.non-residents NC'!D70*'9.non-residents NC'!E70+'13.non-residents FC'!D70*'13.non-residents FC'!E70)/('9.non-residents NC'!D70+'13.non-residents FC'!D70)</f>
        <v>2.4686659763860658E-2</v>
      </c>
      <c r="F70" s="50">
        <f>'9.non-residents NC'!F70+'13.non-residents FC'!F70</f>
        <v>1117568.6000000001</v>
      </c>
      <c r="G70" s="51">
        <f>('9.non-residents NC'!F70*'9.non-residents NC'!G70+'13.non-residents FC'!F70*'13.non-residents FC'!G70)/('9.non-residents NC'!F70+'13.non-residents FC'!F70)</f>
        <v>1.1934988151957739E-2</v>
      </c>
      <c r="H70" s="50">
        <f t="shared" si="0"/>
        <v>2391633.9</v>
      </c>
      <c r="I70" s="51">
        <f t="shared" si="1"/>
        <v>7.9805249737428499</v>
      </c>
      <c r="J70" s="50">
        <f>'9.non-residents NC'!J70+'13.non-residents FC'!J70</f>
        <v>167847.2</v>
      </c>
      <c r="K70" s="51">
        <f>('9.non-residents NC'!J70*'9.non-residents NC'!K70+'13.non-residents FC'!J70*'13.non-residents FC'!K70)/('9.non-residents NC'!J70+'13.non-residents FC'!J70)</f>
        <v>3.5030490589059613</v>
      </c>
      <c r="L70" s="50">
        <f>'9.non-residents NC'!L70+'13.non-residents FC'!L70</f>
        <v>268068.7</v>
      </c>
      <c r="M70" s="51">
        <f>('9.non-residents NC'!L70*'9.non-residents NC'!M70+'13.non-residents FC'!L70*'13.non-residents FC'!M70)/('9.non-residents NC'!L70+'13.non-residents FC'!L70)</f>
        <v>6.5449379729897617</v>
      </c>
      <c r="N70" s="50">
        <f>'9.non-residents NC'!N70+'13.non-residents FC'!N70</f>
        <v>325837.10000000003</v>
      </c>
      <c r="O70" s="51">
        <f>('9.non-residents NC'!N70*'9.non-residents NC'!O70+'13.non-residents FC'!N70*'13.non-residents FC'!O70)/('9.non-residents NC'!N70+'13.non-residents FC'!N70)</f>
        <v>7.6782024760225314</v>
      </c>
      <c r="P70" s="50">
        <f>'9.non-residents NC'!P70+'13.non-residents FC'!P70</f>
        <v>847261</v>
      </c>
      <c r="Q70" s="51">
        <f>('9.non-residents NC'!P70*'9.non-residents NC'!Q70+'13.non-residents FC'!P70*'13.non-residents FC'!Q70)/('9.non-residents NC'!P70+'13.non-residents FC'!P70)</f>
        <v>8.4624283733111803</v>
      </c>
      <c r="R70" s="50">
        <f>'9.non-residents NC'!R70+'13.non-residents FC'!R70</f>
        <v>737974.29999999993</v>
      </c>
      <c r="S70" s="51">
        <f>('9.non-residents NC'!R70*'9.non-residents NC'!S70+'13.non-residents FC'!R70*'13.non-residents FC'!S70)/('9.non-residents NC'!R70+'13.non-residents FC'!R70)</f>
        <v>9.0326609788443903</v>
      </c>
      <c r="T70" s="50">
        <f>'9.non-residents NC'!T70+'13.non-residents FC'!T70</f>
        <v>44645.599999999999</v>
      </c>
      <c r="U70" s="51">
        <f>('9.non-residents NC'!T70*'9.non-residents NC'!U70+'13.non-residents FC'!T70*'13.non-residents FC'!U70)/('9.non-residents NC'!T70+'13.non-residents FC'!T70)</f>
        <v>9.1033306753633045</v>
      </c>
    </row>
    <row r="71" spans="1:21" ht="14.25" customHeight="1" x14ac:dyDescent="0.2">
      <c r="A71" s="49" t="s">
        <v>21</v>
      </c>
      <c r="B71" s="50">
        <f>'9.non-residents NC'!B71+'13.non-residents FC'!B71</f>
        <v>5187602.3127739988</v>
      </c>
      <c r="C71" s="51">
        <f>('9.non-residents NC'!B71*'9.non-residents NC'!C71+'13.non-residents FC'!B71*'13.non-residents FC'!C71)/('9.non-residents NC'!B71+'13.non-residents FC'!B71)</f>
        <v>4.0024050083548763</v>
      </c>
      <c r="D71" s="50">
        <f>'9.non-residents NC'!D71+'13.non-residents FC'!D71</f>
        <v>1474024.612774</v>
      </c>
      <c r="E71" s="51">
        <f>('9.non-residents NC'!D71*'9.non-residents NC'!E71+'13.non-residents FC'!D71*'13.non-residents FC'!E71)/('9.non-residents NC'!D71+'13.non-residents FC'!D71)</f>
        <v>2.6081320262115848E-2</v>
      </c>
      <c r="F71" s="50">
        <f>'9.non-residents NC'!F71+'13.non-residents FC'!F71</f>
        <v>1150248.6000000001</v>
      </c>
      <c r="G71" s="51">
        <f>('9.non-residents NC'!F71*'9.non-residents NC'!G71+'13.non-residents FC'!F71*'13.non-residents FC'!G71)/('9.non-residents NC'!F71+'13.non-residents FC'!F71)</f>
        <v>1.0064942482868489E-2</v>
      </c>
      <c r="H71" s="50">
        <f t="shared" si="0"/>
        <v>2563329.0999999996</v>
      </c>
      <c r="I71" s="51">
        <f t="shared" si="1"/>
        <v>8.0804543528960053</v>
      </c>
      <c r="J71" s="50">
        <f>'9.non-residents NC'!J71+'13.non-residents FC'!J71</f>
        <v>221983.19999999998</v>
      </c>
      <c r="K71" s="51">
        <f>('9.non-residents NC'!J71*'9.non-residents NC'!K71+'13.non-residents FC'!J71*'13.non-residents FC'!K71)/('9.non-residents NC'!J71+'13.non-residents FC'!J71)</f>
        <v>4.395504137250029</v>
      </c>
      <c r="L71" s="50">
        <f>'9.non-residents NC'!L71+'13.non-residents FC'!L71</f>
        <v>251856</v>
      </c>
      <c r="M71" s="51">
        <f>('9.non-residents NC'!L71*'9.non-residents NC'!M71+'13.non-residents FC'!L71*'13.non-residents FC'!M71)/('9.non-residents NC'!L71+'13.non-residents FC'!L71)</f>
        <v>7.4006951392859417</v>
      </c>
      <c r="N71" s="50">
        <f>'9.non-residents NC'!N71+'13.non-residents FC'!N71</f>
        <v>313594.09999999998</v>
      </c>
      <c r="O71" s="51">
        <f>('9.non-residents NC'!N71*'9.non-residents NC'!O71+'13.non-residents FC'!N71*'13.non-residents FC'!O71)/('9.non-residents NC'!N71+'13.non-residents FC'!N71)</f>
        <v>8.0591749749118353</v>
      </c>
      <c r="P71" s="50">
        <f>'9.non-residents NC'!P71+'13.non-residents FC'!P71</f>
        <v>862466</v>
      </c>
      <c r="Q71" s="51">
        <f>('9.non-residents NC'!P71*'9.non-residents NC'!Q71+'13.non-residents FC'!P71*'13.non-residents FC'!Q71)/('9.non-residents NC'!P71+'13.non-residents FC'!P71)</f>
        <v>8.2630551256513325</v>
      </c>
      <c r="R71" s="50">
        <f>'9.non-residents NC'!R71+'13.non-residents FC'!R71</f>
        <v>866307</v>
      </c>
      <c r="S71" s="51">
        <f>('9.non-residents NC'!R71*'9.non-residents NC'!S71+'13.non-residents FC'!R71*'13.non-residents FC'!S71)/('9.non-residents NC'!R71+'13.non-residents FC'!R71)</f>
        <v>8.9945103560285187</v>
      </c>
      <c r="T71" s="50">
        <f>'9.non-residents NC'!T71+'13.non-residents FC'!T71</f>
        <v>47122.8</v>
      </c>
      <c r="U71" s="51">
        <f>('9.non-residents NC'!T71*'9.non-residents NC'!U71+'13.non-residents FC'!T71*'13.non-residents FC'!U71)/('9.non-residents NC'!T71+'13.non-residents FC'!T71)</f>
        <v>9.0679061303657615</v>
      </c>
    </row>
    <row r="72" spans="1:21" ht="14.25" customHeight="1" x14ac:dyDescent="0.2">
      <c r="A72" s="49" t="s">
        <v>22</v>
      </c>
      <c r="B72" s="50">
        <f>'9.non-residents NC'!B72+'13.non-residents FC'!B72</f>
        <v>4987755.5120140007</v>
      </c>
      <c r="C72" s="51">
        <f>('9.non-residents NC'!B72*'9.non-residents NC'!C72+'13.non-residents FC'!B72*'13.non-residents FC'!C72)/('9.non-residents NC'!B72+'13.non-residents FC'!B72)</f>
        <v>4.1543191229181149</v>
      </c>
      <c r="D72" s="50">
        <f>'9.non-residents NC'!D72+'13.non-residents FC'!D72</f>
        <v>1191174.1120139998</v>
      </c>
      <c r="E72" s="51">
        <f>('9.non-residents NC'!D72*'9.non-residents NC'!E72+'13.non-residents FC'!D72*'13.non-residents FC'!E72)/('9.non-residents NC'!D72+'13.non-residents FC'!D72)</f>
        <v>2.9724642806528527E-2</v>
      </c>
      <c r="F72" s="50">
        <f>'9.non-residents NC'!F72+'13.non-residents FC'!F72</f>
        <v>1255192.3999999999</v>
      </c>
      <c r="G72" s="51">
        <f>('9.non-residents NC'!F72*'9.non-residents NC'!G72+'13.non-residents FC'!F72*'13.non-residents FC'!G72)/('9.non-residents NC'!F72+'13.non-residents FC'!F72)</f>
        <v>6.0137790031233422E-2</v>
      </c>
      <c r="H72" s="50">
        <f t="shared" si="0"/>
        <v>2541388.9999999995</v>
      </c>
      <c r="I72" s="51">
        <f t="shared" si="1"/>
        <v>8.109674033373091</v>
      </c>
      <c r="J72" s="50">
        <f>'9.non-residents NC'!J72+'13.non-residents FC'!J72</f>
        <v>208972.9</v>
      </c>
      <c r="K72" s="51">
        <f>('9.non-residents NC'!J72*'9.non-residents NC'!K72+'13.non-residents FC'!J72*'13.non-residents FC'!K72)/('9.non-residents NC'!J72+'13.non-residents FC'!J72)</f>
        <v>4.4387724293437083</v>
      </c>
      <c r="L72" s="50">
        <f>'9.non-residents NC'!L72+'13.non-residents FC'!L72</f>
        <v>233062.2</v>
      </c>
      <c r="M72" s="51">
        <f>('9.non-residents NC'!L72*'9.non-residents NC'!M72+'13.non-residents FC'!L72*'13.non-residents FC'!M72)/('9.non-residents NC'!L72+'13.non-residents FC'!L72)</f>
        <v>7.2057400599496582</v>
      </c>
      <c r="N72" s="50">
        <f>'9.non-residents NC'!N72+'13.non-residents FC'!N72</f>
        <v>309859.3</v>
      </c>
      <c r="O72" s="51">
        <f>('9.non-residents NC'!N72*'9.non-residents NC'!O72+'13.non-residents FC'!N72*'13.non-residents FC'!O72)/('9.non-residents NC'!N72+'13.non-residents FC'!N72)</f>
        <v>8.6647151658833526</v>
      </c>
      <c r="P72" s="50">
        <f>'9.non-residents NC'!P72+'13.non-residents FC'!P72</f>
        <v>790607.39999999991</v>
      </c>
      <c r="Q72" s="51">
        <f>('9.non-residents NC'!P72*'9.non-residents NC'!Q72+'13.non-residents FC'!P72*'13.non-residents FC'!Q72)/('9.non-residents NC'!P72+'13.non-residents FC'!P72)</f>
        <v>8.1718516902320957</v>
      </c>
      <c r="R72" s="50">
        <f>'9.non-residents NC'!R72+'13.non-residents FC'!R72</f>
        <v>946632.4</v>
      </c>
      <c r="S72" s="51">
        <f>('9.non-residents NC'!R72*'9.non-residents NC'!S72+'13.non-residents FC'!R72*'13.non-residents FC'!S72)/('9.non-residents NC'!R72+'13.non-residents FC'!R72)</f>
        <v>8.8560929068136698</v>
      </c>
      <c r="T72" s="50">
        <f>'9.non-residents NC'!T72+'13.non-residents FC'!T72</f>
        <v>52254.8</v>
      </c>
      <c r="U72" s="51">
        <f>('9.non-residents NC'!T72*'9.non-residents NC'!U72+'13.non-residents FC'!T72*'13.non-residents FC'!U72)/('9.non-residents NC'!T72+'13.non-residents FC'!T72)</f>
        <v>9.0677627127077276</v>
      </c>
    </row>
    <row r="73" spans="1:21" ht="14.25" customHeight="1" x14ac:dyDescent="0.2">
      <c r="A73" s="49" t="s">
        <v>23</v>
      </c>
      <c r="B73" s="50">
        <f>'9.non-residents NC'!B73+'13.non-residents FC'!B73</f>
        <v>4855649.0008899998</v>
      </c>
      <c r="C73" s="51">
        <f>('9.non-residents NC'!B73*'9.non-residents NC'!C73+'13.non-residents FC'!B73*'13.non-residents FC'!C73)/('9.non-residents NC'!B73+'13.non-residents FC'!B73)</f>
        <v>4.355953252412438</v>
      </c>
      <c r="D73" s="50">
        <f>'9.non-residents NC'!D73+'13.non-residents FC'!D73</f>
        <v>1183650.9008899999</v>
      </c>
      <c r="E73" s="51">
        <f>('9.non-residents NC'!D73*'9.non-residents NC'!E73+'13.non-residents FC'!D73*'13.non-residents FC'!E73)/('9.non-residents NC'!D73+'13.non-residents FC'!D73)</f>
        <v>2.9731441908707204E-2</v>
      </c>
      <c r="F73" s="50">
        <f>'9.non-residents NC'!F73+'13.non-residents FC'!F73</f>
        <v>1107585.8999999999</v>
      </c>
      <c r="G73" s="51">
        <f>('9.non-residents NC'!F73*'9.non-residents NC'!G73+'13.non-residents FC'!F73*'13.non-residents FC'!G73)/('9.non-residents NC'!F73+'13.non-residents FC'!F73)</f>
        <v>0.10557151458862055</v>
      </c>
      <c r="H73" s="50">
        <f t="shared" ref="H73:H87" si="2">J73+L73+N73+P73+R73+T73</f>
        <v>2564412.1999999997</v>
      </c>
      <c r="I73" s="51">
        <f t="shared" ref="I73:I87" si="3">(J73*K73+L73*M73+N73*O73+P73*Q73+R73*S73+T73*U73)/(J73+L73+N73+P73+R73+T73)</f>
        <v>8.1885661318410516</v>
      </c>
      <c r="J73" s="50">
        <f>'9.non-residents NC'!J73+'13.non-residents FC'!J73</f>
        <v>212455.09999999998</v>
      </c>
      <c r="K73" s="51">
        <f>('9.non-residents NC'!J73*'9.non-residents NC'!K73+'13.non-residents FC'!J73*'13.non-residents FC'!K73)/('9.non-residents NC'!J73+'13.non-residents FC'!J73)</f>
        <v>4.8710060337454806</v>
      </c>
      <c r="L73" s="50">
        <f>'9.non-residents NC'!L73+'13.non-residents FC'!L73</f>
        <v>192135.30000000002</v>
      </c>
      <c r="M73" s="51">
        <f>('9.non-residents NC'!L73*'9.non-residents NC'!M73+'13.non-residents FC'!L73*'13.non-residents FC'!M73)/('9.non-residents NC'!L73+'13.non-residents FC'!L73)</f>
        <v>7.1982740704076766</v>
      </c>
      <c r="N73" s="50">
        <f>'9.non-residents NC'!N73+'13.non-residents FC'!N73</f>
        <v>275107</v>
      </c>
      <c r="O73" s="51">
        <f>('9.non-residents NC'!N73*'9.non-residents NC'!O73+'13.non-residents FC'!N73*'13.non-residents FC'!O73)/('9.non-residents NC'!N73+'13.non-residents FC'!N73)</f>
        <v>8.6816738759827956</v>
      </c>
      <c r="P73" s="50">
        <f>'9.non-residents NC'!P73+'13.non-residents FC'!P73</f>
        <v>947545.1</v>
      </c>
      <c r="Q73" s="51">
        <f>('9.non-residents NC'!P73*'9.non-residents NC'!Q73+'13.non-residents FC'!P73*'13.non-residents FC'!Q73)/('9.non-residents NC'!P73+'13.non-residents FC'!P73)</f>
        <v>8.0539027282184268</v>
      </c>
      <c r="R73" s="50">
        <f>'9.non-residents NC'!R73+'13.non-residents FC'!R73</f>
        <v>895069.8</v>
      </c>
      <c r="S73" s="51">
        <f>('9.non-residents NC'!R73*'9.non-residents NC'!S73+'13.non-residents FC'!R73*'13.non-residents FC'!S73)/('9.non-residents NC'!R73+'13.non-residents FC'!R73)</f>
        <v>9.1370117056792637</v>
      </c>
      <c r="T73" s="50">
        <f>'9.non-residents NC'!T73+'13.non-residents FC'!T73</f>
        <v>42099.9</v>
      </c>
      <c r="U73" s="51">
        <f>('9.non-residents NC'!T73*'9.non-residents NC'!U73+'13.non-residents FC'!T73*'13.non-residents FC'!U73)/('9.non-residents NC'!T73+'13.non-residents FC'!T73)</f>
        <v>9.0940288694272464</v>
      </c>
    </row>
    <row r="74" spans="1:21" ht="14.25" customHeight="1" x14ac:dyDescent="0.2">
      <c r="A74" s="49" t="s">
        <v>24</v>
      </c>
      <c r="B74" s="50">
        <f>'9.non-residents NC'!B74+'13.non-residents FC'!B74</f>
        <v>4918057.9133050004</v>
      </c>
      <c r="C74" s="51">
        <f>('9.non-residents NC'!B74*'9.non-residents NC'!C74+'13.non-residents FC'!B74*'13.non-residents FC'!C74)/('9.non-residents NC'!B74+'13.non-residents FC'!B74)</f>
        <v>4.5271553421048987</v>
      </c>
      <c r="D74" s="50">
        <f>'9.non-residents NC'!D74+'13.non-residents FC'!D74</f>
        <v>1014709.513305</v>
      </c>
      <c r="E74" s="51">
        <f>('9.non-residents NC'!D74*'9.non-residents NC'!E74+'13.non-residents FC'!D74*'13.non-residents FC'!E74)/('9.non-residents NC'!D74+'13.non-residents FC'!D74)</f>
        <v>3.6989892681451669E-2</v>
      </c>
      <c r="F74" s="50">
        <f>'9.non-residents NC'!F74+'13.non-residents FC'!F74</f>
        <v>1255133.3999999999</v>
      </c>
      <c r="G74" s="51">
        <f>('9.non-residents NC'!F74*'9.non-residents NC'!G74+'13.non-residents FC'!F74*'13.non-residents FC'!G74)/('9.non-residents NC'!F74+'13.non-residents FC'!F74)</f>
        <v>9.857488455012036E-3</v>
      </c>
      <c r="H74" s="50">
        <f t="shared" si="2"/>
        <v>2648215</v>
      </c>
      <c r="I74" s="51">
        <f t="shared" si="3"/>
        <v>8.3886337385748533</v>
      </c>
      <c r="J74" s="50">
        <f>'9.non-residents NC'!J74+'13.non-residents FC'!J74</f>
        <v>140746</v>
      </c>
      <c r="K74" s="51">
        <f>('9.non-residents NC'!J74*'9.non-residents NC'!K74+'13.non-residents FC'!J74*'13.non-residents FC'!K74)/('9.non-residents NC'!J74+'13.non-residents FC'!J74)</f>
        <v>6.209898974038337</v>
      </c>
      <c r="L74" s="50">
        <f>'9.non-residents NC'!L74+'13.non-residents FC'!L74</f>
        <v>204289.5</v>
      </c>
      <c r="M74" s="51">
        <f>('9.non-residents NC'!L74*'9.non-residents NC'!M74+'13.non-residents FC'!L74*'13.non-residents FC'!M74)/('9.non-residents NC'!L74+'13.non-residents FC'!L74)</f>
        <v>8.02771115500307</v>
      </c>
      <c r="N74" s="50">
        <f>'9.non-residents NC'!N74+'13.non-residents FC'!N74</f>
        <v>389601.9</v>
      </c>
      <c r="O74" s="51">
        <f>('9.non-residents NC'!N74*'9.non-residents NC'!O74+'13.non-residents FC'!N74*'13.non-residents FC'!O74)/('9.non-residents NC'!N74+'13.non-residents FC'!N74)</f>
        <v>7.7191788566739543</v>
      </c>
      <c r="P74" s="50">
        <f>'9.non-residents NC'!P74+'13.non-residents FC'!P74</f>
        <v>773121.79999999993</v>
      </c>
      <c r="Q74" s="51">
        <f>('9.non-residents NC'!P74*'9.non-residents NC'!Q74+'13.non-residents FC'!P74*'13.non-residents FC'!Q74)/('9.non-residents NC'!P74+'13.non-residents FC'!P74)</f>
        <v>8.4084644489393536</v>
      </c>
      <c r="R74" s="50">
        <f>'9.non-residents NC'!R74+'13.non-residents FC'!R74</f>
        <v>1095278</v>
      </c>
      <c r="S74" s="51">
        <f>('9.non-residents NC'!R74*'9.non-residents NC'!S74+'13.non-residents FC'!R74*'13.non-residents FC'!S74)/('9.non-residents NC'!R74+'13.non-residents FC'!R74)</f>
        <v>8.9340377547983287</v>
      </c>
      <c r="T74" s="50">
        <f>'9.non-residents NC'!T74+'13.non-residents FC'!T74</f>
        <v>45177.8</v>
      </c>
      <c r="U74" s="51">
        <f>('9.non-residents NC'!T74*'9.non-residents NC'!U74+'13.non-residents FC'!T74*'13.non-residents FC'!U74)/('9.non-residents NC'!T74+'13.non-residents FC'!T74)</f>
        <v>9.0195014808158032</v>
      </c>
    </row>
    <row r="75" spans="1:21" ht="14.25" customHeight="1" x14ac:dyDescent="0.2">
      <c r="A75" s="49" t="s">
        <v>25</v>
      </c>
      <c r="B75" s="50">
        <f>'9.non-residents NC'!B75+'13.non-residents FC'!B75</f>
        <v>4746777.2130939998</v>
      </c>
      <c r="C75" s="51">
        <f>('9.non-residents NC'!B75*'9.non-residents NC'!C75+'13.non-residents FC'!B75*'13.non-residents FC'!C75)/('9.non-residents NC'!B75+'13.non-residents FC'!B75)</f>
        <v>4.6110147629476623</v>
      </c>
      <c r="D75" s="50">
        <f>'9.non-residents NC'!D75+'13.non-residents FC'!D75</f>
        <v>869526.91309399996</v>
      </c>
      <c r="E75" s="51">
        <f>('9.non-residents NC'!D75*'9.non-residents NC'!E75+'13.non-residents FC'!D75*'13.non-residents FC'!E75)/('9.non-residents NC'!D75+'13.non-residents FC'!D75)</f>
        <v>4.1917264953085814E-2</v>
      </c>
      <c r="F75" s="50">
        <f>'9.non-residents NC'!F75+'13.non-residents FC'!F75</f>
        <v>1187437.5</v>
      </c>
      <c r="G75" s="51">
        <f>('9.non-residents NC'!F75*'9.non-residents NC'!G75+'13.non-residents FC'!F75*'13.non-residents FC'!G75)/('9.non-residents NC'!F75+'13.non-residents FC'!F75)</f>
        <v>9.2388636033475469E-2</v>
      </c>
      <c r="H75" s="50">
        <f t="shared" si="2"/>
        <v>2689812.8000000003</v>
      </c>
      <c r="I75" s="51">
        <f t="shared" si="3"/>
        <v>8.0828323387411931</v>
      </c>
      <c r="J75" s="50">
        <f>'9.non-residents NC'!J75+'13.non-residents FC'!J75</f>
        <v>118885.70000000001</v>
      </c>
      <c r="K75" s="51">
        <f>('9.non-residents NC'!J75*'9.non-residents NC'!K75+'13.non-residents FC'!J75*'13.non-residents FC'!K75)/('9.non-residents NC'!J75+'13.non-residents FC'!J75)</f>
        <v>6.8283577166976315</v>
      </c>
      <c r="L75" s="50">
        <f>'9.non-residents NC'!L75+'13.non-residents FC'!L75</f>
        <v>242161.2</v>
      </c>
      <c r="M75" s="51">
        <f>('9.non-residents NC'!L75*'9.non-residents NC'!M75+'13.non-residents FC'!L75*'13.non-residents FC'!M75)/('9.non-residents NC'!L75+'13.non-residents FC'!L75)</f>
        <v>8.4322879222600449</v>
      </c>
      <c r="N75" s="50">
        <f>'9.non-residents NC'!N75+'13.non-residents FC'!N75</f>
        <v>495252.7</v>
      </c>
      <c r="O75" s="51">
        <f>('9.non-residents NC'!N75*'9.non-residents NC'!O75+'13.non-residents FC'!N75*'13.non-residents FC'!O75)/('9.non-residents NC'!N75+'13.non-residents FC'!N75)</f>
        <v>5.9538832377895119</v>
      </c>
      <c r="P75" s="50">
        <f>'9.non-residents NC'!P75+'13.non-residents FC'!P75</f>
        <v>624279</v>
      </c>
      <c r="Q75" s="51">
        <f>('9.non-residents NC'!P75*'9.non-residents NC'!Q75+'13.non-residents FC'!P75*'13.non-residents FC'!Q75)/('9.non-residents NC'!P75+'13.non-residents FC'!P75)</f>
        <v>8.5752501221408988</v>
      </c>
      <c r="R75" s="50">
        <f>'9.non-residents NC'!R75+'13.non-residents FC'!R75</f>
        <v>1163224.7000000002</v>
      </c>
      <c r="S75" s="51">
        <f>('9.non-residents NC'!R75*'9.non-residents NC'!S75+'13.non-residents FC'!R75*'13.non-residents FC'!S75)/('9.non-residents NC'!R75+'13.non-residents FC'!R75)</f>
        <v>8.7833516989451859</v>
      </c>
      <c r="T75" s="50">
        <f>'9.non-residents NC'!T75+'13.non-residents FC'!T75</f>
        <v>46009.5</v>
      </c>
      <c r="U75" s="51">
        <f>('9.non-residents NC'!T75*'9.non-residents NC'!U75+'13.non-residents FC'!T75*'13.non-residents FC'!U75)/('9.non-residents NC'!T75+'13.non-residents FC'!T75)</f>
        <v>8.0092561536204521</v>
      </c>
    </row>
    <row r="76" spans="1:21" ht="14.25" customHeight="1" x14ac:dyDescent="0.2">
      <c r="A76" s="49" t="s">
        <v>26</v>
      </c>
      <c r="B76" s="50">
        <f>'9.non-residents NC'!B76+'13.non-residents FC'!B76</f>
        <v>5417344.21</v>
      </c>
      <c r="C76" s="51">
        <f>('9.non-residents NC'!B76*'9.non-residents NC'!C76+'13.non-residents FC'!B76*'13.non-residents FC'!C76)/('9.non-residents NC'!B76+'13.non-residents FC'!B76)</f>
        <v>5.5334349696047802</v>
      </c>
      <c r="D76" s="50">
        <f>'9.non-residents NC'!D76+'13.non-residents FC'!D76</f>
        <v>750683.8</v>
      </c>
      <c r="E76" s="51">
        <f>('9.non-residents NC'!D76*'9.non-residents NC'!E76+'13.non-residents FC'!D76*'13.non-residents FC'!E76)/('9.non-residents NC'!D76+'13.non-residents FC'!D76)</f>
        <v>2.0647841341454256E-5</v>
      </c>
      <c r="F76" s="50">
        <f>'9.non-residents NC'!F76+'13.non-residents FC'!F76</f>
        <v>1667886.61</v>
      </c>
      <c r="G76" s="51">
        <f>('9.non-residents NC'!F76*'9.non-residents NC'!G76+'13.non-residents FC'!F76*'13.non-residents FC'!G76)/('9.non-residents NC'!F76+'13.non-residents FC'!F76)</f>
        <v>2.874908773924381</v>
      </c>
      <c r="H76" s="50">
        <f t="shared" si="2"/>
        <v>2998773.8</v>
      </c>
      <c r="I76" s="51">
        <f t="shared" si="3"/>
        <v>8.3972604219097811</v>
      </c>
      <c r="J76" s="50">
        <f>'9.non-residents NC'!J76+'13.non-residents FC'!J76</f>
        <v>127051.79999999999</v>
      </c>
      <c r="K76" s="51">
        <f>('9.non-residents NC'!J76*'9.non-residents NC'!K76+'13.non-residents FC'!J76*'13.non-residents FC'!K76)/('9.non-residents NC'!J76+'13.non-residents FC'!J76)</f>
        <v>8.100942418761484</v>
      </c>
      <c r="L76" s="50">
        <f>'9.non-residents NC'!L76+'13.non-residents FC'!L76</f>
        <v>207555</v>
      </c>
      <c r="M76" s="51">
        <f>('9.non-residents NC'!L76*'9.non-residents NC'!M76+'13.non-residents FC'!L76*'13.non-residents FC'!M76)/('9.non-residents NC'!L76+'13.non-residents FC'!L76)</f>
        <v>7.9039259473392587</v>
      </c>
      <c r="N76" s="50">
        <f>'9.non-residents NC'!N76+'13.non-residents FC'!N76</f>
        <v>657158.1</v>
      </c>
      <c r="O76" s="51">
        <f>('9.non-residents NC'!N76*'9.non-residents NC'!O76+'13.non-residents FC'!N76*'13.non-residents FC'!O76)/('9.non-residents NC'!N76+'13.non-residents FC'!N76)</f>
        <v>7.8682505260149682</v>
      </c>
      <c r="P76" s="50">
        <f>'9.non-residents NC'!P76+'13.non-residents FC'!P76</f>
        <v>742386.1</v>
      </c>
      <c r="Q76" s="51">
        <f>('9.non-residents NC'!P76*'9.non-residents NC'!Q76+'13.non-residents FC'!P76*'13.non-residents FC'!Q76)/('9.non-residents NC'!P76+'13.non-residents FC'!P76)</f>
        <v>7.9630746440430347</v>
      </c>
      <c r="R76" s="50">
        <f>'9.non-residents NC'!R76+'13.non-residents FC'!R76</f>
        <v>1224220.3999999999</v>
      </c>
      <c r="S76" s="51">
        <f>('9.non-residents NC'!R76*'9.non-residents NC'!S76+'13.non-residents FC'!R76*'13.non-residents FC'!S76)/('9.non-residents NC'!R76+'13.non-residents FC'!R76)</f>
        <v>9.0345428045472893</v>
      </c>
      <c r="T76" s="50">
        <f>'9.non-residents NC'!T76+'13.non-residents FC'!T76</f>
        <v>40402.400000000001</v>
      </c>
      <c r="U76" s="51">
        <f>('9.non-residents NC'!T76*'9.non-residents NC'!U76+'13.non-residents FC'!T76*'13.non-residents FC'!U76)/('9.non-residents NC'!T76+'13.non-residents FC'!T76)</f>
        <v>9.1359369245391324</v>
      </c>
    </row>
    <row r="77" spans="1:21" ht="14.25" customHeight="1" x14ac:dyDescent="0.2">
      <c r="A77" s="49" t="s">
        <v>27</v>
      </c>
      <c r="B77" s="50">
        <f>'9.non-residents NC'!B77+'13.non-residents FC'!B77</f>
        <v>5755478.9000000004</v>
      </c>
      <c r="C77" s="51">
        <f>('9.non-residents NC'!B77*'9.non-residents NC'!C77+'13.non-residents FC'!B77*'13.non-residents FC'!C77)/('9.non-residents NC'!B77+'13.non-residents FC'!B77)</f>
        <v>5.2706971795170707</v>
      </c>
      <c r="D77" s="50">
        <f>'9.non-residents NC'!D77+'13.non-residents FC'!D77</f>
        <v>890201.7</v>
      </c>
      <c r="E77" s="51">
        <f>('9.non-residents NC'!D77*'9.non-residents NC'!E77+'13.non-residents FC'!D77*'13.non-residents FC'!E77)/('9.non-residents NC'!D77+'13.non-residents FC'!D77)</f>
        <v>0</v>
      </c>
      <c r="F77" s="50">
        <f>'9.non-residents NC'!F77+'13.non-residents FC'!F77</f>
        <v>1825657.1</v>
      </c>
      <c r="G77" s="51">
        <f>('9.non-residents NC'!F77*'9.non-residents NC'!G77+'13.non-residents FC'!F77*'13.non-residents FC'!G77)/('9.non-residents NC'!F77+'13.non-residents FC'!F77)</f>
        <v>2.7850000643603892</v>
      </c>
      <c r="H77" s="50">
        <f t="shared" si="2"/>
        <v>3039620.0999999996</v>
      </c>
      <c r="I77" s="51">
        <f t="shared" si="3"/>
        <v>8.3072655243989235</v>
      </c>
      <c r="J77" s="50">
        <f>'9.non-residents NC'!J77+'13.non-residents FC'!J77</f>
        <v>172473.1</v>
      </c>
      <c r="K77" s="51">
        <f>('9.non-residents NC'!J77*'9.non-residents NC'!K77+'13.non-residents FC'!J77*'13.non-residents FC'!K77)/('9.non-residents NC'!J77+'13.non-residents FC'!J77)</f>
        <v>7.4234446936942637</v>
      </c>
      <c r="L77" s="50">
        <f>'9.non-residents NC'!L77+'13.non-residents FC'!L77</f>
        <v>351709.5</v>
      </c>
      <c r="M77" s="51">
        <f>('9.non-residents NC'!L77*'9.non-residents NC'!M77+'13.non-residents FC'!L77*'13.non-residents FC'!M77)/('9.non-residents NC'!L77+'13.non-residents FC'!L77)</f>
        <v>6.9775866076975488</v>
      </c>
      <c r="N77" s="50">
        <f>'9.non-residents NC'!N77+'13.non-residents FC'!N77</f>
        <v>501918.1</v>
      </c>
      <c r="O77" s="51">
        <f>('9.non-residents NC'!N77*'9.non-residents NC'!O77+'13.non-residents FC'!N77*'13.non-residents FC'!O77)/('9.non-residents NC'!N77+'13.non-residents FC'!N77)</f>
        <v>8.0328520250614623</v>
      </c>
      <c r="P77" s="50">
        <f>'9.non-residents NC'!P77+'13.non-residents FC'!P77</f>
        <v>904572.9</v>
      </c>
      <c r="Q77" s="51">
        <f>('9.non-residents NC'!P77*'9.non-residents NC'!Q77+'13.non-residents FC'!P77*'13.non-residents FC'!Q77)/('9.non-residents NC'!P77+'13.non-residents FC'!P77)</f>
        <v>8.2105861230200485</v>
      </c>
      <c r="R77" s="50">
        <f>'9.non-residents NC'!R77+'13.non-residents FC'!R77</f>
        <v>1066076.2</v>
      </c>
      <c r="S77" s="51">
        <f>('9.non-residents NC'!R77*'9.non-residents NC'!S77+'13.non-residents FC'!R77*'13.non-residents FC'!S77)/('9.non-residents NC'!R77+'13.non-residents FC'!R77)</f>
        <v>9.067748826022008</v>
      </c>
      <c r="T77" s="50">
        <f>'9.non-residents NC'!T77+'13.non-residents FC'!T77</f>
        <v>42870.299999999996</v>
      </c>
      <c r="U77" s="51">
        <f>('9.non-residents NC'!T77*'9.non-residents NC'!U77+'13.non-residents FC'!T77*'13.non-residents FC'!U77)/('9.non-residents NC'!T77+'13.non-residents FC'!T77)</f>
        <v>9.1131741788604259</v>
      </c>
    </row>
    <row r="78" spans="1:21" ht="14.25" customHeight="1" x14ac:dyDescent="0.2">
      <c r="A78" s="49" t="s">
        <v>28</v>
      </c>
      <c r="B78" s="50">
        <f>'9.non-residents NC'!B78+'13.non-residents FC'!B78</f>
        <v>6294135.6148300003</v>
      </c>
      <c r="C78" s="51">
        <f>('9.non-residents NC'!B78*'9.non-residents NC'!C78+'13.non-residents FC'!B78*'13.non-residents FC'!C78)/('9.non-residents NC'!B78+'13.non-residents FC'!B78)</f>
        <v>5.0248205091866618</v>
      </c>
      <c r="D78" s="50">
        <f>'9.non-residents NC'!D78+'13.non-residents FC'!D78</f>
        <v>1195681.21483</v>
      </c>
      <c r="E78" s="51">
        <f>('9.non-residents NC'!D78*'9.non-residents NC'!E78+'13.non-residents FC'!D78*'13.non-residents FC'!E78)/('9.non-residents NC'!D78+'13.non-residents FC'!D78)</f>
        <v>0</v>
      </c>
      <c r="F78" s="50">
        <f>'9.non-residents NC'!F78+'13.non-residents FC'!F78</f>
        <v>1901297.5</v>
      </c>
      <c r="G78" s="51">
        <f>('9.non-residents NC'!F78*'9.non-residents NC'!G78+'13.non-residents FC'!F78*'13.non-residents FC'!G78)/('9.non-residents NC'!F78+'13.non-residents FC'!F78)</f>
        <v>2.621562697578887</v>
      </c>
      <c r="H78" s="50">
        <f t="shared" si="2"/>
        <v>3197156.8999999994</v>
      </c>
      <c r="I78" s="51">
        <f t="shared" si="3"/>
        <v>8.3331947587558162</v>
      </c>
      <c r="J78" s="50">
        <f>'9.non-residents NC'!J78+'13.non-residents FC'!J78</f>
        <v>105160.20000000001</v>
      </c>
      <c r="K78" s="51">
        <f>('9.non-residents NC'!J78*'9.non-residents NC'!K78+'13.non-residents FC'!J78*'13.non-residents FC'!K78)/('9.non-residents NC'!J78+'13.non-residents FC'!J78)</f>
        <v>5.4762638716929004</v>
      </c>
      <c r="L78" s="50">
        <f>'9.non-residents NC'!L78+'13.non-residents FC'!L78</f>
        <v>522484.1</v>
      </c>
      <c r="M78" s="51">
        <f>('9.non-residents NC'!L78*'9.non-residents NC'!M78+'13.non-residents FC'!L78*'13.non-residents FC'!M78)/('9.non-residents NC'!L78+'13.non-residents FC'!L78)</f>
        <v>7.2287876779408169</v>
      </c>
      <c r="N78" s="50">
        <f>'9.non-residents NC'!N78+'13.non-residents FC'!N78</f>
        <v>357157</v>
      </c>
      <c r="O78" s="51">
        <f>('9.non-residents NC'!N78*'9.non-residents NC'!O78+'13.non-residents FC'!N78*'13.non-residents FC'!O78)/('9.non-residents NC'!N78+'13.non-residents FC'!N78)</f>
        <v>8.0289380636526779</v>
      </c>
      <c r="P78" s="50">
        <f>'9.non-residents NC'!P78+'13.non-residents FC'!P78</f>
        <v>990583.1</v>
      </c>
      <c r="Q78" s="51">
        <f>('9.non-residents NC'!P78*'9.non-residents NC'!Q78+'13.non-residents FC'!P78*'13.non-residents FC'!Q78)/('9.non-residents NC'!P78+'13.non-residents FC'!P78)</f>
        <v>8.1486948222718532</v>
      </c>
      <c r="R78" s="50">
        <f>'9.non-residents NC'!R78+'13.non-residents FC'!R78</f>
        <v>1185700.2</v>
      </c>
      <c r="S78" s="51">
        <f>('9.non-residents NC'!R78*'9.non-residents NC'!S78+'13.non-residents FC'!R78*'13.non-residents FC'!S78)/('9.non-residents NC'!R78+'13.non-residents FC'!R78)</f>
        <v>9.2940504041409397</v>
      </c>
      <c r="T78" s="50">
        <f>'9.non-residents NC'!T78+'13.non-residents FC'!T78</f>
        <v>36072.300000000003</v>
      </c>
      <c r="U78" s="51">
        <f>('9.non-residents NC'!T78*'9.non-residents NC'!U78+'13.non-residents FC'!T78*'13.non-residents FC'!U78)/('9.non-residents NC'!T78+'13.non-residents FC'!T78)</f>
        <v>9.1541504423061415</v>
      </c>
    </row>
    <row r="79" spans="1:21" ht="14.25" customHeight="1" x14ac:dyDescent="0.2">
      <c r="A79" s="49" t="s">
        <v>46</v>
      </c>
      <c r="B79" s="50">
        <f>'9.non-residents NC'!B79+'13.non-residents FC'!B79</f>
        <v>6785084.3200000003</v>
      </c>
      <c r="C79" s="51">
        <f>('9.non-residents NC'!B79*'9.non-residents NC'!C79+'13.non-residents FC'!B79*'13.non-residents FC'!C79)/('9.non-residents NC'!B79+'13.non-residents FC'!B79)</f>
        <v>5.0772283504945444</v>
      </c>
      <c r="D79" s="50">
        <f>'9.non-residents NC'!D79+'13.non-residents FC'!D79</f>
        <v>1292741.82</v>
      </c>
      <c r="E79" s="51">
        <f>('9.non-residents NC'!D79*'9.non-residents NC'!E79+'13.non-residents FC'!D79*'13.non-residents FC'!E79)/('9.non-residents NC'!D79+'13.non-residents FC'!D79)</f>
        <v>2.4753589235629472E-6</v>
      </c>
      <c r="F79" s="50">
        <f>'9.non-residents NC'!F79+'13.non-residents FC'!F79</f>
        <v>2006668.4000000001</v>
      </c>
      <c r="G79" s="51">
        <f>('9.non-residents NC'!F79*'9.non-residents NC'!G79+'13.non-residents FC'!F79*'13.non-residents FC'!G79)/('9.non-residents NC'!F79+'13.non-residents FC'!F79)</f>
        <v>2.6723912062401509</v>
      </c>
      <c r="H79" s="50">
        <f t="shared" si="2"/>
        <v>3485674.1</v>
      </c>
      <c r="I79" s="51">
        <f t="shared" si="3"/>
        <v>8.3446746452859717</v>
      </c>
      <c r="J79" s="50">
        <f>'9.non-residents NC'!J79+'13.non-residents FC'!J79</f>
        <v>346370.80000000005</v>
      </c>
      <c r="K79" s="51">
        <f>('9.non-residents NC'!J79*'9.non-residents NC'!K79+'13.non-residents FC'!J79*'13.non-residents FC'!K79)/('9.non-residents NC'!J79+'13.non-residents FC'!J79)</f>
        <v>6.9490771537323539</v>
      </c>
      <c r="L79" s="50">
        <f>'9.non-residents NC'!L79+'13.non-residents FC'!L79</f>
        <v>471836.1</v>
      </c>
      <c r="M79" s="51">
        <f>('9.non-residents NC'!L79*'9.non-residents NC'!M79+'13.non-residents FC'!L79*'13.non-residents FC'!M79)/('9.non-residents NC'!L79+'13.non-residents FC'!L79)</f>
        <v>7.6930475370578906</v>
      </c>
      <c r="N79" s="50">
        <f>'9.non-residents NC'!N79+'13.non-residents FC'!N79</f>
        <v>398477</v>
      </c>
      <c r="O79" s="51">
        <f>('9.non-residents NC'!N79*'9.non-residents NC'!O79+'13.non-residents FC'!N79*'13.non-residents FC'!O79)/('9.non-residents NC'!N79+'13.non-residents FC'!N79)</f>
        <v>7.8557783410334858</v>
      </c>
      <c r="P79" s="50">
        <f>'9.non-residents NC'!P79+'13.non-residents FC'!P79</f>
        <v>997889.3</v>
      </c>
      <c r="Q79" s="51">
        <f>('9.non-residents NC'!P79*'9.non-residents NC'!Q79+'13.non-residents FC'!P79*'13.non-residents FC'!Q79)/('9.non-residents NC'!P79+'13.non-residents FC'!P79)</f>
        <v>7.8501455782720635</v>
      </c>
      <c r="R79" s="50">
        <f>'9.non-residents NC'!R79+'13.non-residents FC'!R79</f>
        <v>1231876.2999999998</v>
      </c>
      <c r="S79" s="51">
        <f>('9.non-residents NC'!R79*'9.non-residents NC'!S79+'13.non-residents FC'!R79*'13.non-residents FC'!S79)/('9.non-residents NC'!R79+'13.non-residents FC'!R79)</f>
        <v>9.520304137680057</v>
      </c>
      <c r="T79" s="50">
        <f>'9.non-residents NC'!T79+'13.non-residents FC'!T79</f>
        <v>39224.6</v>
      </c>
      <c r="U79" s="51">
        <f>('9.non-residents NC'!T79*'9.non-residents NC'!U79+'13.non-residents FC'!T79*'13.non-residents FC'!U79)/('9.non-residents NC'!T79+'13.non-residents FC'!T79)</f>
        <v>9.1330702161398705</v>
      </c>
    </row>
    <row r="80" spans="1:21" ht="14.25" customHeight="1" thickBot="1" x14ac:dyDescent="0.25">
      <c r="A80" s="52" t="s">
        <v>30</v>
      </c>
      <c r="B80" s="53">
        <f>'9.non-residents NC'!B80+'13.non-residents FC'!B80</f>
        <v>6415145.9203999992</v>
      </c>
      <c r="C80" s="54">
        <f>('9.non-residents NC'!B80*'9.non-residents NC'!C80+'13.non-residents FC'!B80*'13.non-residents FC'!C80)/('9.non-residents NC'!B80+'13.non-residents FC'!B80)</f>
        <v>5.1635792845589057</v>
      </c>
      <c r="D80" s="53">
        <f>'9.non-residents NC'!D80+'13.non-residents FC'!D80</f>
        <v>1086786.11518</v>
      </c>
      <c r="E80" s="54">
        <f>('9.non-residents NC'!D80*'9.non-residents NC'!E80+'13.non-residents FC'!D80*'13.non-residents FC'!E80)/('9.non-residents NC'!D80+'13.non-residents FC'!D80)</f>
        <v>0</v>
      </c>
      <c r="F80" s="53">
        <f>'9.non-residents NC'!F80+'13.non-residents FC'!F80</f>
        <v>2019752.30522</v>
      </c>
      <c r="G80" s="54">
        <f>('9.non-residents NC'!F80*'9.non-residents NC'!G80+'13.non-residents FC'!F80*'13.non-residents FC'!G80)/('9.non-residents NC'!F80+'13.non-residents FC'!F80)</f>
        <v>2.8709996592222669</v>
      </c>
      <c r="H80" s="53">
        <f t="shared" si="2"/>
        <v>3308607.5000000005</v>
      </c>
      <c r="I80" s="54">
        <f t="shared" si="3"/>
        <v>8.2591865012697951</v>
      </c>
      <c r="J80" s="53">
        <f>'9.non-residents NC'!J80+'13.non-residents FC'!J80</f>
        <v>274093.80000000005</v>
      </c>
      <c r="K80" s="54">
        <f>('9.non-residents NC'!J80*'9.non-residents NC'!K80+'13.non-residents FC'!J80*'13.non-residents FC'!K80)/('9.non-residents NC'!J80+'13.non-residents FC'!J80)</f>
        <v>7.4457037590780928</v>
      </c>
      <c r="L80" s="53">
        <f>'9.non-residents NC'!L80+'13.non-residents FC'!L80</f>
        <v>340361.1</v>
      </c>
      <c r="M80" s="54">
        <f>('9.non-residents NC'!L80*'9.non-residents NC'!M80+'13.non-residents FC'!L80*'13.non-residents FC'!M80)/('9.non-residents NC'!L80+'13.non-residents FC'!L80)</f>
        <v>7.3103822322821275</v>
      </c>
      <c r="N80" s="53">
        <f>'9.non-residents NC'!N80+'13.non-residents FC'!N80</f>
        <v>420728.1</v>
      </c>
      <c r="O80" s="54">
        <f>('9.non-residents NC'!N80*'9.non-residents NC'!O80+'13.non-residents FC'!N80*'13.non-residents FC'!O80)/('9.non-residents NC'!N80+'13.non-residents FC'!N80)</f>
        <v>7.8227347495924358</v>
      </c>
      <c r="P80" s="53">
        <f>'9.non-residents NC'!P80+'13.non-residents FC'!P80</f>
        <v>982312.70000000007</v>
      </c>
      <c r="Q80" s="54">
        <f>('9.non-residents NC'!P80*'9.non-residents NC'!Q80+'13.non-residents FC'!P80*'13.non-residents FC'!Q80)/('9.non-residents NC'!P80+'13.non-residents FC'!P80)</f>
        <v>7.7564537402397447</v>
      </c>
      <c r="R80" s="53">
        <f>'9.non-residents NC'!R80+'13.non-residents FC'!R80</f>
        <v>1250990.2</v>
      </c>
      <c r="S80" s="54">
        <f>('9.non-residents NC'!R80*'9.non-residents NC'!S80+'13.non-residents FC'!R80*'13.non-residents FC'!S80)/('9.non-residents NC'!R80+'13.non-residents FC'!R80)</f>
        <v>9.2099089401339871</v>
      </c>
      <c r="T80" s="53">
        <f>'9.non-residents NC'!T80+'13.non-residents FC'!T80</f>
        <v>40121.599999999999</v>
      </c>
      <c r="U80" s="54">
        <f>('9.non-residents NC'!T80*'9.non-residents NC'!U80+'13.non-residents FC'!T80*'13.non-residents FC'!U80)/('9.non-residents NC'!T80+'13.non-residents FC'!T80)</f>
        <v>9.1073699952145528</v>
      </c>
    </row>
    <row r="81" spans="1:21" ht="14.25" customHeight="1" x14ac:dyDescent="0.2">
      <c r="A81" s="49" t="s">
        <v>51</v>
      </c>
      <c r="B81" s="50">
        <f>'9.non-residents NC'!B81+'13.non-residents FC'!B81</f>
        <v>6746699.9151800005</v>
      </c>
      <c r="C81" s="51">
        <f>('9.non-residents NC'!B81*'9.non-residents NC'!C81+'13.non-residents FC'!B81*'13.non-residents FC'!C81)/('9.non-residents NC'!B81+'13.non-residents FC'!B81)</f>
        <v>4.0837528924042745</v>
      </c>
      <c r="D81" s="50">
        <f>'9.non-residents NC'!D81+'13.non-residents FC'!D81</f>
        <v>1176948.2151800001</v>
      </c>
      <c r="E81" s="51">
        <f>('9.non-residents NC'!D81*'9.non-residents NC'!E81+'13.non-residents FC'!D81*'13.non-residents FC'!E81)/('9.non-residents NC'!D81+'13.non-residents FC'!D81)</f>
        <v>0</v>
      </c>
      <c r="F81" s="50">
        <f>'9.non-residents NC'!F81+'13.non-residents FC'!F81</f>
        <v>2133983</v>
      </c>
      <c r="G81" s="51">
        <f>('9.non-residents NC'!F81*'9.non-residents NC'!G81+'13.non-residents FC'!F81*'13.non-residents FC'!G81)/('9.non-residents NC'!F81+'13.non-residents FC'!F81)</f>
        <v>0.59640781674455712</v>
      </c>
      <c r="H81" s="50">
        <f t="shared" si="2"/>
        <v>3435768.6999999997</v>
      </c>
      <c r="I81" s="51">
        <f t="shared" si="3"/>
        <v>7.6486904228448207</v>
      </c>
      <c r="J81" s="50">
        <f>'9.non-residents NC'!J81+'13.non-residents FC'!J81</f>
        <v>435245.2</v>
      </c>
      <c r="K81" s="51">
        <f>('9.non-residents NC'!J81*'9.non-residents NC'!K81+'13.non-residents FC'!J81*'13.non-residents FC'!K81)/('9.non-residents NC'!J81+'13.non-residents FC'!J81)</f>
        <v>6.2573746770785759</v>
      </c>
      <c r="L81" s="50">
        <f>'9.non-residents NC'!L81+'13.non-residents FC'!L81</f>
        <v>190548.8</v>
      </c>
      <c r="M81" s="51">
        <f>('9.non-residents NC'!L81*'9.non-residents NC'!M81+'13.non-residents FC'!L81*'13.non-residents FC'!M81)/('9.non-residents NC'!L81+'13.non-residents FC'!L81)</f>
        <v>6.7519962497795856</v>
      </c>
      <c r="N81" s="50">
        <f>'9.non-residents NC'!N81+'13.non-residents FC'!N81</f>
        <v>451024</v>
      </c>
      <c r="O81" s="51">
        <f>('9.non-residents NC'!N81*'9.non-residents NC'!O81+'13.non-residents FC'!N81*'13.non-residents FC'!O81)/('9.non-residents NC'!N81+'13.non-residents FC'!N81)</f>
        <v>7.4783241069211392</v>
      </c>
      <c r="P81" s="50">
        <f>'9.non-residents NC'!P81+'13.non-residents FC'!P81</f>
        <v>1100370.2</v>
      </c>
      <c r="Q81" s="51">
        <f>('9.non-residents NC'!P81*'9.non-residents NC'!Q81+'13.non-residents FC'!P81*'13.non-residents FC'!Q81)/('9.non-residents NC'!P81+'13.non-residents FC'!P81)</f>
        <v>7.2721099253687536</v>
      </c>
      <c r="R81" s="50">
        <f>'9.non-residents NC'!R81+'13.non-residents FC'!R81</f>
        <v>1220160.0999999999</v>
      </c>
      <c r="S81" s="51">
        <f>('9.non-residents NC'!R81*'9.non-residents NC'!S81+'13.non-residents FC'!R81*'13.non-residents FC'!S81)/('9.non-residents NC'!R81+'13.non-residents FC'!R81)</f>
        <v>8.6502957406982901</v>
      </c>
      <c r="T81" s="50">
        <f>'9.non-residents NC'!T81+'13.non-residents FC'!T81</f>
        <v>38420.400000000001</v>
      </c>
      <c r="U81" s="51">
        <f>('9.non-residents NC'!T81*'9.non-residents NC'!U81+'13.non-residents FC'!T81*'13.non-residents FC'!U81)/('9.non-residents NC'!T81+'13.non-residents FC'!T81)</f>
        <v>8.8336314562055573</v>
      </c>
    </row>
    <row r="82" spans="1:21" ht="14.25" customHeight="1" x14ac:dyDescent="0.2">
      <c r="A82" s="49" t="s">
        <v>20</v>
      </c>
      <c r="B82" s="50">
        <f>'9.non-residents NC'!B82+'13.non-residents FC'!B82</f>
        <v>6164221.1209299993</v>
      </c>
      <c r="C82" s="51">
        <f>('9.non-residents NC'!B82*'9.non-residents NC'!C82+'13.non-residents FC'!B82*'13.non-residents FC'!C82)/('9.non-residents NC'!B82+'13.non-residents FC'!B82)</f>
        <v>5.0630943880370287</v>
      </c>
      <c r="D82" s="50">
        <f>'9.non-residents NC'!D82+'13.non-residents FC'!D82</f>
        <v>944089.81484999997</v>
      </c>
      <c r="E82" s="51">
        <f>('9.non-residents NC'!D82*'9.non-residents NC'!E82+'13.non-residents FC'!D82*'13.non-residents FC'!E82)/('9.non-residents NC'!D82+'13.non-residents FC'!D82)</f>
        <v>0</v>
      </c>
      <c r="F82" s="50">
        <f>'9.non-residents NC'!F82+'13.non-residents FC'!F82</f>
        <v>2092155.1060800001</v>
      </c>
      <c r="G82" s="51">
        <f>('9.non-residents NC'!F82*'9.non-residents NC'!G82+'13.non-residents FC'!F82*'13.non-residents FC'!G82)/('9.non-residents NC'!F82+'13.non-residents FC'!F82)</f>
        <v>3.0897636681975618</v>
      </c>
      <c r="H82" s="50">
        <f t="shared" si="2"/>
        <v>3127976.2</v>
      </c>
      <c r="I82" s="51">
        <f t="shared" si="3"/>
        <v>7.9111115132525631</v>
      </c>
      <c r="J82" s="50">
        <f>'9.non-residents NC'!J82+'13.non-residents FC'!J82</f>
        <v>123983.8</v>
      </c>
      <c r="K82" s="51">
        <f>('9.non-residents NC'!J82*'9.non-residents NC'!K82+'13.non-residents FC'!J82*'13.non-residents FC'!K82)/('9.non-residents NC'!J82+'13.non-residents FC'!J82)</f>
        <v>5.8572637070326934</v>
      </c>
      <c r="L82" s="50">
        <f>'9.non-residents NC'!L82+'13.non-residents FC'!L82</f>
        <v>326302.5</v>
      </c>
      <c r="M82" s="51">
        <f>('9.non-residents NC'!L82*'9.non-residents NC'!M82+'13.non-residents FC'!L82*'13.non-residents FC'!M82)/('9.non-residents NC'!L82+'13.non-residents FC'!L82)</f>
        <v>7.6367917285341083</v>
      </c>
      <c r="N82" s="50">
        <f>'9.non-residents NC'!N82+'13.non-residents FC'!N82</f>
        <v>460841.9</v>
      </c>
      <c r="O82" s="51">
        <f>('9.non-residents NC'!N82*'9.non-residents NC'!O82+'13.non-residents FC'!N82*'13.non-residents FC'!O82)/('9.non-residents NC'!N82+'13.non-residents FC'!N82)</f>
        <v>7.0701070063290672</v>
      </c>
      <c r="P82" s="50">
        <f>'9.non-residents NC'!P82+'13.non-residents FC'!P82</f>
        <v>1021093.9</v>
      </c>
      <c r="Q82" s="51">
        <f>('9.non-residents NC'!P82*'9.non-residents NC'!Q82+'13.non-residents FC'!P82*'13.non-residents FC'!Q82)/('9.non-residents NC'!P82+'13.non-residents FC'!P82)</f>
        <v>7.5571637809216172</v>
      </c>
      <c r="R82" s="50">
        <f>'9.non-residents NC'!R82+'13.non-residents FC'!R82</f>
        <v>1157479.6000000001</v>
      </c>
      <c r="S82" s="51">
        <f>('9.non-residents NC'!R82*'9.non-residents NC'!S82+'13.non-residents FC'!R82*'13.non-residents FC'!S82)/('9.non-residents NC'!R82+'13.non-residents FC'!R82)</f>
        <v>8.824517481776784</v>
      </c>
      <c r="T82" s="50">
        <f>'9.non-residents NC'!T82+'13.non-residents FC'!T82</f>
        <v>38274.5</v>
      </c>
      <c r="U82" s="51">
        <f>('9.non-residents NC'!T82*'9.non-residents NC'!U82+'13.non-residents FC'!T82*'13.non-residents FC'!U82)/('9.non-residents NC'!T82+'13.non-residents FC'!T82)</f>
        <v>8.8488193183451109</v>
      </c>
    </row>
    <row r="83" spans="1:21" ht="14.25" customHeight="1" x14ac:dyDescent="0.2">
      <c r="A83" s="49" t="s">
        <v>21</v>
      </c>
      <c r="B83" s="50">
        <f>'9.non-residents NC'!B83+'13.non-residents FC'!B83</f>
        <v>6110085.7208400005</v>
      </c>
      <c r="C83" s="51">
        <f>('9.non-residents NC'!B83*'9.non-residents NC'!C83+'13.non-residents FC'!B83*'13.non-residents FC'!C83)/('9.non-residents NC'!B83+'13.non-residents FC'!B83)</f>
        <v>5.0009009917456995</v>
      </c>
      <c r="D83" s="50">
        <f>'9.non-residents NC'!D83+'13.non-residents FC'!D83</f>
        <v>1130514.6140000001</v>
      </c>
      <c r="E83" s="51">
        <f>('9.non-residents NC'!D83*'9.non-residents NC'!E83+'13.non-residents FC'!D83*'13.non-residents FC'!E83)/('9.non-residents NC'!D83+'13.non-residents FC'!D83)</f>
        <v>0</v>
      </c>
      <c r="F83" s="50">
        <f>'9.non-residents NC'!F83+'13.non-residents FC'!F83</f>
        <v>1987225.60684</v>
      </c>
      <c r="G83" s="51">
        <f>('9.non-residents NC'!F83*'9.non-residents NC'!G83+'13.non-residents FC'!F83*'13.non-residents FC'!G83)/('9.non-residents NC'!F83+'13.non-residents FC'!F83)</f>
        <v>3.2164183095264569</v>
      </c>
      <c r="H83" s="50">
        <f t="shared" si="2"/>
        <v>2992345.5</v>
      </c>
      <c r="I83" s="51">
        <f t="shared" si="3"/>
        <v>8.0753325155801683</v>
      </c>
      <c r="J83" s="50">
        <f>'9.non-residents NC'!J83+'13.non-residents FC'!J83</f>
        <v>123405.4</v>
      </c>
      <c r="K83" s="51">
        <f>('9.non-residents NC'!J83*'9.non-residents NC'!K83+'13.non-residents FC'!J83*'13.non-residents FC'!K83)/('9.non-residents NC'!J83+'13.non-residents FC'!J83)</f>
        <v>6.4971468995684134</v>
      </c>
      <c r="L83" s="50">
        <f>'9.non-residents NC'!L83+'13.non-residents FC'!L83</f>
        <v>325736.59999999998</v>
      </c>
      <c r="M83" s="51">
        <f>('9.non-residents NC'!L83*'9.non-residents NC'!M83+'13.non-residents FC'!L83*'13.non-residents FC'!M83)/('9.non-residents NC'!L83+'13.non-residents FC'!L83)</f>
        <v>7.5559484841433227</v>
      </c>
      <c r="N83" s="50">
        <f>'9.non-residents NC'!N83+'13.non-residents FC'!N83</f>
        <v>625683.80000000005</v>
      </c>
      <c r="O83" s="51">
        <f>('9.non-residents NC'!N83*'9.non-residents NC'!O83+'13.non-residents FC'!N83*'13.non-residents FC'!O83)/('9.non-residents NC'!N83+'13.non-residents FC'!N83)</f>
        <v>7.4843630440807329</v>
      </c>
      <c r="P83" s="50">
        <f>'9.non-residents NC'!P83+'13.non-residents FC'!P83</f>
        <v>857490.8</v>
      </c>
      <c r="Q83" s="51">
        <f>('9.non-residents NC'!P83*'9.non-residents NC'!Q83+'13.non-residents FC'!P83*'13.non-residents FC'!Q83)/('9.non-residents NC'!P83+'13.non-residents FC'!P83)</f>
        <v>8.0542213140945638</v>
      </c>
      <c r="R83" s="50">
        <f>'9.non-residents NC'!R83+'13.non-residents FC'!R83</f>
        <v>1024337.7</v>
      </c>
      <c r="S83" s="51">
        <f>('9.non-residents NC'!R83*'9.non-residents NC'!S83+'13.non-residents FC'!R83*'13.non-residents FC'!S83)/('9.non-residents NC'!R83+'13.non-residents FC'!R83)</f>
        <v>8.7871989432781774</v>
      </c>
      <c r="T83" s="50">
        <f>'9.non-residents NC'!T83+'13.non-residents FC'!T83</f>
        <v>35691.199999999997</v>
      </c>
      <c r="U83" s="51">
        <f>('9.non-residents NC'!T83*'9.non-residents NC'!U83+'13.non-residents FC'!T83*'13.non-residents FC'!U83)/('9.non-residents NC'!T83+'13.non-residents FC'!T83)</f>
        <v>8.7088243040301254</v>
      </c>
    </row>
    <row r="84" spans="1:21" ht="14.25" customHeight="1" x14ac:dyDescent="0.2">
      <c r="A84" s="49" t="s">
        <v>22</v>
      </c>
      <c r="B84" s="50">
        <f>'9.non-residents NC'!B84+'13.non-residents FC'!B84</f>
        <v>5987786.0136800008</v>
      </c>
      <c r="C84" s="51">
        <f>('9.non-residents NC'!B84*'9.non-residents NC'!C84+'13.non-residents FC'!B84*'13.non-residents FC'!C84)/('9.non-residents NC'!B84+'13.non-residents FC'!B84)</f>
        <v>5.020465202383658</v>
      </c>
      <c r="D84" s="50">
        <f>'9.non-residents NC'!D84+'13.non-residents FC'!D84</f>
        <v>1053720.91368</v>
      </c>
      <c r="E84" s="51">
        <f>('9.non-residents NC'!D84*'9.non-residents NC'!E84+'13.non-residents FC'!D84*'13.non-residents FC'!E84)/('9.non-residents NC'!D84+'13.non-residents FC'!D84)</f>
        <v>0</v>
      </c>
      <c r="F84" s="50">
        <f>'9.non-residents NC'!F84+'13.non-residents FC'!F84</f>
        <v>2000847.0999999999</v>
      </c>
      <c r="G84" s="51">
        <f>('9.non-residents NC'!F84*'9.non-residents NC'!G84+'13.non-residents FC'!F84*'13.non-residents FC'!G84)/('9.non-residents NC'!F84+'13.non-residents FC'!F84)</f>
        <v>3.0803551190893108</v>
      </c>
      <c r="H84" s="50">
        <f t="shared" si="2"/>
        <v>2933218</v>
      </c>
      <c r="I84" s="51">
        <f t="shared" si="3"/>
        <v>8.1474175168705507</v>
      </c>
      <c r="J84" s="50">
        <f>'9.non-residents NC'!J84+'13.non-residents FC'!J84</f>
        <v>236674.40000000002</v>
      </c>
      <c r="K84" s="51">
        <f>('9.non-residents NC'!J84*'9.non-residents NC'!K84+'13.non-residents FC'!J84*'13.non-residents FC'!K84)/('9.non-residents NC'!J84+'13.non-residents FC'!J84)</f>
        <v>7.6678353679147389</v>
      </c>
      <c r="L84" s="50">
        <f>'9.non-residents NC'!L84+'13.non-residents FC'!L84</f>
        <v>222621</v>
      </c>
      <c r="M84" s="51">
        <f>('9.non-residents NC'!L84*'9.non-residents NC'!M84+'13.non-residents FC'!L84*'13.non-residents FC'!M84)/('9.non-residents NC'!L84+'13.non-residents FC'!L84)</f>
        <v>7.2832518944753675</v>
      </c>
      <c r="N84" s="50">
        <f>'9.non-residents NC'!N84+'13.non-residents FC'!N84</f>
        <v>563518.5</v>
      </c>
      <c r="O84" s="51">
        <f>('9.non-residents NC'!N84*'9.non-residents NC'!O84+'13.non-residents FC'!N84*'13.non-residents FC'!O84)/('9.non-residents NC'!N84+'13.non-residents FC'!N84)</f>
        <v>7.6263825109557191</v>
      </c>
      <c r="P84" s="50">
        <f>'9.non-residents NC'!P84+'13.non-residents FC'!P84</f>
        <v>887321.60000000009</v>
      </c>
      <c r="Q84" s="51">
        <f>('9.non-residents NC'!P84*'9.non-residents NC'!Q84+'13.non-residents FC'!P84*'13.non-residents FC'!Q84)/('9.non-residents NC'!P84+'13.non-residents FC'!P84)</f>
        <v>7.9784191188403391</v>
      </c>
      <c r="R84" s="50">
        <f>'9.non-residents NC'!R84+'13.non-residents FC'!R84</f>
        <v>986910.1</v>
      </c>
      <c r="S84" s="51">
        <f>('9.non-residents NC'!R84*'9.non-residents NC'!S84+'13.non-residents FC'!R84*'13.non-residents FC'!S84)/('9.non-residents NC'!R84+'13.non-residents FC'!R84)</f>
        <v>8.8789207031116621</v>
      </c>
      <c r="T84" s="50">
        <f>'9.non-residents NC'!T84+'13.non-residents FC'!T84</f>
        <v>36172.399999999994</v>
      </c>
      <c r="U84" s="51">
        <f>('9.non-residents NC'!T84*'9.non-residents NC'!U84+'13.non-residents FC'!T84*'13.non-residents FC'!U84)/('9.non-residents NC'!T84+'13.non-residents FC'!T84)</f>
        <v>8.9084160575466402</v>
      </c>
    </row>
    <row r="85" spans="1:21" ht="14.25" customHeight="1" x14ac:dyDescent="0.2">
      <c r="A85" s="49" t="s">
        <v>23</v>
      </c>
      <c r="B85" s="50">
        <f>'9.non-residents NC'!B85+'13.non-residents FC'!B85</f>
        <v>6126248.6218000008</v>
      </c>
      <c r="C85" s="51">
        <f>('9.non-residents NC'!B85*'9.non-residents NC'!C85+'13.non-residents FC'!B85*'13.non-residents FC'!C85)/('9.non-residents NC'!B85+'13.non-residents FC'!B85)</f>
        <v>4.6917099942239888</v>
      </c>
      <c r="D85" s="50">
        <f>'9.non-residents NC'!D85+'13.non-residents FC'!D85</f>
        <v>943408.81365999999</v>
      </c>
      <c r="E85" s="51">
        <f>('9.non-residents NC'!D85*'9.non-residents NC'!E85+'13.non-residents FC'!D85*'13.non-residents FC'!E85)/('9.non-residents NC'!D85+'13.non-residents FC'!D85)</f>
        <v>0</v>
      </c>
      <c r="F85" s="50">
        <f>'9.non-residents NC'!F85+'13.non-residents FC'!F85</f>
        <v>2380102.8081399999</v>
      </c>
      <c r="G85" s="51">
        <f>('9.non-residents NC'!F85*'9.non-residents NC'!G85+'13.non-residents FC'!F85*'13.non-residents FC'!G85)/('9.non-residents NC'!F85+'13.non-residents FC'!F85)</f>
        <v>2.580704634267506</v>
      </c>
      <c r="H85" s="50">
        <f t="shared" si="2"/>
        <v>2802737</v>
      </c>
      <c r="I85" s="51">
        <f t="shared" si="3"/>
        <v>8.0636319208687777</v>
      </c>
      <c r="J85" s="50">
        <f>'9.non-residents NC'!J85+'13.non-residents FC'!J85</f>
        <v>111013.4</v>
      </c>
      <c r="K85" s="51">
        <f>('9.non-residents NC'!J85*'9.non-residents NC'!K85+'13.non-residents FC'!J85*'13.non-residents FC'!K85)/('9.non-residents NC'!J85+'13.non-residents FC'!J85)</f>
        <v>6.7551280836367509</v>
      </c>
      <c r="L85" s="50">
        <f>'9.non-residents NC'!L85+'13.non-residents FC'!L85</f>
        <v>423210.5</v>
      </c>
      <c r="M85" s="51">
        <f>('9.non-residents NC'!L85*'9.non-residents NC'!M85+'13.non-residents FC'!L85*'13.non-residents FC'!M85)/('9.non-residents NC'!L85+'13.non-residents FC'!L85)</f>
        <v>7.7103880929230248</v>
      </c>
      <c r="N85" s="50">
        <f>'9.non-residents NC'!N85+'13.non-residents FC'!N85</f>
        <v>523229.9</v>
      </c>
      <c r="O85" s="51">
        <f>('9.non-residents NC'!N85*'9.non-residents NC'!O85+'13.non-residents FC'!N85*'13.non-residents FC'!O85)/('9.non-residents NC'!N85+'13.non-residents FC'!N85)</f>
        <v>7.3345167544897549</v>
      </c>
      <c r="P85" s="50">
        <f>'9.non-residents NC'!P85+'13.non-residents FC'!P85</f>
        <v>834491.2</v>
      </c>
      <c r="Q85" s="51">
        <f>('9.non-residents NC'!P85*'9.non-residents NC'!Q85+'13.non-residents FC'!P85*'13.non-residents FC'!Q85)/('9.non-residents NC'!P85+'13.non-residents FC'!P85)</f>
        <v>7.8450326953717431</v>
      </c>
      <c r="R85" s="50">
        <f>'9.non-residents NC'!R85+'13.non-residents FC'!R85</f>
        <v>874433.7</v>
      </c>
      <c r="S85" s="51">
        <f>('9.non-residents NC'!R85*'9.non-residents NC'!S85+'13.non-residents FC'!R85*'13.non-residents FC'!S85)/('9.non-residents NC'!R85+'13.non-residents FC'!R85)</f>
        <v>9.0110573174387039</v>
      </c>
      <c r="T85" s="50">
        <f>'9.non-residents NC'!T85+'13.non-residents FC'!T85</f>
        <v>36358.299999999996</v>
      </c>
      <c r="U85" s="51">
        <f>('9.non-residents NC'!T85*'9.non-residents NC'!U85+'13.non-residents FC'!T85*'13.non-residents FC'!U85)/('9.non-residents NC'!T85+'13.non-residents FC'!T85)</f>
        <v>8.8945631671447796</v>
      </c>
    </row>
    <row r="86" spans="1:21" ht="14.25" customHeight="1" x14ac:dyDescent="0.2">
      <c r="A86" s="49" t="s">
        <v>24</v>
      </c>
      <c r="B86" s="50">
        <f>'9.non-residents NC'!B86+'13.non-residents FC'!B86</f>
        <v>6183640.4140999997</v>
      </c>
      <c r="C86" s="51">
        <f>('9.non-residents NC'!B86*'9.non-residents NC'!C86+'13.non-residents FC'!B86*'13.non-residents FC'!C86)/('9.non-residents NC'!B86+'13.non-residents FC'!B86)</f>
        <v>4.558351521496502</v>
      </c>
      <c r="D86" s="50">
        <f>'9.non-residents NC'!D86+'13.non-residents FC'!D86</f>
        <v>1091357.8141000001</v>
      </c>
      <c r="E86" s="51">
        <f>('9.non-residents NC'!D86*'9.non-residents NC'!E86+'13.non-residents FC'!D86*'13.non-residents FC'!E86)/('9.non-residents NC'!D86+'13.non-residents FC'!D86)</f>
        <v>9.8387072152452933E-4</v>
      </c>
      <c r="F86" s="50">
        <f>'9.non-residents NC'!F86+'13.non-residents FC'!F86</f>
        <v>2216037.2999999998</v>
      </c>
      <c r="G86" s="51">
        <f>('9.non-residents NC'!F86*'9.non-residents NC'!G86+'13.non-residents FC'!F86*'13.non-residents FC'!G86)/('9.non-residents NC'!F86+'13.non-residents FC'!F86)</f>
        <v>2.2733243068607196</v>
      </c>
      <c r="H86" s="50">
        <f t="shared" si="2"/>
        <v>2876245.3</v>
      </c>
      <c r="I86" s="51">
        <f t="shared" si="3"/>
        <v>8.0481179668507412</v>
      </c>
      <c r="J86" s="50">
        <f>'9.non-residents NC'!J86+'13.non-residents FC'!J86</f>
        <v>143432</v>
      </c>
      <c r="K86" s="51">
        <f>('9.non-residents NC'!J86*'9.non-residents NC'!K86+'13.non-residents FC'!J86*'13.non-residents FC'!K86)/('9.non-residents NC'!J86+'13.non-residents FC'!J86)</f>
        <v>6.7072068994366676</v>
      </c>
      <c r="L86" s="50">
        <f>'9.non-residents NC'!L86+'13.non-residents FC'!L86</f>
        <v>579297.79999999993</v>
      </c>
      <c r="M86" s="51">
        <f>('9.non-residents NC'!L86*'9.non-residents NC'!M86+'13.non-residents FC'!L86*'13.non-residents FC'!M86)/('9.non-residents NC'!L86+'13.non-residents FC'!L86)</f>
        <v>7.7047051033164644</v>
      </c>
      <c r="N86" s="50">
        <f>'9.non-residents NC'!N86+'13.non-residents FC'!N86</f>
        <v>392673.39999999997</v>
      </c>
      <c r="O86" s="51">
        <f>('9.non-residents NC'!N86*'9.non-residents NC'!O86+'13.non-residents FC'!N86*'13.non-residents FC'!O86)/('9.non-residents NC'!N86+'13.non-residents FC'!N86)</f>
        <v>6.7795016239959205</v>
      </c>
      <c r="P86" s="50">
        <f>'9.non-residents NC'!P86+'13.non-residents FC'!P86</f>
        <v>900458.1</v>
      </c>
      <c r="Q86" s="51">
        <f>('9.non-residents NC'!P86*'9.non-residents NC'!Q86+'13.non-residents FC'!P86*'13.non-residents FC'!Q86)/('9.non-residents NC'!P86+'13.non-residents FC'!P86)</f>
        <v>7.6676434417103909</v>
      </c>
      <c r="R86" s="50">
        <f>'9.non-residents NC'!R86+'13.non-residents FC'!R86</f>
        <v>823830.5</v>
      </c>
      <c r="S86" s="51">
        <f>('9.non-residents NC'!R86*'9.non-residents NC'!S86+'13.non-residents FC'!R86*'13.non-residents FC'!S86)/('9.non-residents NC'!R86+'13.non-residents FC'!R86)</f>
        <v>9.5037014385847574</v>
      </c>
      <c r="T86" s="50">
        <f>'9.non-residents NC'!T86+'13.non-residents FC'!T86</f>
        <v>36553.5</v>
      </c>
      <c r="U86" s="51">
        <f>('9.non-residents NC'!T86*'9.non-residents NC'!U86+'13.non-residents FC'!T86*'13.non-residents FC'!U86)/('9.non-residents NC'!T86+'13.non-residents FC'!T86)</f>
        <v>8.9472678129317309</v>
      </c>
    </row>
    <row r="87" spans="1:21" ht="14.25" customHeight="1" x14ac:dyDescent="0.2">
      <c r="A87" s="49" t="s">
        <v>25</v>
      </c>
      <c r="B87" s="50">
        <f>'9.non-residents NC'!B87+'13.non-residents FC'!B87</f>
        <v>5692845.1135900002</v>
      </c>
      <c r="C87" s="51">
        <f>('9.non-residents NC'!B87*'9.non-residents NC'!C87+'13.non-residents FC'!B87*'13.non-residents FC'!C87)/('9.non-residents NC'!B87+'13.non-residents FC'!B87)</f>
        <v>3.7961289268894047</v>
      </c>
      <c r="D87" s="50">
        <f>'9.non-residents NC'!D87+'13.non-residents FC'!D87</f>
        <v>886038.01358999999</v>
      </c>
      <c r="E87" s="51">
        <f>('9.non-residents NC'!D87*'9.non-residents NC'!E87+'13.non-residents FC'!D87*'13.non-residents FC'!E87)/('9.non-residents NC'!D87+'13.non-residents FC'!D87)</f>
        <v>1.1787744814335897E-3</v>
      </c>
      <c r="F87" s="50">
        <f>'9.non-residents NC'!F87+'13.non-residents FC'!F87</f>
        <v>2259448</v>
      </c>
      <c r="G87" s="51">
        <f>('9.non-residents NC'!F87*'9.non-residents NC'!G87+'13.non-residents FC'!F87*'13.non-residents FC'!G87)/('9.non-residents NC'!F87+'13.non-residents FC'!F87)</f>
        <v>0.73099690234074877</v>
      </c>
      <c r="H87" s="50">
        <f t="shared" si="2"/>
        <v>2547359.1</v>
      </c>
      <c r="I87" s="51">
        <f t="shared" si="3"/>
        <v>7.834812172339582</v>
      </c>
      <c r="J87" s="50">
        <f>'9.non-residents NC'!J87+'13.non-residents FC'!J87</f>
        <v>169898.7</v>
      </c>
      <c r="K87" s="51">
        <f>('9.non-residents NC'!J87*'9.non-residents NC'!K87+'13.non-residents FC'!J87*'13.non-residents FC'!K87)/('9.non-residents NC'!J87+'13.non-residents FC'!J87)</f>
        <v>6.3842376015825897</v>
      </c>
      <c r="L87" s="50">
        <f>'9.non-residents NC'!L87+'13.non-residents FC'!L87</f>
        <v>361569.60000000003</v>
      </c>
      <c r="M87" s="51">
        <f>('9.non-residents NC'!L87*'9.non-residents NC'!M87+'13.non-residents FC'!L87*'13.non-residents FC'!M87)/('9.non-residents NC'!L87+'13.non-residents FC'!L87)</f>
        <v>7.6410885898593239</v>
      </c>
      <c r="N87" s="50">
        <f>'9.non-residents NC'!N87+'13.non-residents FC'!N87</f>
        <v>503558.8</v>
      </c>
      <c r="O87" s="51">
        <f>('9.non-residents NC'!N87*'9.non-residents NC'!O87+'13.non-residents FC'!N87*'13.non-residents FC'!O87)/('9.non-residents NC'!N87+'13.non-residents FC'!N87)</f>
        <v>6.2390739393294297</v>
      </c>
      <c r="P87" s="50">
        <f>'9.non-residents NC'!P87+'13.non-residents FC'!P87</f>
        <v>715513.4</v>
      </c>
      <c r="Q87" s="51">
        <f>('9.non-residents NC'!P87*'9.non-residents NC'!Q87+'13.non-residents FC'!P87*'13.non-residents FC'!Q87)/('9.non-residents NC'!P87+'13.non-residents FC'!P87)</f>
        <v>8.1167699654541767</v>
      </c>
      <c r="R87" s="50">
        <f>'9.non-residents NC'!R87+'13.non-residents FC'!R87</f>
        <v>759351</v>
      </c>
      <c r="S87" s="51">
        <f>('9.non-residents NC'!R87*'9.non-residents NC'!S87+'13.non-residents FC'!R87*'13.non-residents FC'!S87)/('9.non-residents NC'!R87+'13.non-residents FC'!R87)</f>
        <v>8.9867045239948329</v>
      </c>
      <c r="T87" s="50">
        <f>'9.non-residents NC'!T87+'13.non-residents FC'!T87</f>
        <v>37467.599999999999</v>
      </c>
      <c r="U87" s="51">
        <f>('9.non-residents NC'!T87*'9.non-residents NC'!U87+'13.non-residents FC'!T87*'13.non-residents FC'!U87)/('9.non-residents NC'!T87+'13.non-residents FC'!T87)</f>
        <v>8.9987013312835611</v>
      </c>
    </row>
    <row r="88" spans="1:21" ht="14.25" customHeight="1" x14ac:dyDescent="0.2">
      <c r="A88" s="49" t="s">
        <v>26</v>
      </c>
      <c r="B88" s="50">
        <f>'9.non-residents NC'!B88+'13.non-residents FC'!B88</f>
        <v>5756799.5137799997</v>
      </c>
      <c r="C88" s="51">
        <f>('9.non-residents NC'!B88*'9.non-residents NC'!C88+'13.non-residents FC'!B88*'13.non-residents FC'!C88)/('9.non-residents NC'!B88+'13.non-residents FC'!B88)</f>
        <v>3.6003350603729345</v>
      </c>
      <c r="D88" s="50">
        <f>'9.non-residents NC'!D88+'13.non-residents FC'!D88</f>
        <v>746183.91378000006</v>
      </c>
      <c r="E88" s="51">
        <f>('9.non-residents NC'!D88*'9.non-residents NC'!E88+'13.non-residents FC'!D88*'13.non-residents FC'!E88)/('9.non-residents NC'!D88+'13.non-residents FC'!D88)</f>
        <v>1.5084203494794884E-3</v>
      </c>
      <c r="F88" s="50">
        <f>'9.non-residents NC'!F88+'13.non-residents FC'!F88</f>
        <v>2368839.1</v>
      </c>
      <c r="G88" s="51">
        <f>('9.non-residents NC'!F88*'9.non-residents NC'!G88+'13.non-residents FC'!F88*'13.non-residents FC'!G88)/('9.non-residents NC'!F88+'13.non-residents FC'!F88)</f>
        <v>0.10624877012541714</v>
      </c>
      <c r="H88" s="50">
        <f t="shared" ref="H88:H116" si="4">J88+L88+N88+P88+R88+T88</f>
        <v>2641776.5</v>
      </c>
      <c r="I88" s="51">
        <f t="shared" ref="I88:I116" si="5">(J88*K88+L88*M88+N88*O88+P88*Q88+R88*S88+T88*U88)/(J88+L88+N88+P88+R88+T88)</f>
        <v>7.7499346841036711</v>
      </c>
      <c r="J88" s="50">
        <f>'9.non-residents NC'!J88+'13.non-residents FC'!J88</f>
        <v>314248.80000000005</v>
      </c>
      <c r="K88" s="51">
        <f>('9.non-residents NC'!J88*'9.non-residents NC'!K88+'13.non-residents FC'!J88*'13.non-residents FC'!K88)/('9.non-residents NC'!J88+'13.non-residents FC'!J88)</f>
        <v>7.1437179998778042</v>
      </c>
      <c r="L88" s="50">
        <f>'9.non-residents NC'!L88+'13.non-residents FC'!L88</f>
        <v>256821.8</v>
      </c>
      <c r="M88" s="51">
        <f>('9.non-residents NC'!L88*'9.non-residents NC'!M88+'13.non-residents FC'!L88*'13.non-residents FC'!M88)/('9.non-residents NC'!L88+'13.non-residents FC'!L88)</f>
        <v>6.9226101133159279</v>
      </c>
      <c r="N88" s="50">
        <f>'9.non-residents NC'!N88+'13.non-residents FC'!N88</f>
        <v>468334.8</v>
      </c>
      <c r="O88" s="51">
        <f>('9.non-residents NC'!N88*'9.non-residents NC'!O88+'13.non-residents FC'!N88*'13.non-residents FC'!O88)/('9.non-residents NC'!N88+'13.non-residents FC'!N88)</f>
        <v>6.9240738121531882</v>
      </c>
      <c r="P88" s="50">
        <f>'9.non-residents NC'!P88+'13.non-residents FC'!P88</f>
        <v>801302</v>
      </c>
      <c r="Q88" s="51">
        <f>('9.non-residents NC'!P88*'9.non-residents NC'!Q88+'13.non-residents FC'!P88*'13.non-residents FC'!Q88)/('9.non-residents NC'!P88+'13.non-residents FC'!P88)</f>
        <v>7.5980939408612489</v>
      </c>
      <c r="R88" s="50">
        <f>'9.non-residents NC'!R88+'13.non-residents FC'!R88</f>
        <v>762765.29999999993</v>
      </c>
      <c r="S88" s="51">
        <f>('9.non-residents NC'!R88*'9.non-residents NC'!S88+'13.non-residents FC'!R88*'13.non-residents FC'!S88)/('9.non-residents NC'!R88+'13.non-residents FC'!R88)</f>
        <v>8.8823073781673081</v>
      </c>
      <c r="T88" s="50">
        <f>'9.non-residents NC'!T88+'13.non-residents FC'!T88</f>
        <v>38303.800000000003</v>
      </c>
      <c r="U88" s="51">
        <f>('9.non-residents NC'!T88*'9.non-residents NC'!U88+'13.non-residents FC'!T88*'13.non-residents FC'!U88)/('9.non-residents NC'!T88+'13.non-residents FC'!T88)</f>
        <v>8.9950573833405567</v>
      </c>
    </row>
    <row r="89" spans="1:21" ht="14.25" customHeight="1" x14ac:dyDescent="0.2">
      <c r="A89" s="49" t="s">
        <v>27</v>
      </c>
      <c r="B89" s="50">
        <f>'9.non-residents NC'!B89+'13.non-residents FC'!B89</f>
        <v>5664411.8135900004</v>
      </c>
      <c r="C89" s="51">
        <f>('9.non-residents NC'!B89*'9.non-residents NC'!C89+'13.non-residents FC'!B89*'13.non-residents FC'!C89)/('9.non-residents NC'!B89+'13.non-residents FC'!B89)</f>
        <v>3.737882630850069</v>
      </c>
      <c r="D89" s="50">
        <f>'9.non-residents NC'!D89+'13.non-residents FC'!D89</f>
        <v>731916.01358999987</v>
      </c>
      <c r="E89" s="51">
        <f>('9.non-residents NC'!D89*'9.non-residents NC'!E89+'13.non-residents FC'!D89*'13.non-residents FC'!E89)/('9.non-residents NC'!D89+'13.non-residents FC'!D89)</f>
        <v>1.3403341118172843E-3</v>
      </c>
      <c r="F89" s="50">
        <f>'9.non-residents NC'!F89+'13.non-residents FC'!F89</f>
        <v>2428489</v>
      </c>
      <c r="G89" s="51">
        <f>('9.non-residents NC'!F89*'9.non-residents NC'!G89+'13.non-residents FC'!F89*'13.non-residents FC'!G89)/('9.non-residents NC'!F89+'13.non-residents FC'!F89)</f>
        <v>0.75906673161789084</v>
      </c>
      <c r="H89" s="50">
        <f t="shared" si="4"/>
        <v>2504006.8000000003</v>
      </c>
      <c r="I89" s="51">
        <f t="shared" si="5"/>
        <v>7.7190446575464575</v>
      </c>
      <c r="J89" s="50">
        <f>'9.non-residents NC'!J89+'13.non-residents FC'!J89</f>
        <v>123566.6</v>
      </c>
      <c r="K89" s="51">
        <f>('9.non-residents NC'!J89*'9.non-residents NC'!K89+'13.non-residents FC'!J89*'13.non-residents FC'!K89)/('9.non-residents NC'!J89+'13.non-residents FC'!J89)</f>
        <v>6.9863663077239311</v>
      </c>
      <c r="L89" s="50">
        <f>'9.non-residents NC'!L89+'13.non-residents FC'!L89</f>
        <v>316432.8</v>
      </c>
      <c r="M89" s="51">
        <f>('9.non-residents NC'!L89*'9.non-residents NC'!M89+'13.non-residents FC'!L89*'13.non-residents FC'!M89)/('9.non-residents NC'!L89+'13.non-residents FC'!L89)</f>
        <v>6.6103763042263637</v>
      </c>
      <c r="N89" s="50">
        <f>'9.non-residents NC'!N89+'13.non-residents FC'!N89</f>
        <v>445084.60000000003</v>
      </c>
      <c r="O89" s="51">
        <f>('9.non-residents NC'!N89*'9.non-residents NC'!O89+'13.non-residents FC'!N89*'13.non-residents FC'!O89)/('9.non-residents NC'!N89+'13.non-residents FC'!N89)</f>
        <v>7.0421859686899975</v>
      </c>
      <c r="P89" s="50">
        <f>'9.non-residents NC'!P89+'13.non-residents FC'!P89</f>
        <v>848499.19999999995</v>
      </c>
      <c r="Q89" s="51">
        <f>('9.non-residents NC'!P89*'9.non-residents NC'!Q89+'13.non-residents FC'!P89*'13.non-residents FC'!Q89)/('9.non-residents NC'!P89+'13.non-residents FC'!P89)</f>
        <v>7.5837935345136449</v>
      </c>
      <c r="R89" s="50">
        <f>'9.non-residents NC'!R89+'13.non-residents FC'!R89</f>
        <v>732218.5</v>
      </c>
      <c r="S89" s="51">
        <f>('9.non-residents NC'!R89*'9.non-residents NC'!S89+'13.non-residents FC'!R89*'13.non-residents FC'!S89)/('9.non-residents NC'!R89+'13.non-residents FC'!R89)</f>
        <v>8.8230708238046454</v>
      </c>
      <c r="T89" s="50">
        <f>'9.non-residents NC'!T89+'13.non-residents FC'!T89</f>
        <v>38205.1</v>
      </c>
      <c r="U89" s="51">
        <f>('9.non-residents NC'!T89*'9.non-residents NC'!U89+'13.non-residents FC'!T89*'13.non-residents FC'!U89)/('9.non-residents NC'!T89+'13.non-residents FC'!T89)</f>
        <v>9.0012051270641891</v>
      </c>
    </row>
    <row r="90" spans="1:21" ht="14.25" customHeight="1" x14ac:dyDescent="0.2">
      <c r="A90" s="49" t="s">
        <v>28</v>
      </c>
      <c r="B90" s="50">
        <f>'9.non-residents NC'!B90+'13.non-residents FC'!B90</f>
        <v>5601276.21373</v>
      </c>
      <c r="C90" s="51">
        <f>('9.non-residents NC'!B90*'9.non-residents NC'!C90+'13.non-residents FC'!B90*'13.non-residents FC'!C90)/('9.non-residents NC'!B90+'13.non-residents FC'!B90)</f>
        <v>3.8779386452601465</v>
      </c>
      <c r="D90" s="50">
        <f>'9.non-residents NC'!D90+'13.non-residents FC'!D90</f>
        <v>672988.81372999994</v>
      </c>
      <c r="E90" s="51">
        <f>('9.non-residents NC'!D90*'9.non-residents NC'!E90+'13.non-residents FC'!D90*'13.non-residents FC'!E90)/('9.non-residents NC'!D90+'13.non-residents FC'!D90)</f>
        <v>1.7032140454861528E-3</v>
      </c>
      <c r="F90" s="50">
        <f>'9.non-residents NC'!F90+'13.non-residents FC'!F90</f>
        <v>2305598</v>
      </c>
      <c r="G90" s="51">
        <f>('9.non-residents NC'!F90*'9.non-residents NC'!G90+'13.non-residents FC'!F90*'13.non-residents FC'!G90)/('9.non-residents NC'!F90+'13.non-residents FC'!F90)</f>
        <v>0.5110348863938986</v>
      </c>
      <c r="H90" s="50">
        <f t="shared" si="4"/>
        <v>2622689.4000000004</v>
      </c>
      <c r="I90" s="51">
        <f t="shared" si="5"/>
        <v>7.8324250809112197</v>
      </c>
      <c r="J90" s="50">
        <f>'9.non-residents NC'!J90+'13.non-residents FC'!J90</f>
        <v>189588.1</v>
      </c>
      <c r="K90" s="51">
        <f>('9.non-residents NC'!J90*'9.non-residents NC'!K90+'13.non-residents FC'!J90*'13.non-residents FC'!K90)/('9.non-residents NC'!J90+'13.non-residents FC'!J90)</f>
        <v>6.2132906917681012</v>
      </c>
      <c r="L90" s="50">
        <f>'9.non-residents NC'!L90+'13.non-residents FC'!L90</f>
        <v>346709.1</v>
      </c>
      <c r="M90" s="51">
        <f>('9.non-residents NC'!L90*'9.non-residents NC'!M90+'13.non-residents FC'!L90*'13.non-residents FC'!M90)/('9.non-residents NC'!L90+'13.non-residents FC'!L90)</f>
        <v>6.0964297158626639</v>
      </c>
      <c r="N90" s="50">
        <f>'9.non-residents NC'!N90+'13.non-residents FC'!N90</f>
        <v>321842</v>
      </c>
      <c r="O90" s="51">
        <f>('9.non-residents NC'!N90*'9.non-residents NC'!O90+'13.non-residents FC'!N90*'13.non-residents FC'!O90)/('9.non-residents NC'!N90+'13.non-residents FC'!N90)</f>
        <v>8.2597468385108215</v>
      </c>
      <c r="P90" s="50">
        <f>'9.non-residents NC'!P90+'13.non-residents FC'!P90</f>
        <v>1024403.5</v>
      </c>
      <c r="Q90" s="51">
        <f>('9.non-residents NC'!P90*'9.non-residents NC'!Q90+'13.non-residents FC'!P90*'13.non-residents FC'!Q90)/('9.non-residents NC'!P90+'13.non-residents FC'!P90)</f>
        <v>7.6857700515470713</v>
      </c>
      <c r="R90" s="50">
        <f>'9.non-residents NC'!R90+'13.non-residents FC'!R90</f>
        <v>701344</v>
      </c>
      <c r="S90" s="51">
        <f>('9.non-residents NC'!R90*'9.non-residents NC'!S90+'13.non-residents FC'!R90*'13.non-residents FC'!S90)/('9.non-residents NC'!R90+'13.non-residents FC'!R90)</f>
        <v>9.0825697232741724</v>
      </c>
      <c r="T90" s="50">
        <f>'9.non-residents NC'!T90+'13.non-residents FC'!T90</f>
        <v>38802.700000000004</v>
      </c>
      <c r="U90" s="51">
        <f>('9.non-residents NC'!T90*'9.non-residents NC'!U90+'13.non-residents FC'!T90*'13.non-residents FC'!U90)/('9.non-residents NC'!T90+'13.non-residents FC'!T90)</f>
        <v>8.9863755872658349</v>
      </c>
    </row>
    <row r="91" spans="1:21" ht="14.25" customHeight="1" x14ac:dyDescent="0.2">
      <c r="A91" s="49" t="s">
        <v>46</v>
      </c>
      <c r="B91" s="50">
        <f>'9.non-residents NC'!B91+'13.non-residents FC'!B91</f>
        <v>5750299.6000000006</v>
      </c>
      <c r="C91" s="51">
        <f>('9.non-residents NC'!B91*'9.non-residents NC'!C91+'13.non-residents FC'!B91*'13.non-residents FC'!C91)/('9.non-residents NC'!B91+'13.non-residents FC'!B91)</f>
        <v>3.8110277433196704</v>
      </c>
      <c r="D91" s="50">
        <f>'9.non-residents NC'!D91+'13.non-residents FC'!D91</f>
        <v>762077.9</v>
      </c>
      <c r="E91" s="51">
        <f>('9.non-residents NC'!D91*'9.non-residents NC'!E91+'13.non-residents FC'!D91*'13.non-residents FC'!E91)/('9.non-residents NC'!D91+'13.non-residents FC'!D91)</f>
        <v>1.5035050878656894E-3</v>
      </c>
      <c r="F91" s="50">
        <f>'9.non-residents NC'!F91+'13.non-residents FC'!F91</f>
        <v>2296939.5</v>
      </c>
      <c r="G91" s="51">
        <f>('9.non-residents NC'!F91*'9.non-residents NC'!G91+'13.non-residents FC'!F91*'13.non-residents FC'!G91)/('9.non-residents NC'!F91+'13.non-residents FC'!F91)</f>
        <v>0.53544361181476474</v>
      </c>
      <c r="H91" s="50">
        <f t="shared" si="4"/>
        <v>2691282.1999999997</v>
      </c>
      <c r="I91" s="51">
        <f t="shared" si="5"/>
        <v>7.6853790873361412</v>
      </c>
      <c r="J91" s="50">
        <f>'9.non-residents NC'!J91+'13.non-residents FC'!J91</f>
        <v>171785.4</v>
      </c>
      <c r="K91" s="51">
        <f>('9.non-residents NC'!J91*'9.non-residents NC'!K91+'13.non-residents FC'!J91*'13.non-residents FC'!K91)/('9.non-residents NC'!J91+'13.non-residents FC'!J91)</f>
        <v>6.464912629361983</v>
      </c>
      <c r="L91" s="50">
        <f>'9.non-residents NC'!L91+'13.non-residents FC'!L91</f>
        <v>341812.7</v>
      </c>
      <c r="M91" s="51">
        <f>('9.non-residents NC'!L91*'9.non-residents NC'!M91+'13.non-residents FC'!L91*'13.non-residents FC'!M91)/('9.non-residents NC'!L91+'13.non-residents FC'!L91)</f>
        <v>7.0636550748406952</v>
      </c>
      <c r="N91" s="50">
        <f>'9.non-residents NC'!N91+'13.non-residents FC'!N91</f>
        <v>447638.69999999995</v>
      </c>
      <c r="O91" s="51">
        <f>('9.non-residents NC'!N91*'9.non-residents NC'!O91+'13.non-residents FC'!N91*'13.non-residents FC'!O91)/('9.non-residents NC'!N91+'13.non-residents FC'!N91)</f>
        <v>7.0578987026814275</v>
      </c>
      <c r="P91" s="50">
        <f>'9.non-residents NC'!P91+'13.non-residents FC'!P91</f>
        <v>853930.9</v>
      </c>
      <c r="Q91" s="51">
        <f>('9.non-residents NC'!P91*'9.non-residents NC'!Q91+'13.non-residents FC'!P91*'13.non-residents FC'!Q91)/('9.non-residents NC'!P91+'13.non-residents FC'!P91)</f>
        <v>8.1413953424100232</v>
      </c>
      <c r="R91" s="50">
        <f>'9.non-residents NC'!R91+'13.non-residents FC'!R91</f>
        <v>837202.70000000007</v>
      </c>
      <c r="S91" s="51">
        <f>('9.non-residents NC'!R91*'9.non-residents NC'!S91+'13.non-residents FC'!R91*'13.non-residents FC'!S91)/('9.non-residents NC'!R91+'13.non-residents FC'!R91)</f>
        <v>7.9917197089784819</v>
      </c>
      <c r="T91" s="50">
        <f>'9.non-residents NC'!T91+'13.non-residents FC'!T91</f>
        <v>38911.800000000003</v>
      </c>
      <c r="U91" s="51">
        <f>('9.non-residents NC'!T91*'9.non-residents NC'!U91+'13.non-residents FC'!T91*'13.non-residents FC'!U91)/('9.non-residents NC'!T91+'13.non-residents FC'!T91)</f>
        <v>9.1548669812242025</v>
      </c>
    </row>
    <row r="92" spans="1:21" ht="14.25" customHeight="1" thickBot="1" x14ac:dyDescent="0.25">
      <c r="A92" s="52" t="s">
        <v>30</v>
      </c>
      <c r="B92" s="53">
        <f>'9.non-residents NC'!B92+'13.non-residents FC'!B92</f>
        <v>5862046.4138500001</v>
      </c>
      <c r="C92" s="54">
        <f>('9.non-residents NC'!B92*'9.non-residents NC'!C92+'13.non-residents FC'!B92*'13.non-residents FC'!C92)/('9.non-residents NC'!B92+'13.non-residents FC'!B92)</f>
        <v>3.8186610757826043</v>
      </c>
      <c r="D92" s="53">
        <f>'9.non-residents NC'!D92+'13.non-residents FC'!D92</f>
        <v>775356.5138500001</v>
      </c>
      <c r="E92" s="54">
        <f>('9.non-residents NC'!D92*'9.non-residents NC'!E92+'13.non-residents FC'!D92*'13.non-residents FC'!E92)/('9.non-residents NC'!D92+'13.non-residents FC'!D92)</f>
        <v>0</v>
      </c>
      <c r="F92" s="53">
        <f>'9.non-residents NC'!F92+'13.non-residents FC'!F92</f>
        <v>2373110.4</v>
      </c>
      <c r="G92" s="54">
        <f>('9.non-residents NC'!F92*'9.non-residents NC'!G92+'13.non-residents FC'!F92*'13.non-residents FC'!G92)/('9.non-residents NC'!F92+'13.non-residents FC'!F92)</f>
        <v>0.4986752853975947</v>
      </c>
      <c r="H92" s="53">
        <f t="shared" si="4"/>
        <v>2713579.4999999995</v>
      </c>
      <c r="I92" s="54">
        <f t="shared" si="5"/>
        <v>7.8132064894358191</v>
      </c>
      <c r="J92" s="53">
        <f>'9.non-residents NC'!J92+'13.non-residents FC'!J92</f>
        <v>247846.5</v>
      </c>
      <c r="K92" s="54">
        <f>('9.non-residents NC'!J92*'9.non-residents NC'!K92+'13.non-residents FC'!J92*'13.non-residents FC'!K92)/('9.non-residents NC'!J92+'13.non-residents FC'!J92)</f>
        <v>6.8752086553572473</v>
      </c>
      <c r="L92" s="53">
        <f>'9.non-residents NC'!L92+'13.non-residents FC'!L92</f>
        <v>223271.6</v>
      </c>
      <c r="M92" s="54">
        <f>('9.non-residents NC'!L92*'9.non-residents NC'!M92+'13.non-residents FC'!L92*'13.non-residents FC'!M92)/('9.non-residents NC'!L92+'13.non-residents FC'!L92)</f>
        <v>7.7407940732274039</v>
      </c>
      <c r="N92" s="53">
        <f>'9.non-residents NC'!N92+'13.non-residents FC'!N92</f>
        <v>545357.69999999995</v>
      </c>
      <c r="O92" s="54">
        <f>('9.non-residents NC'!N92*'9.non-residents NC'!O92+'13.non-residents FC'!N92*'13.non-residents FC'!O92)/('9.non-residents NC'!N92+'13.non-residents FC'!N92)</f>
        <v>6.7129954468415862</v>
      </c>
      <c r="P92" s="53">
        <f>'9.non-residents NC'!P92+'13.non-residents FC'!P92</f>
        <v>807500.1</v>
      </c>
      <c r="Q92" s="54">
        <f>('9.non-residents NC'!P92*'9.non-residents NC'!Q92+'13.non-residents FC'!P92*'13.non-residents FC'!Q92)/('9.non-residents NC'!P92+'13.non-residents FC'!P92)</f>
        <v>8.5028452479448635</v>
      </c>
      <c r="R92" s="53">
        <f>'9.non-residents NC'!R92+'13.non-residents FC'!R92</f>
        <v>857441.2</v>
      </c>
      <c r="S92" s="54">
        <f>('9.non-residents NC'!R92*'9.non-residents NC'!S92+'13.non-residents FC'!R92*'13.non-residents FC'!S92)/('9.non-residents NC'!R92+'13.non-residents FC'!R92)</f>
        <v>8.1390094527764703</v>
      </c>
      <c r="T92" s="53">
        <f>'9.non-residents NC'!T92+'13.non-residents FC'!T92</f>
        <v>32162.400000000001</v>
      </c>
      <c r="U92" s="54">
        <f>('9.non-residents NC'!T92*'9.non-residents NC'!U92+'13.non-residents FC'!T92*'13.non-residents FC'!U92)/('9.non-residents NC'!T92+'13.non-residents FC'!T92)</f>
        <v>8.1992295972937352</v>
      </c>
    </row>
    <row r="93" spans="1:21" ht="14.25" customHeight="1" x14ac:dyDescent="0.2">
      <c r="A93" s="49" t="s">
        <v>52</v>
      </c>
      <c r="B93" s="50">
        <f>'9.non-residents NC'!B93+'13.non-residents FC'!B93</f>
        <v>5934786.6138300002</v>
      </c>
      <c r="C93" s="51">
        <f>('9.non-residents NC'!B93*'9.non-residents NC'!C93+'13.non-residents FC'!B93*'13.non-residents FC'!C93)/('9.non-residents NC'!B93+'13.non-residents FC'!B93)</f>
        <v>3.6970690485938511</v>
      </c>
      <c r="D93" s="50">
        <f>'9.non-residents NC'!D93+'13.non-residents FC'!D93</f>
        <v>861329.41383000009</v>
      </c>
      <c r="E93" s="51">
        <f>('9.non-residents NC'!D93*'9.non-residents NC'!E93+'13.non-residents FC'!D93*'13.non-residents FC'!E93)/('9.non-residents NC'!D93+'13.non-residents FC'!D93)</f>
        <v>0</v>
      </c>
      <c r="F93" s="50">
        <f>'9.non-residents NC'!F93+'13.non-residents FC'!F93</f>
        <v>2456570.7000000002</v>
      </c>
      <c r="G93" s="51">
        <f>('9.non-residents NC'!F93*'9.non-residents NC'!G93+'13.non-residents FC'!F93*'13.non-residents FC'!G93)/('9.non-residents NC'!F93+'13.non-residents FC'!F93)</f>
        <v>0.50556115360327314</v>
      </c>
      <c r="H93" s="50">
        <f t="shared" si="4"/>
        <v>2616886.4999999995</v>
      </c>
      <c r="I93" s="51">
        <f t="shared" si="5"/>
        <v>7.9099224146710245</v>
      </c>
      <c r="J93" s="50">
        <f>'9.non-residents NC'!J93+'13.non-residents FC'!J93</f>
        <v>160925.6</v>
      </c>
      <c r="K93" s="51">
        <f>('9.non-residents NC'!J93*'9.non-residents NC'!K93+'13.non-residents FC'!J93*'13.non-residents FC'!K93)/('9.non-residents NC'!J93+'13.non-residents FC'!J93)</f>
        <v>8.842702329523707</v>
      </c>
      <c r="L93" s="50">
        <f>'9.non-residents NC'!L93+'13.non-residents FC'!L93</f>
        <v>194549.4</v>
      </c>
      <c r="M93" s="51">
        <f>('9.non-residents NC'!L93*'9.non-residents NC'!M93+'13.non-residents FC'!L93*'13.non-residents FC'!M93)/('9.non-residents NC'!L93+'13.non-residents FC'!L93)</f>
        <v>7.8210980244606256</v>
      </c>
      <c r="N93" s="50">
        <f>'9.non-residents NC'!N93+'13.non-residents FC'!N93</f>
        <v>524980.5</v>
      </c>
      <c r="O93" s="51">
        <f>('9.non-residents NC'!N93*'9.non-residents NC'!O93+'13.non-residents FC'!N93*'13.non-residents FC'!O93)/('9.non-residents NC'!N93+'13.non-residents FC'!N93)</f>
        <v>7.1574020463617218</v>
      </c>
      <c r="P93" s="50">
        <f>'9.non-residents NC'!P93+'13.non-residents FC'!P93</f>
        <v>735969.2</v>
      </c>
      <c r="Q93" s="51">
        <f>('9.non-residents NC'!P93*'9.non-residents NC'!Q93+'13.non-residents FC'!P93*'13.non-residents FC'!Q93)/('9.non-residents NC'!P93+'13.non-residents FC'!P93)</f>
        <v>8.3843739479858677</v>
      </c>
      <c r="R93" s="50">
        <f>'9.non-residents NC'!R93+'13.non-residents FC'!R93</f>
        <v>966928.39999999991</v>
      </c>
      <c r="S93" s="51">
        <f>('9.non-residents NC'!R93*'9.non-residents NC'!S93+'13.non-residents FC'!R93*'13.non-residents FC'!S93)/('9.non-residents NC'!R93+'13.non-residents FC'!R93)</f>
        <v>7.801538319693579</v>
      </c>
      <c r="T93" s="50">
        <f>'9.non-residents NC'!T93+'13.non-residents FC'!T93</f>
        <v>33533.4</v>
      </c>
      <c r="U93" s="51">
        <f>('9.non-residents NC'!T93*'9.non-residents NC'!U93+'13.non-residents FC'!T93*'13.non-residents FC'!U93)/('9.non-residents NC'!T93+'13.non-residents FC'!T93)</f>
        <v>8.442198524456213</v>
      </c>
    </row>
    <row r="94" spans="1:21" ht="14.25" customHeight="1" x14ac:dyDescent="0.2">
      <c r="A94" s="49" t="s">
        <v>20</v>
      </c>
      <c r="B94" s="50">
        <f>'9.non-residents NC'!B94+'13.non-residents FC'!B94</f>
        <v>6206015.7138299998</v>
      </c>
      <c r="C94" s="51">
        <f>('9.non-residents NC'!B94*'9.non-residents NC'!C94+'13.non-residents FC'!B94*'13.non-residents FC'!C94)/('9.non-residents NC'!B94+'13.non-residents FC'!B94)</f>
        <v>3.5628043146469017</v>
      </c>
      <c r="D94" s="50">
        <f>'9.non-residents NC'!D94+'13.non-residents FC'!D94</f>
        <v>1082383.0138300001</v>
      </c>
      <c r="E94" s="51">
        <f>('9.non-residents NC'!D94*'9.non-residents NC'!E94+'13.non-residents FC'!D94*'13.non-residents FC'!E94)/('9.non-residents NC'!D94+'13.non-residents FC'!D94)</f>
        <v>1.0196335178014331E-3</v>
      </c>
      <c r="F94" s="50">
        <f>'9.non-residents NC'!F94+'13.non-residents FC'!F94</f>
        <v>2497101.7000000002</v>
      </c>
      <c r="G94" s="51">
        <f>('9.non-residents NC'!F94*'9.non-residents NC'!G94+'13.non-residents FC'!F94*'13.non-residents FC'!G94)/('9.non-residents NC'!F94+'13.non-residents FC'!F94)</f>
        <v>0.51766371910283027</v>
      </c>
      <c r="H94" s="50">
        <f t="shared" si="4"/>
        <v>2626531</v>
      </c>
      <c r="I94" s="51">
        <f t="shared" si="5"/>
        <v>7.9256848577077514</v>
      </c>
      <c r="J94" s="50">
        <f>'9.non-residents NC'!J94+'13.non-residents FC'!J94</f>
        <v>151693.70000000001</v>
      </c>
      <c r="K94" s="51">
        <f>('9.non-residents NC'!J94*'9.non-residents NC'!K94+'13.non-residents FC'!J94*'13.non-residents FC'!K94)/('9.non-residents NC'!J94+'13.non-residents FC'!J94)</f>
        <v>8.6701284891857728</v>
      </c>
      <c r="L94" s="50">
        <f>'9.non-residents NC'!L94+'13.non-residents FC'!L94</f>
        <v>255051.9</v>
      </c>
      <c r="M94" s="51">
        <f>('9.non-residents NC'!L94*'9.non-residents NC'!M94+'13.non-residents FC'!L94*'13.non-residents FC'!M94)/('9.non-residents NC'!L94+'13.non-residents FC'!L94)</f>
        <v>7.4811422067430202</v>
      </c>
      <c r="N94" s="50">
        <f>'9.non-residents NC'!N94+'13.non-residents FC'!N94</f>
        <v>495252.1</v>
      </c>
      <c r="O94" s="51">
        <f>('9.non-residents NC'!N94*'9.non-residents NC'!O94+'13.non-residents FC'!N94*'13.non-residents FC'!O94)/('9.non-residents NC'!N94+'13.non-residents FC'!N94)</f>
        <v>7.3150593828880277</v>
      </c>
      <c r="P94" s="50">
        <f>'9.non-residents NC'!P94+'13.non-residents FC'!P94</f>
        <v>660277.1</v>
      </c>
      <c r="Q94" s="51">
        <f>('9.non-residents NC'!P94*'9.non-residents NC'!Q94+'13.non-residents FC'!P94*'13.non-residents FC'!Q94)/('9.non-residents NC'!P94+'13.non-residents FC'!P94)</f>
        <v>8.5376330195307375</v>
      </c>
      <c r="R94" s="50">
        <f>'9.non-residents NC'!R94+'13.non-residents FC'!R94</f>
        <v>1037648.6</v>
      </c>
      <c r="S94" s="51">
        <f>('9.non-residents NC'!R94*'9.non-residents NC'!S94+'13.non-residents FC'!R94*'13.non-residents FC'!S94)/('9.non-residents NC'!R94+'13.non-residents FC'!R94)</f>
        <v>7.8146562362248639</v>
      </c>
      <c r="T94" s="50">
        <f>'9.non-residents NC'!T94+'13.non-residents FC'!T94</f>
        <v>26607.599999999999</v>
      </c>
      <c r="U94" s="51">
        <f>('9.non-residents NC'!T94*'9.non-residents NC'!U94+'13.non-residents FC'!T94*'13.non-residents FC'!U94)/('9.non-residents NC'!T94+'13.non-residents FC'!T94)</f>
        <v>8.452636690268946</v>
      </c>
    </row>
    <row r="95" spans="1:21" ht="14.25" customHeight="1" x14ac:dyDescent="0.2">
      <c r="A95" s="49" t="s">
        <v>21</v>
      </c>
      <c r="B95" s="50">
        <f>'9.non-residents NC'!B95+'13.non-residents FC'!B95</f>
        <v>5954034.7137200003</v>
      </c>
      <c r="C95" s="51">
        <f>('9.non-residents NC'!B95*'9.non-residents NC'!C95+'13.non-residents FC'!B95*'13.non-residents FC'!C95)/('9.non-residents NC'!B95+'13.non-residents FC'!B95)</f>
        <v>3.6722755291661939</v>
      </c>
      <c r="D95" s="50">
        <f>'9.non-residents NC'!D95+'13.non-residents FC'!D95</f>
        <v>805330.41372000007</v>
      </c>
      <c r="E95" s="51">
        <f>('9.non-residents NC'!D95*'9.non-residents NC'!E95+'13.non-residents FC'!D95*'13.non-residents FC'!E95)/('9.non-residents NC'!D95+'13.non-residents FC'!D95)</f>
        <v>1.2019352349165616E-3</v>
      </c>
      <c r="F95" s="50">
        <f>'9.non-residents NC'!F95+'13.non-residents FC'!F95</f>
        <v>2500196.1</v>
      </c>
      <c r="G95" s="51">
        <f>('9.non-residents NC'!F95*'9.non-residents NC'!G95+'13.non-residents FC'!F95*'13.non-residents FC'!G95)/('9.non-residents NC'!F95+'13.non-residents FC'!F95)</f>
        <v>0.49726851225789853</v>
      </c>
      <c r="H95" s="50">
        <f t="shared" si="4"/>
        <v>2648508.1999999997</v>
      </c>
      <c r="I95" s="51">
        <f t="shared" si="5"/>
        <v>7.7857486825980002</v>
      </c>
      <c r="J95" s="50">
        <f>'9.non-residents NC'!J95+'13.non-residents FC'!J95</f>
        <v>121811.5</v>
      </c>
      <c r="K95" s="51">
        <f>('9.non-residents NC'!J95*'9.non-residents NC'!K95+'13.non-residents FC'!J95*'13.non-residents FC'!K95)/('9.non-residents NC'!J95+'13.non-residents FC'!J95)</f>
        <v>8.1964350492359088</v>
      </c>
      <c r="L95" s="50">
        <f>'9.non-residents NC'!L95+'13.non-residents FC'!L95</f>
        <v>386323.1</v>
      </c>
      <c r="M95" s="51">
        <f>('9.non-residents NC'!L95*'9.non-residents NC'!M95+'13.non-residents FC'!L95*'13.non-residents FC'!M95)/('9.non-residents NC'!L95+'13.non-residents FC'!L95)</f>
        <v>6.984705470628084</v>
      </c>
      <c r="N95" s="50">
        <f>'9.non-residents NC'!N95+'13.non-residents FC'!N95</f>
        <v>392216.1</v>
      </c>
      <c r="O95" s="51">
        <f>('9.non-residents NC'!N95*'9.non-residents NC'!O95+'13.non-residents FC'!N95*'13.non-residents FC'!O95)/('9.non-residents NC'!N95+'13.non-residents FC'!N95)</f>
        <v>7.741514065842785</v>
      </c>
      <c r="P95" s="50">
        <f>'9.non-residents NC'!P95+'13.non-residents FC'!P95</f>
        <v>601553.10000000009</v>
      </c>
      <c r="Q95" s="51">
        <f>('9.non-residents NC'!P95*'9.non-residents NC'!Q95+'13.non-residents FC'!P95*'13.non-residents FC'!Q95)/('9.non-residents NC'!P95+'13.non-residents FC'!P95)</f>
        <v>8.8371726369625563</v>
      </c>
      <c r="R95" s="50">
        <f>'9.non-residents NC'!R95+'13.non-residents FC'!R95</f>
        <v>1120022.5</v>
      </c>
      <c r="S95" s="51">
        <f>('9.non-residents NC'!R95*'9.non-residents NC'!S95+'13.non-residents FC'!R95*'13.non-residents FC'!S95)/('9.non-residents NC'!R95+'13.non-residents FC'!R95)</f>
        <v>7.4517790356890137</v>
      </c>
      <c r="T95" s="50">
        <f>'9.non-residents NC'!T95+'13.non-residents FC'!T95</f>
        <v>26581.899999999998</v>
      </c>
      <c r="U95" s="51">
        <f>('9.non-residents NC'!T95*'9.non-residents NC'!U95+'13.non-residents FC'!T95*'13.non-residents FC'!U95)/('9.non-residents NC'!T95+'13.non-residents FC'!T95)</f>
        <v>8.476101256870276</v>
      </c>
    </row>
    <row r="96" spans="1:21" ht="14.25" customHeight="1" x14ac:dyDescent="0.2">
      <c r="A96" s="49" t="s">
        <v>22</v>
      </c>
      <c r="B96" s="50">
        <f>'9.non-residents NC'!B96+'13.non-residents FC'!B96</f>
        <v>5984738.9134999998</v>
      </c>
      <c r="C96" s="51">
        <f>('9.non-residents NC'!B96*'9.non-residents NC'!C96+'13.non-residents FC'!B96*'13.non-residents FC'!C96)/('9.non-residents NC'!B96+'13.non-residents FC'!B96)</f>
        <v>3.6264808001970659</v>
      </c>
      <c r="D96" s="50">
        <f>'9.non-residents NC'!D96+'13.non-residents FC'!D96</f>
        <v>854259.91349999991</v>
      </c>
      <c r="E96" s="51">
        <f>('9.non-residents NC'!D96*'9.non-residents NC'!E96+'13.non-residents FC'!D96*'13.non-residents FC'!E96)/('9.non-residents NC'!D96+'13.non-residents FC'!D96)</f>
        <v>1.2149990694840208E-3</v>
      </c>
      <c r="F96" s="50">
        <f>'9.non-residents NC'!F96+'13.non-residents FC'!F96</f>
        <v>2453082.4000000004</v>
      </c>
      <c r="G96" s="51">
        <f>('9.non-residents NC'!F96*'9.non-residents NC'!G96+'13.non-residents FC'!F96*'13.non-residents FC'!G96)/('9.non-residents NC'!F96+'13.non-residents FC'!F96)</f>
        <v>0.34121750904087034</v>
      </c>
      <c r="H96" s="50">
        <f t="shared" si="4"/>
        <v>2677396.6</v>
      </c>
      <c r="I96" s="51">
        <f t="shared" si="5"/>
        <v>7.7931928997743549</v>
      </c>
      <c r="J96" s="50">
        <f>'9.non-residents NC'!J96+'13.non-residents FC'!J96</f>
        <v>222533.90000000002</v>
      </c>
      <c r="K96" s="51">
        <f>('9.non-residents NC'!J96*'9.non-residents NC'!K96+'13.non-residents FC'!J96*'13.non-residents FC'!K96)/('9.non-residents NC'!J96+'13.non-residents FC'!J96)</f>
        <v>7.7782787296677034</v>
      </c>
      <c r="L96" s="50">
        <f>'9.non-residents NC'!L96+'13.non-residents FC'!L96</f>
        <v>326661.3</v>
      </c>
      <c r="M96" s="51">
        <f>('9.non-residents NC'!L96*'9.non-residents NC'!M96+'13.non-residents FC'!L96*'13.non-residents FC'!M96)/('9.non-residents NC'!L96+'13.non-residents FC'!L96)</f>
        <v>7.2725506357808554</v>
      </c>
      <c r="N96" s="50">
        <f>'9.non-residents NC'!N96+'13.non-residents FC'!N96</f>
        <v>518226.69999999995</v>
      </c>
      <c r="O96" s="51">
        <f>('9.non-residents NC'!N96*'9.non-residents NC'!O96+'13.non-residents FC'!N96*'13.non-residents FC'!O96)/('9.non-residents NC'!N96+'13.non-residents FC'!N96)</f>
        <v>7.9953292024513605</v>
      </c>
      <c r="P96" s="50">
        <f>'9.non-residents NC'!P96+'13.non-residents FC'!P96</f>
        <v>469073.9</v>
      </c>
      <c r="Q96" s="51">
        <f>('9.non-residents NC'!P96*'9.non-residents NC'!Q96+'13.non-residents FC'!P96*'13.non-residents FC'!Q96)/('9.non-residents NC'!P96+'13.non-residents FC'!P96)</f>
        <v>8.3448362699352927</v>
      </c>
      <c r="R96" s="50">
        <f>'9.non-residents NC'!R96+'13.non-residents FC'!R96</f>
        <v>1115308.2</v>
      </c>
      <c r="S96" s="51">
        <f>('9.non-residents NC'!R96*'9.non-residents NC'!S96+'13.non-residents FC'!R96*'13.non-residents FC'!S96)/('9.non-residents NC'!R96+'13.non-residents FC'!R96)</f>
        <v>7.6120783806664392</v>
      </c>
      <c r="T96" s="50">
        <f>'9.non-residents NC'!T96+'13.non-residents FC'!T96</f>
        <v>25592.600000000002</v>
      </c>
      <c r="U96" s="51">
        <f>('9.non-residents NC'!T96*'9.non-residents NC'!U96+'13.non-residents FC'!T96*'13.non-residents FC'!U96)/('9.non-residents NC'!T96+'13.non-residents FC'!T96)</f>
        <v>8.2572785883419435</v>
      </c>
    </row>
    <row r="97" spans="1:21" ht="14.25" customHeight="1" x14ac:dyDescent="0.2">
      <c r="A97" s="49" t="s">
        <v>23</v>
      </c>
      <c r="B97" s="50">
        <f>'9.non-residents NC'!B97+'13.non-residents FC'!B97</f>
        <v>6813022.5136099998</v>
      </c>
      <c r="C97" s="51">
        <f>('9.non-residents NC'!B97*'9.non-residents NC'!C97+'13.non-residents FC'!B97*'13.non-residents FC'!C97)/('9.non-residents NC'!B97+'13.non-residents FC'!B97)</f>
        <v>3.1068164403854888</v>
      </c>
      <c r="D97" s="50">
        <f>'9.non-residents NC'!D97+'13.non-residents FC'!D97</f>
        <v>1616843.71361</v>
      </c>
      <c r="E97" s="51">
        <f>('9.non-residents NC'!D97*'9.non-residents NC'!E97+'13.non-residents FC'!D97*'13.non-residents FC'!E97)/('9.non-residents NC'!D97+'13.non-residents FC'!D97)</f>
        <v>7.0350708013722555E-4</v>
      </c>
      <c r="F97" s="50">
        <f>'9.non-residents NC'!F97+'13.non-residents FC'!F97</f>
        <v>2479764.2999999998</v>
      </c>
      <c r="G97" s="51">
        <f>('9.non-residents NC'!F97*'9.non-residents NC'!G97+'13.non-residents FC'!F97*'13.non-residents FC'!G97)/('9.non-residents NC'!F97+'13.non-residents FC'!F97)</f>
        <v>0.30933908315399194</v>
      </c>
      <c r="H97" s="50">
        <f t="shared" si="4"/>
        <v>2716414.5</v>
      </c>
      <c r="I97" s="51">
        <f t="shared" si="5"/>
        <v>7.5093785863681735</v>
      </c>
      <c r="J97" s="50">
        <f>'9.non-residents NC'!J97+'13.non-residents FC'!J97</f>
        <v>294391.2</v>
      </c>
      <c r="K97" s="51">
        <f>('9.non-residents NC'!J97*'9.non-residents NC'!K97+'13.non-residents FC'!J97*'13.non-residents FC'!K97)/('9.non-residents NC'!J97+'13.non-residents FC'!J97)</f>
        <v>6.092884413664545</v>
      </c>
      <c r="L97" s="50">
        <f>'9.non-residents NC'!L97+'13.non-residents FC'!L97</f>
        <v>259068</v>
      </c>
      <c r="M97" s="51">
        <f>('9.non-residents NC'!L97*'9.non-residents NC'!M97+'13.non-residents FC'!L97*'13.non-residents FC'!M97)/('9.non-residents NC'!L97+'13.non-residents FC'!L97)</f>
        <v>7.4554826223230863</v>
      </c>
      <c r="N97" s="50">
        <f>'9.non-residents NC'!N97+'13.non-residents FC'!N97</f>
        <v>487304.4</v>
      </c>
      <c r="O97" s="51">
        <f>('9.non-residents NC'!N97*'9.non-residents NC'!O97+'13.non-residents FC'!N97*'13.non-residents FC'!O97)/('9.non-residents NC'!N97+'13.non-residents FC'!N97)</f>
        <v>8.3304814198271195</v>
      </c>
      <c r="P97" s="50">
        <f>'9.non-residents NC'!P97+'13.non-residents FC'!P97</f>
        <v>486745.4</v>
      </c>
      <c r="Q97" s="51">
        <f>('9.non-residents NC'!P97*'9.non-residents NC'!Q97+'13.non-residents FC'!P97*'13.non-residents FC'!Q97)/('9.non-residents NC'!P97+'13.non-residents FC'!P97)</f>
        <v>7.432357369992606</v>
      </c>
      <c r="R97" s="50">
        <f>'9.non-residents NC'!R97+'13.non-residents FC'!R97</f>
        <v>1162900.7</v>
      </c>
      <c r="S97" s="51">
        <f>('9.non-residents NC'!R97*'9.non-residents NC'!S97+'13.non-residents FC'!R97*'13.non-residents FC'!S97)/('9.non-residents NC'!R97+'13.non-residents FC'!R97)</f>
        <v>7.5509884532703513</v>
      </c>
      <c r="T97" s="50">
        <f>'9.non-residents NC'!T97+'13.non-residents FC'!T97</f>
        <v>26004.799999999999</v>
      </c>
      <c r="U97" s="51">
        <f>('9.non-residents NC'!T97*'9.non-residents NC'!U97+'13.non-residents FC'!T97*'13.non-residents FC'!U97)/('9.non-residents NC'!T97+'13.non-residents FC'!T97)</f>
        <v>8.276186819356429</v>
      </c>
    </row>
    <row r="98" spans="1:21" ht="14.25" customHeight="1" x14ac:dyDescent="0.2">
      <c r="A98" s="49" t="s">
        <v>24</v>
      </c>
      <c r="B98" s="50">
        <f>'9.non-residents NC'!B98+'13.non-residents FC'!B98</f>
        <v>6308563.0207399996</v>
      </c>
      <c r="C98" s="51">
        <f>('9.non-residents NC'!B98*'9.non-residents NC'!C98+'13.non-residents FC'!B98*'13.non-residents FC'!C98)/('9.non-residents NC'!B98+'13.non-residents FC'!B98)</f>
        <v>3.7020209428391357</v>
      </c>
      <c r="D98" s="50">
        <f>'9.non-residents NC'!D98+'13.non-residents FC'!D98</f>
        <v>1011953.62074</v>
      </c>
      <c r="E98" s="51">
        <f>('9.non-residents NC'!D98*'9.non-residents NC'!E98+'13.non-residents FC'!D98*'13.non-residents FC'!E98)/('9.non-residents NC'!D98+'13.non-residents FC'!D98)</f>
        <v>7.4519502133759463E-2</v>
      </c>
      <c r="F98" s="50">
        <f>'9.non-residents NC'!F98+'13.non-residents FC'!F98</f>
        <v>2387412.9</v>
      </c>
      <c r="G98" s="51">
        <f>('9.non-residents NC'!F98*'9.non-residents NC'!G98+'13.non-residents FC'!F98*'13.non-residents FC'!G98)/('9.non-residents NC'!F98+'13.non-residents FC'!F98)</f>
        <v>0.32577123630353205</v>
      </c>
      <c r="H98" s="50">
        <f t="shared" si="4"/>
        <v>2909196.5</v>
      </c>
      <c r="I98" s="51">
        <f t="shared" si="5"/>
        <v>7.7345314041179405</v>
      </c>
      <c r="J98" s="50">
        <f>'9.non-residents NC'!J98+'13.non-residents FC'!J98</f>
        <v>195978.9</v>
      </c>
      <c r="K98" s="51">
        <f>('9.non-residents NC'!J98*'9.non-residents NC'!K98+'13.non-residents FC'!J98*'13.non-residents FC'!K98)/('9.non-residents NC'!J98+'13.non-residents FC'!J98)</f>
        <v>6.7386019617417885</v>
      </c>
      <c r="L98" s="50">
        <f>'9.non-residents NC'!L98+'13.non-residents FC'!L98</f>
        <v>299057.5</v>
      </c>
      <c r="M98" s="51">
        <f>('9.non-residents NC'!L98*'9.non-residents NC'!M98+'13.non-residents FC'!L98*'13.non-residents FC'!M98)/('9.non-residents NC'!L98+'13.non-residents FC'!L98)</f>
        <v>7.1022800698862243</v>
      </c>
      <c r="N98" s="50">
        <f>'9.non-residents NC'!N98+'13.non-residents FC'!N98</f>
        <v>530203.1</v>
      </c>
      <c r="O98" s="51">
        <f>('9.non-residents NC'!N98*'9.non-residents NC'!O98+'13.non-residents FC'!N98*'13.non-residents FC'!O98)/('9.non-residents NC'!N98+'13.non-residents FC'!N98)</f>
        <v>8.4364761748846888</v>
      </c>
      <c r="P98" s="50">
        <f>'9.non-residents NC'!P98+'13.non-residents FC'!P98</f>
        <v>458488.5</v>
      </c>
      <c r="Q98" s="51">
        <f>('9.non-residents NC'!P98*'9.non-residents NC'!Q98+'13.non-residents FC'!P98*'13.non-residents FC'!Q98)/('9.non-residents NC'!P98+'13.non-residents FC'!P98)</f>
        <v>7.3055082864673651</v>
      </c>
      <c r="R98" s="50">
        <f>'9.non-residents NC'!R98+'13.non-residents FC'!R98</f>
        <v>1399048.2</v>
      </c>
      <c r="S98" s="51">
        <f>('9.non-residents NC'!R98*'9.non-residents NC'!S98+'13.non-residents FC'!R98*'13.non-residents FC'!S98)/('9.non-residents NC'!R98+'13.non-residents FC'!R98)</f>
        <v>7.8745076166782564</v>
      </c>
      <c r="T98" s="50">
        <f>'9.non-residents NC'!T98+'13.non-residents FC'!T98</f>
        <v>26420.3</v>
      </c>
      <c r="U98" s="51">
        <f>('9.non-residents NC'!T98*'9.non-residents NC'!U98+'13.non-residents FC'!T98*'13.non-residents FC'!U98)/('9.non-residents NC'!T98+'13.non-residents FC'!T98)</f>
        <v>8.2249143272407892</v>
      </c>
    </row>
    <row r="99" spans="1:21" ht="14.25" customHeight="1" x14ac:dyDescent="0.2">
      <c r="A99" s="49" t="s">
        <v>25</v>
      </c>
      <c r="B99" s="50">
        <f>'9.non-residents NC'!B99+'13.non-residents FC'!B99</f>
        <v>6697006.3205999993</v>
      </c>
      <c r="C99" s="51">
        <f>('9.non-residents NC'!B99*'9.non-residents NC'!C99+'13.non-residents FC'!B99*'13.non-residents FC'!C99)/('9.non-residents NC'!B99+'13.non-residents FC'!B99)</f>
        <v>3.3174405319972196</v>
      </c>
      <c r="D99" s="50">
        <f>'9.non-residents NC'!D99+'13.non-residents FC'!D99</f>
        <v>1053606.5205999999</v>
      </c>
      <c r="E99" s="51">
        <f>('9.non-residents NC'!D99*'9.non-residents NC'!E99+'13.non-residents FC'!D99*'13.non-residents FC'!E99)/('9.non-residents NC'!D99+'13.non-residents FC'!D99)</f>
        <v>6.2203436215142155E-2</v>
      </c>
      <c r="F99" s="50">
        <f>'9.non-residents NC'!F99+'13.non-residents FC'!F99</f>
        <v>2498648.2999999998</v>
      </c>
      <c r="G99" s="51">
        <f>('9.non-residents NC'!F99*'9.non-residents NC'!G99+'13.non-residents FC'!F99*'13.non-residents FC'!G99)/('9.non-residents NC'!F99+'13.non-residents FC'!F99)</f>
        <v>0.28688090156585866</v>
      </c>
      <c r="H99" s="50">
        <f t="shared" si="4"/>
        <v>3144751.5</v>
      </c>
      <c r="I99" s="51">
        <f t="shared" si="5"/>
        <v>6.8159814179276186</v>
      </c>
      <c r="J99" s="50">
        <f>'9.non-residents NC'!J99+'13.non-residents FC'!J99</f>
        <v>179161.59999999998</v>
      </c>
      <c r="K99" s="51">
        <f>('9.non-residents NC'!J99*'9.non-residents NC'!K99+'13.non-residents FC'!J99*'13.non-residents FC'!K99)/('9.non-residents NC'!J99+'13.non-residents FC'!J99)</f>
        <v>6.6741120586107652</v>
      </c>
      <c r="L99" s="50">
        <f>'9.non-residents NC'!L99+'13.non-residents FC'!L99</f>
        <v>428634.5</v>
      </c>
      <c r="M99" s="51">
        <f>('9.non-residents NC'!L99*'9.non-residents NC'!M99+'13.non-residents FC'!L99*'13.non-residents FC'!M99)/('9.non-residents NC'!L99+'13.non-residents FC'!L99)</f>
        <v>7.8632181427299965</v>
      </c>
      <c r="N99" s="50">
        <f>'9.non-residents NC'!N99+'13.non-residents FC'!N99</f>
        <v>291209.59999999998</v>
      </c>
      <c r="O99" s="51">
        <f>('9.non-residents NC'!N99*'9.non-residents NC'!O99+'13.non-residents FC'!N99*'13.non-residents FC'!O99)/('9.non-residents NC'!N99+'13.non-residents FC'!N99)</f>
        <v>8.0367620538608691</v>
      </c>
      <c r="P99" s="50">
        <f>'9.non-residents NC'!P99+'13.non-residents FC'!P99</f>
        <v>570028.19999999995</v>
      </c>
      <c r="Q99" s="51">
        <f>('9.non-residents NC'!P99*'9.non-residents NC'!Q99+'13.non-residents FC'!P99*'13.non-residents FC'!Q99)/('9.non-residents NC'!P99+'13.non-residents FC'!P99)</f>
        <v>7.0260850305300577</v>
      </c>
      <c r="R99" s="50">
        <f>'9.non-residents NC'!R99+'13.non-residents FC'!R99</f>
        <v>1651103.8</v>
      </c>
      <c r="S99" s="51">
        <f>('9.non-residents NC'!R99*'9.non-residents NC'!S99+'13.non-residents FC'!R99*'13.non-residents FC'!S99)/('9.non-residents NC'!R99+'13.non-residents FC'!R99)</f>
        <v>6.2419030711455026</v>
      </c>
      <c r="T99" s="50">
        <f>'9.non-residents NC'!T99+'13.non-residents FC'!T99</f>
        <v>24613.800000000003</v>
      </c>
      <c r="U99" s="51">
        <f>('9.non-residents NC'!T99*'9.non-residents NC'!U99+'13.non-residents FC'!T99*'13.non-residents FC'!U99)/('9.non-residents NC'!T99+'13.non-residents FC'!T99)</f>
        <v>8.8120432440338323</v>
      </c>
    </row>
    <row r="100" spans="1:21" ht="14.25" customHeight="1" x14ac:dyDescent="0.2">
      <c r="A100" s="49" t="s">
        <v>26</v>
      </c>
      <c r="B100" s="50">
        <f>'9.non-residents NC'!B100+'13.non-residents FC'!B100</f>
        <v>6770562.02061</v>
      </c>
      <c r="C100" s="51">
        <f>('9.non-residents NC'!B100*'9.non-residents NC'!C100+'13.non-residents FC'!B100*'13.non-residents FC'!C100)/('9.non-residents NC'!B100+'13.non-residents FC'!B100)</f>
        <v>3.349028127794492</v>
      </c>
      <c r="D100" s="50">
        <f>'9.non-residents NC'!D100+'13.non-residents FC'!D100</f>
        <v>950874.02061000001</v>
      </c>
      <c r="E100" s="51">
        <f>('9.non-residents NC'!D100*'9.non-residents NC'!E100+'13.non-residents FC'!D100*'13.non-residents FC'!E100)/('9.non-residents NC'!D100+'13.non-residents FC'!D100)</f>
        <v>0.11845719470570994</v>
      </c>
      <c r="F100" s="50">
        <f>'9.non-residents NC'!F100+'13.non-residents FC'!F100</f>
        <v>2507477.1</v>
      </c>
      <c r="G100" s="51">
        <f>('9.non-residents NC'!F100*'9.non-residents NC'!G100+'13.non-residents FC'!F100*'13.non-residents FC'!G100)/('9.non-residents NC'!F100+'13.non-residents FC'!F100)</f>
        <v>0.27784168716834917</v>
      </c>
      <c r="H100" s="50">
        <f t="shared" si="4"/>
        <v>3312210.9</v>
      </c>
      <c r="I100" s="51">
        <f t="shared" si="5"/>
        <v>6.6014767088049862</v>
      </c>
      <c r="J100" s="50">
        <f>'9.non-residents NC'!J100+'13.non-residents FC'!J100</f>
        <v>203279.9</v>
      </c>
      <c r="K100" s="51">
        <f>('9.non-residents NC'!J100*'9.non-residents NC'!K100+'13.non-residents FC'!J100*'13.non-residents FC'!K100)/('9.non-residents NC'!J100+'13.non-residents FC'!J100)</f>
        <v>6.4629629835512548</v>
      </c>
      <c r="L100" s="50">
        <f>'9.non-residents NC'!L100+'13.non-residents FC'!L100</f>
        <v>353271.4</v>
      </c>
      <c r="M100" s="51">
        <f>('9.non-residents NC'!L100*'9.non-residents NC'!M100+'13.non-residents FC'!L100*'13.non-residents FC'!M100)/('9.non-residents NC'!L100+'13.non-residents FC'!L100)</f>
        <v>8.6237842859625822</v>
      </c>
      <c r="N100" s="50">
        <f>'9.non-residents NC'!N100+'13.non-residents FC'!N100</f>
        <v>263088.90000000002</v>
      </c>
      <c r="O100" s="51">
        <f>('9.non-residents NC'!N100*'9.non-residents NC'!O100+'13.non-residents FC'!N100*'13.non-residents FC'!O100)/('9.non-residents NC'!N100+'13.non-residents FC'!N100)</f>
        <v>7.2364334071106775</v>
      </c>
      <c r="P100" s="50">
        <f>'9.non-residents NC'!P100+'13.non-residents FC'!P100</f>
        <v>948807.39999999991</v>
      </c>
      <c r="Q100" s="51">
        <f>('9.non-residents NC'!P100*'9.non-residents NC'!Q100+'13.non-residents FC'!P100*'13.non-residents FC'!Q100)/('9.non-residents NC'!P100+'13.non-residents FC'!P100)</f>
        <v>5.1564198065908808</v>
      </c>
      <c r="R100" s="50">
        <f>'9.non-residents NC'!R100+'13.non-residents FC'!R100</f>
        <v>1518979.5</v>
      </c>
      <c r="S100" s="51">
        <f>('9.non-residents NC'!R100*'9.non-residents NC'!S100+'13.non-residents FC'!R100*'13.non-residents FC'!S100)/('9.non-residents NC'!R100+'13.non-residents FC'!R100)</f>
        <v>6.9064182307924513</v>
      </c>
      <c r="T100" s="50">
        <f>'9.non-residents NC'!T100+'13.non-residents FC'!T100</f>
        <v>24783.8</v>
      </c>
      <c r="U100" s="51">
        <f>('9.non-residents NC'!T100*'9.non-residents NC'!U100+'13.non-residents FC'!T100*'13.non-residents FC'!U100)/('9.non-residents NC'!T100+'13.non-residents FC'!T100)</f>
        <v>8.8030894374551139</v>
      </c>
    </row>
    <row r="101" spans="1:21" ht="14.25" customHeight="1" x14ac:dyDescent="0.2">
      <c r="A101" s="49" t="s">
        <v>27</v>
      </c>
      <c r="B101" s="50">
        <f>'9.non-residents NC'!B101+'13.non-residents FC'!B101</f>
        <v>6552132.1999999993</v>
      </c>
      <c r="C101" s="51">
        <f>('9.non-residents NC'!B101*'9.non-residents NC'!C101+'13.non-residents FC'!B101*'13.non-residents FC'!C101)/('9.non-residents NC'!B101+'13.non-residents FC'!B101)</f>
        <v>3.4785663524920962</v>
      </c>
      <c r="D101" s="50">
        <f>'9.non-residents NC'!D101+'13.non-residents FC'!D101</f>
        <v>865780</v>
      </c>
      <c r="E101" s="51">
        <f>('9.non-residents NC'!D101*'9.non-residents NC'!E101+'13.non-residents FC'!D101*'13.non-residents FC'!E101)/('9.non-residents NC'!D101+'13.non-residents FC'!D101)</f>
        <v>0.11930596571877355</v>
      </c>
      <c r="F101" s="50">
        <f>'9.non-residents NC'!F101+'13.non-residents FC'!F101</f>
        <v>2569391.4</v>
      </c>
      <c r="G101" s="51">
        <f>('9.non-residents NC'!F101*'9.non-residents NC'!G101+'13.non-residents FC'!F101*'13.non-residents FC'!G101)/('9.non-residents NC'!F101+'13.non-residents FC'!F101)</f>
        <v>0.27914433472455796</v>
      </c>
      <c r="H101" s="50">
        <f t="shared" si="4"/>
        <v>3116960.8</v>
      </c>
      <c r="I101" s="51">
        <f t="shared" si="5"/>
        <v>7.0490148082709307</v>
      </c>
      <c r="J101" s="50">
        <f>'9.non-residents NC'!J101+'13.non-residents FC'!J101</f>
        <v>301453.8</v>
      </c>
      <c r="K101" s="51">
        <f>('9.non-residents NC'!J101*'9.non-residents NC'!K101+'13.non-residents FC'!J101*'13.non-residents FC'!K101)/('9.non-residents NC'!J101+'13.non-residents FC'!J101)</f>
        <v>8.1062066127545815</v>
      </c>
      <c r="L101" s="50">
        <f>'9.non-residents NC'!L101+'13.non-residents FC'!L101</f>
        <v>228447.8</v>
      </c>
      <c r="M101" s="51">
        <f>('9.non-residents NC'!L101*'9.non-residents NC'!M101+'13.non-residents FC'!L101*'13.non-residents FC'!M101)/('9.non-residents NC'!L101+'13.non-residents FC'!L101)</f>
        <v>7.5336401795070831</v>
      </c>
      <c r="N101" s="50">
        <f>'9.non-residents NC'!N101+'13.non-residents FC'!N101</f>
        <v>168361.60000000001</v>
      </c>
      <c r="O101" s="51">
        <f>('9.non-residents NC'!N101*'9.non-residents NC'!O101+'13.non-residents FC'!N101*'13.non-residents FC'!O101)/('9.non-residents NC'!N101+'13.non-residents FC'!N101)</f>
        <v>7.4102795530572338</v>
      </c>
      <c r="P101" s="50">
        <f>'9.non-residents NC'!P101+'13.non-residents FC'!P101</f>
        <v>829504.60000000009</v>
      </c>
      <c r="Q101" s="51">
        <f>('9.non-residents NC'!P101*'9.non-residents NC'!Q101+'13.non-residents FC'!P101*'13.non-residents FC'!Q101)/('9.non-residents NC'!P101+'13.non-residents FC'!P101)</f>
        <v>6.4644417643976864</v>
      </c>
      <c r="R101" s="50">
        <f>'9.non-residents NC'!R101+'13.non-residents FC'!R101</f>
        <v>1480447.7</v>
      </c>
      <c r="S101" s="51">
        <f>('9.non-residents NC'!R101*'9.non-residents NC'!S101+'13.non-residents FC'!R101*'13.non-residents FC'!S101)/('9.non-residents NC'!R101+'13.non-residents FC'!R101)</f>
        <v>6.9686120745771802</v>
      </c>
      <c r="T101" s="50">
        <f>'9.non-residents NC'!T101+'13.non-residents FC'!T101</f>
        <v>108745.3</v>
      </c>
      <c r="U101" s="51">
        <f>('9.non-residents NC'!T101*'9.non-residents NC'!U101+'13.non-residents FC'!T101*'13.non-residents FC'!U101)/('9.non-residents NC'!T101+'13.non-residents FC'!T101)</f>
        <v>8.0946588404280462</v>
      </c>
    </row>
    <row r="102" spans="1:21" ht="14.25" customHeight="1" x14ac:dyDescent="0.2">
      <c r="A102" s="49" t="s">
        <v>28</v>
      </c>
      <c r="B102" s="50">
        <f>'9.non-residents NC'!B102+'13.non-residents FC'!B102</f>
        <v>6768269.0999999996</v>
      </c>
      <c r="C102" s="51">
        <f>('9.non-residents NC'!B102*'9.non-residents NC'!C102+'13.non-residents FC'!B102*'13.non-residents FC'!C102)/('9.non-residents NC'!B102+'13.non-residents FC'!B102)</f>
        <v>3.3301114104638656</v>
      </c>
      <c r="D102" s="50">
        <f>'9.non-residents NC'!D102+'13.non-residents FC'!D102</f>
        <v>1022281</v>
      </c>
      <c r="E102" s="51">
        <f>('9.non-residents NC'!D102*'9.non-residents NC'!E102+'13.non-residents FC'!D102*'13.non-residents FC'!E102)/('9.non-residents NC'!D102+'13.non-residents FC'!D102)</f>
        <v>0.10200361250967205</v>
      </c>
      <c r="F102" s="50">
        <f>'9.non-residents NC'!F102+'13.non-residents FC'!F102</f>
        <v>2680637.6</v>
      </c>
      <c r="G102" s="51">
        <f>('9.non-residents NC'!F102*'9.non-residents NC'!G102+'13.non-residents FC'!F102*'13.non-residents FC'!G102)/('9.non-residents NC'!F102+'13.non-residents FC'!F102)</f>
        <v>0.2672697846213905</v>
      </c>
      <c r="H102" s="50">
        <f t="shared" si="4"/>
        <v>3065350.5</v>
      </c>
      <c r="I102" s="51">
        <f t="shared" si="5"/>
        <v>7.0851148571753848</v>
      </c>
      <c r="J102" s="50">
        <f>'9.non-residents NC'!J102+'13.non-residents FC'!J102</f>
        <v>138059.1</v>
      </c>
      <c r="K102" s="51">
        <f>('9.non-residents NC'!J102*'9.non-residents NC'!K102+'13.non-residents FC'!J102*'13.non-residents FC'!K102)/('9.non-residents NC'!J102+'13.non-residents FC'!J102)</f>
        <v>7.3855308487451996</v>
      </c>
      <c r="L102" s="50">
        <f>'9.non-residents NC'!L102+'13.non-residents FC'!L102</f>
        <v>172650.8</v>
      </c>
      <c r="M102" s="51">
        <f>('9.non-residents NC'!L102*'9.non-residents NC'!M102+'13.non-residents FC'!L102*'13.non-residents FC'!M102)/('9.non-residents NC'!L102+'13.non-residents FC'!L102)</f>
        <v>6.9218695540362418</v>
      </c>
      <c r="N102" s="50">
        <f>'9.non-residents NC'!N102+'13.non-residents FC'!N102</f>
        <v>263615.40000000002</v>
      </c>
      <c r="O102" s="51">
        <f>('9.non-residents NC'!N102*'9.non-residents NC'!O102+'13.non-residents FC'!N102*'13.non-residents FC'!O102)/('9.non-residents NC'!N102+'13.non-residents FC'!N102)</f>
        <v>6.6166696103490192</v>
      </c>
      <c r="P102" s="50">
        <f>'9.non-residents NC'!P102+'13.non-residents FC'!P102</f>
        <v>985757.9</v>
      </c>
      <c r="Q102" s="51">
        <f>('9.non-residents NC'!P102*'9.non-residents NC'!Q102+'13.non-residents FC'!P102*'13.non-residents FC'!Q102)/('9.non-residents NC'!P102+'13.non-residents FC'!P102)</f>
        <v>7.1530411229775606</v>
      </c>
      <c r="R102" s="50">
        <f>'9.non-residents NC'!R102+'13.non-residents FC'!R102</f>
        <v>1458038.2999999998</v>
      </c>
      <c r="S102" s="51">
        <f>('9.non-residents NC'!R102*'9.non-residents NC'!S102+'13.non-residents FC'!R102*'13.non-residents FC'!S102)/('9.non-residents NC'!R102+'13.non-residents FC'!R102)</f>
        <v>7.0487175961015529</v>
      </c>
      <c r="T102" s="50">
        <f>'9.non-residents NC'!T102+'13.non-residents FC'!T102</f>
        <v>47229</v>
      </c>
      <c r="U102" s="51">
        <f>('9.non-residents NC'!T102*'9.non-residents NC'!U102+'13.non-residents FC'!T102*'13.non-residents FC'!U102)/('9.non-residents NC'!T102+'13.non-residents FC'!T102)</f>
        <v>9.1242941624849028</v>
      </c>
    </row>
    <row r="103" spans="1:21" ht="14.25" customHeight="1" x14ac:dyDescent="0.2">
      <c r="A103" s="49" t="s">
        <v>46</v>
      </c>
      <c r="B103" s="50">
        <f>'9.non-residents NC'!B103+'13.non-residents FC'!B103</f>
        <v>7164775.5209199991</v>
      </c>
      <c r="C103" s="51">
        <f>('9.non-residents NC'!B103*'9.non-residents NC'!C103+'13.non-residents FC'!B103*'13.non-residents FC'!C103)/('9.non-residents NC'!B103+'13.non-residents FC'!B103)</f>
        <v>3.5902296659389266</v>
      </c>
      <c r="D103" s="50">
        <f>'9.non-residents NC'!D103+'13.non-residents FC'!D103</f>
        <v>941766.02091999992</v>
      </c>
      <c r="E103" s="51">
        <f>('9.non-residents NC'!D103*'9.non-residents NC'!E103+'13.non-residents FC'!D103*'13.non-residents FC'!E103)/('9.non-residents NC'!D103+'13.non-residents FC'!D103)</f>
        <v>8.8783652353818257E-2</v>
      </c>
      <c r="F103" s="50">
        <f>'9.non-residents NC'!F103+'13.non-residents FC'!F103</f>
        <v>2727146.2</v>
      </c>
      <c r="G103" s="51">
        <f>('9.non-residents NC'!F103*'9.non-residents NC'!G103+'13.non-residents FC'!F103*'13.non-residents FC'!G103)/('9.non-residents NC'!F103+'13.non-residents FC'!F103)</f>
        <v>0.29470760386810246</v>
      </c>
      <c r="H103" s="50">
        <f t="shared" si="4"/>
        <v>3495863.3000000003</v>
      </c>
      <c r="I103" s="51">
        <f t="shared" si="5"/>
        <v>7.1043583071454783</v>
      </c>
      <c r="J103" s="50">
        <f>'9.non-residents NC'!J103+'13.non-residents FC'!J103</f>
        <v>130030.20000000001</v>
      </c>
      <c r="K103" s="51">
        <f>('9.non-residents NC'!J103*'9.non-residents NC'!K103+'13.non-residents FC'!J103*'13.non-residents FC'!K103)/('9.non-residents NC'!J103+'13.non-residents FC'!J103)</f>
        <v>7.1336468989511648</v>
      </c>
      <c r="L103" s="50">
        <f>'9.non-residents NC'!L103+'13.non-residents FC'!L103</f>
        <v>109030.6</v>
      </c>
      <c r="M103" s="51">
        <f>('9.non-residents NC'!L103*'9.non-residents NC'!M103+'13.non-residents FC'!L103*'13.non-residents FC'!M103)/('9.non-residents NC'!L103+'13.non-residents FC'!L103)</f>
        <v>6.1384974034812236</v>
      </c>
      <c r="N103" s="50">
        <f>'9.non-residents NC'!N103+'13.non-residents FC'!N103</f>
        <v>318232.8</v>
      </c>
      <c r="O103" s="51">
        <f>('9.non-residents NC'!N103*'9.non-residents NC'!O103+'13.non-residents FC'!N103*'13.non-residents FC'!O103)/('9.non-residents NC'!N103+'13.non-residents FC'!N103)</f>
        <v>6.5227718984341054</v>
      </c>
      <c r="P103" s="50">
        <f>'9.non-residents NC'!P103+'13.non-residents FC'!P103</f>
        <v>1096604.8999999999</v>
      </c>
      <c r="Q103" s="51">
        <f>('9.non-residents NC'!P103*'9.non-residents NC'!Q103+'13.non-residents FC'!P103*'13.non-residents FC'!Q103)/('9.non-residents NC'!P103+'13.non-residents FC'!P103)</f>
        <v>7.0999791921411264</v>
      </c>
      <c r="R103" s="50">
        <f>'9.non-residents NC'!R103+'13.non-residents FC'!R103</f>
        <v>1779173.6</v>
      </c>
      <c r="S103" s="51">
        <f>('9.non-residents NC'!R103*'9.non-residents NC'!S103+'13.non-residents FC'!R103*'13.non-residents FC'!S103)/('9.non-residents NC'!R103+'13.non-residents FC'!R103)</f>
        <v>7.2259462016522749</v>
      </c>
      <c r="T103" s="50">
        <f>'9.non-residents NC'!T103+'13.non-residents FC'!T103</f>
        <v>62791.199999999997</v>
      </c>
      <c r="U103" s="51">
        <f>('9.non-residents NC'!T103*'9.non-residents NC'!U103+'13.non-residents FC'!T103*'13.non-residents FC'!U103)/('9.non-residents NC'!T103+'13.non-residents FC'!T103)</f>
        <v>8.2996858476984112</v>
      </c>
    </row>
    <row r="104" spans="1:21" ht="14.25" customHeight="1" thickBot="1" x14ac:dyDescent="0.25">
      <c r="A104" s="52" t="s">
        <v>30</v>
      </c>
      <c r="B104" s="53">
        <f>'9.non-residents NC'!B104+'13.non-residents FC'!B104</f>
        <v>7079742.5</v>
      </c>
      <c r="C104" s="54">
        <f>('9.non-residents NC'!B104*'9.non-residents NC'!C104+'13.non-residents FC'!B104*'13.non-residents FC'!C104)/('9.non-residents NC'!B104+'13.non-residents FC'!B104)</f>
        <v>3.6602200842756636</v>
      </c>
      <c r="D104" s="53">
        <f>'9.non-residents NC'!D104+'13.non-residents FC'!D104</f>
        <v>1016397</v>
      </c>
      <c r="E104" s="54">
        <f>('9.non-residents NC'!D104*'9.non-residents NC'!E104+'13.non-residents FC'!D104*'13.non-residents FC'!E104)/('9.non-residents NC'!D104+'13.non-residents FC'!D104)</f>
        <v>7.9724328190657778E-2</v>
      </c>
      <c r="F104" s="53">
        <f>'9.non-residents NC'!F104+'13.non-residents FC'!F104</f>
        <v>2511483.6999999997</v>
      </c>
      <c r="G104" s="54">
        <f>('9.non-residents NC'!F104*'9.non-residents NC'!G104+'13.non-residents FC'!F104*'13.non-residents FC'!G104)/('9.non-residents NC'!F104+'13.non-residents FC'!F104)</f>
        <v>0.2465620127257846</v>
      </c>
      <c r="H104" s="53">
        <f t="shared" si="4"/>
        <v>3551861.8</v>
      </c>
      <c r="I104" s="54">
        <f t="shared" si="5"/>
        <v>7.0985722603283703</v>
      </c>
      <c r="J104" s="53">
        <f>'9.non-residents NC'!J104+'13.non-residents FC'!J104</f>
        <v>73685.899999999994</v>
      </c>
      <c r="K104" s="54">
        <f>('9.non-residents NC'!J104*'9.non-residents NC'!K104+'13.non-residents FC'!J104*'13.non-residents FC'!K104)/('9.non-residents NC'!J104+'13.non-residents FC'!J104)</f>
        <v>5.8983516656510968</v>
      </c>
      <c r="L104" s="53">
        <f>'9.non-residents NC'!L104+'13.non-residents FC'!L104</f>
        <v>147681.60000000001</v>
      </c>
      <c r="M104" s="54">
        <f>('9.non-residents NC'!L104*'9.non-residents NC'!M104+'13.non-residents FC'!L104*'13.non-residents FC'!M104)/('9.non-residents NC'!L104+'13.non-residents FC'!L104)</f>
        <v>6.8350791364665753</v>
      </c>
      <c r="N104" s="53">
        <f>'9.non-residents NC'!N104+'13.non-residents FC'!N104</f>
        <v>377455.3</v>
      </c>
      <c r="O104" s="54">
        <f>('9.non-residents NC'!N104*'9.non-residents NC'!O104+'13.non-residents FC'!N104*'13.non-residents FC'!O104)/('9.non-residents NC'!N104+'13.non-residents FC'!N104)</f>
        <v>6.1806736055898597</v>
      </c>
      <c r="P104" s="53">
        <f>'9.non-residents NC'!P104+'13.non-residents FC'!P104</f>
        <v>1075145.5</v>
      </c>
      <c r="Q104" s="54">
        <f>('9.non-residents NC'!P104*'9.non-residents NC'!Q104+'13.non-residents FC'!P104*'13.non-residents FC'!Q104)/('9.non-residents NC'!P104+'13.non-residents FC'!P104)</f>
        <v>7.2320707550745382</v>
      </c>
      <c r="R104" s="53">
        <f>'9.non-residents NC'!R104+'13.non-residents FC'!R104</f>
        <v>1783746.0999999999</v>
      </c>
      <c r="S104" s="54">
        <f>('9.non-residents NC'!R104*'9.non-residents NC'!S104+'13.non-residents FC'!R104*'13.non-residents FC'!S104)/('9.non-residents NC'!R104+'13.non-residents FC'!R104)</f>
        <v>7.2488225762623948</v>
      </c>
      <c r="T104" s="53">
        <f>'9.non-residents NC'!T104+'13.non-residents FC'!T104</f>
        <v>94147.4</v>
      </c>
      <c r="U104" s="54">
        <f>('9.non-residents NC'!T104*'9.non-residents NC'!U104+'13.non-residents FC'!T104*'13.non-residents FC'!U104)/('9.non-residents NC'!T104+'13.non-residents FC'!T104)</f>
        <v>7.760081892861618</v>
      </c>
    </row>
    <row r="105" spans="1:21" ht="14.25" customHeight="1" x14ac:dyDescent="0.2">
      <c r="A105" s="49" t="s">
        <v>84</v>
      </c>
      <c r="B105" s="50">
        <f>'9.non-residents NC'!B105+'13.non-residents FC'!B105</f>
        <v>7516700.3499999996</v>
      </c>
      <c r="C105" s="51">
        <f>('9.non-residents NC'!B105*'9.non-residents NC'!C105+'13.non-residents FC'!B105*'13.non-residents FC'!C105)/('9.non-residents NC'!B105+'13.non-residents FC'!B105)</f>
        <v>3.5272121829360947</v>
      </c>
      <c r="D105" s="50">
        <f>'9.non-residents NC'!D105+'13.non-residents FC'!D105</f>
        <v>1184964.25</v>
      </c>
      <c r="E105" s="51">
        <f>('9.non-residents NC'!D105*'9.non-residents NC'!E105+'13.non-residents FC'!D105*'13.non-residents FC'!E105)/('9.non-residents NC'!D105+'13.non-residents FC'!D105)</f>
        <v>1.7863016542482169E-2</v>
      </c>
      <c r="F105" s="50">
        <f>'9.non-residents NC'!F105+'13.non-residents FC'!F105</f>
        <v>2535332.9</v>
      </c>
      <c r="G105" s="51">
        <f>('9.non-residents NC'!F105*'9.non-residents NC'!G105+'13.non-residents FC'!F105*'13.non-residents FC'!G105)/('9.non-residents NC'!F105+'13.non-residents FC'!F105)</f>
        <v>0.18664796642681555</v>
      </c>
      <c r="H105" s="50">
        <f t="shared" si="4"/>
        <v>3796403.2</v>
      </c>
      <c r="I105" s="51">
        <f t="shared" si="5"/>
        <v>6.8534910317218154</v>
      </c>
      <c r="J105" s="50">
        <f>'9.non-residents NC'!J105+'13.non-residents FC'!J105</f>
        <v>89952.2</v>
      </c>
      <c r="K105" s="51">
        <f>('9.non-residents NC'!J105*'9.non-residents NC'!K105+'13.non-residents FC'!J105*'13.non-residents FC'!K105)/('9.non-residents NC'!J105+'13.non-residents FC'!J105)</f>
        <v>5.1151787727259466</v>
      </c>
      <c r="L105" s="50">
        <f>'9.non-residents NC'!L105+'13.non-residents FC'!L105</f>
        <v>235087</v>
      </c>
      <c r="M105" s="51">
        <f>('9.non-residents NC'!L105*'9.non-residents NC'!M105+'13.non-residents FC'!L105*'13.non-residents FC'!M105)/('9.non-residents NC'!L105+'13.non-residents FC'!L105)</f>
        <v>6.1123949048650204</v>
      </c>
      <c r="N105" s="50">
        <f>'9.non-residents NC'!N105+'13.non-residents FC'!N105</f>
        <v>408734.2</v>
      </c>
      <c r="O105" s="51">
        <f>('9.non-residents NC'!N105*'9.non-residents NC'!O105+'13.non-residents FC'!N105*'13.non-residents FC'!O105)/('9.non-residents NC'!N105+'13.non-residents FC'!N105)</f>
        <v>6.5048577657558573</v>
      </c>
      <c r="P105" s="50">
        <f>'9.non-residents NC'!P105+'13.non-residents FC'!P105</f>
        <v>1151763.1000000001</v>
      </c>
      <c r="Q105" s="51">
        <f>('9.non-residents NC'!P105*'9.non-residents NC'!Q105+'13.non-residents FC'!P105*'13.non-residents FC'!Q105)/('9.non-residents NC'!P105+'13.non-residents FC'!P105)</f>
        <v>7.1955213454919749</v>
      </c>
      <c r="R105" s="50">
        <f>'9.non-residents NC'!R105+'13.non-residents FC'!R105</f>
        <v>1871693.2000000002</v>
      </c>
      <c r="S105" s="51">
        <f>('9.non-residents NC'!R105*'9.non-residents NC'!S105+'13.non-residents FC'!R105*'13.non-residents FC'!S105)/('9.non-residents NC'!R105+'13.non-residents FC'!R105)</f>
        <v>6.8328959740837787</v>
      </c>
      <c r="T105" s="50">
        <f>'9.non-residents NC'!T105+'13.non-residents FC'!T105</f>
        <v>39173.5</v>
      </c>
      <c r="U105" s="51">
        <f>('9.non-residents NC'!T105*'9.non-residents NC'!U105+'13.non-residents FC'!T105*'13.non-residents FC'!U105)/('9.non-residents NC'!T105+'13.non-residents FC'!T105)</f>
        <v>9.8579494300994313</v>
      </c>
    </row>
    <row r="106" spans="1:21" ht="14.25" customHeight="1" x14ac:dyDescent="0.2">
      <c r="A106" s="49" t="s">
        <v>20</v>
      </c>
      <c r="B106" s="50">
        <f>'9.non-residents NC'!B106+'13.non-residents FC'!B106</f>
        <v>8847075.6500000004</v>
      </c>
      <c r="C106" s="51">
        <f>('9.non-residents NC'!B106*'9.non-residents NC'!C106+'13.non-residents FC'!B106*'13.non-residents FC'!C106)/('9.non-residents NC'!B106+'13.non-residents FC'!B106)</f>
        <v>3.2281363442393509</v>
      </c>
      <c r="D106" s="50">
        <f>'9.non-residents NC'!D106+'13.non-residents FC'!D106</f>
        <v>1993491.9500000002</v>
      </c>
      <c r="E106" s="51">
        <f>('9.non-residents NC'!D106*'9.non-residents NC'!E106+'13.non-residents FC'!D106*'13.non-residents FC'!E106)/('9.non-residents NC'!D106+'13.non-residents FC'!D106)</f>
        <v>1.2558097362770899E-2</v>
      </c>
      <c r="F106" s="50">
        <f>'9.non-residents NC'!F106+'13.non-residents FC'!F106</f>
        <v>2723641.9000000004</v>
      </c>
      <c r="G106" s="51">
        <f>('9.non-residents NC'!F106*'9.non-residents NC'!G106+'13.non-residents FC'!F106*'13.non-residents FC'!G106)/('9.non-residents NC'!F106+'13.non-residents FC'!F106)</f>
        <v>0.16422569538234857</v>
      </c>
      <c r="H106" s="50">
        <f t="shared" si="4"/>
        <v>4129941.8</v>
      </c>
      <c r="I106" s="51">
        <f t="shared" si="5"/>
        <v>6.8008803404929292</v>
      </c>
      <c r="J106" s="50">
        <f>'9.non-residents NC'!J106+'13.non-residents FC'!J106</f>
        <v>93782.1</v>
      </c>
      <c r="K106" s="51">
        <f>('9.non-residents NC'!J106*'9.non-residents NC'!K106+'13.non-residents FC'!J106*'13.non-residents FC'!K106)/('9.non-residents NC'!J106+'13.non-residents FC'!J106)</f>
        <v>7.3913973562118809</v>
      </c>
      <c r="L106" s="50">
        <f>'9.non-residents NC'!L106+'13.non-residents FC'!L106</f>
        <v>263900.40000000002</v>
      </c>
      <c r="M106" s="51">
        <f>('9.non-residents NC'!L106*'9.non-residents NC'!M106+'13.non-residents FC'!L106*'13.non-residents FC'!M106)/('9.non-residents NC'!L106+'13.non-residents FC'!L106)</f>
        <v>5.6177401322620222</v>
      </c>
      <c r="N106" s="50">
        <f>'9.non-residents NC'!N106+'13.non-residents FC'!N106</f>
        <v>536043.19999999995</v>
      </c>
      <c r="O106" s="51">
        <f>('9.non-residents NC'!N106*'9.non-residents NC'!O106+'13.non-residents FC'!N106*'13.non-residents FC'!O106)/('9.non-residents NC'!N106+'13.non-residents FC'!N106)</f>
        <v>6.5363780120706645</v>
      </c>
      <c r="P106" s="50">
        <f>'9.non-residents NC'!P106+'13.non-residents FC'!P106</f>
        <v>1028572.2000000001</v>
      </c>
      <c r="Q106" s="51">
        <f>('9.non-residents NC'!P106*'9.non-residents NC'!Q106+'13.non-residents FC'!P106*'13.non-residents FC'!Q106)/('9.non-residents NC'!P106+'13.non-residents FC'!P106)</f>
        <v>7.3283346574989965</v>
      </c>
      <c r="R106" s="50">
        <f>'9.non-residents NC'!R106+'13.non-residents FC'!R106</f>
        <v>2178992.2999999998</v>
      </c>
      <c r="S106" s="51">
        <f>('9.non-residents NC'!R106*'9.non-residents NC'!S106+'13.non-residents FC'!R106*'13.non-residents FC'!S106)/('9.non-residents NC'!R106+'13.non-residents FC'!R106)</f>
        <v>6.707546767833918</v>
      </c>
      <c r="T106" s="50">
        <f>'9.non-residents NC'!T106+'13.non-residents FC'!T106</f>
        <v>28651.599999999999</v>
      </c>
      <c r="U106" s="51">
        <f>('9.non-residents NC'!T106*'9.non-residents NC'!U106+'13.non-residents FC'!T106*'13.non-residents FC'!U106)/('9.non-residents NC'!T106+'13.non-residents FC'!T106)</f>
        <v>8.8770021569476132</v>
      </c>
    </row>
    <row r="107" spans="1:21" ht="14.25" customHeight="1" x14ac:dyDescent="0.2">
      <c r="A107" s="49" t="s">
        <v>21</v>
      </c>
      <c r="B107" s="50">
        <f>'9.non-residents NC'!B107+'13.non-residents FC'!B107</f>
        <v>9811653.5499999989</v>
      </c>
      <c r="C107" s="51">
        <f>('9.non-residents NC'!B107*'9.non-residents NC'!C107+'13.non-residents FC'!B107*'13.non-residents FC'!C107)/('9.non-residents NC'!B107+'13.non-residents FC'!B107)</f>
        <v>2.9609434276243878</v>
      </c>
      <c r="D107" s="50">
        <f>'9.non-residents NC'!D107+'13.non-residents FC'!D107</f>
        <v>2565644.15</v>
      </c>
      <c r="E107" s="51">
        <f>('9.non-residents NC'!D107*'9.non-residents NC'!E107+'13.non-residents FC'!D107*'13.non-residents FC'!E107)/('9.non-residents NC'!D107+'13.non-residents FC'!D107)</f>
        <v>7.7945776307287218E-2</v>
      </c>
      <c r="F107" s="50">
        <f>'9.non-residents NC'!F107+'13.non-residents FC'!F107</f>
        <v>3082041.7</v>
      </c>
      <c r="G107" s="51">
        <f>('9.non-residents NC'!F107*'9.non-residents NC'!G107+'13.non-residents FC'!F107*'13.non-residents FC'!G107)/('9.non-residents NC'!F107+'13.non-residents FC'!F107)</f>
        <v>0.14255794365144367</v>
      </c>
      <c r="H107" s="50">
        <f t="shared" si="4"/>
        <v>4163967.7</v>
      </c>
      <c r="I107" s="51">
        <f t="shared" si="5"/>
        <v>6.823395974229097</v>
      </c>
      <c r="J107" s="50">
        <f>'9.non-residents NC'!J107+'13.non-residents FC'!J107</f>
        <v>152171.5</v>
      </c>
      <c r="K107" s="51">
        <f>('9.non-residents NC'!J107*'9.non-residents NC'!K107+'13.non-residents FC'!J107*'13.non-residents FC'!K107)/('9.non-residents NC'!J107+'13.non-residents FC'!J107)</f>
        <v>5.5728959890649747</v>
      </c>
      <c r="L107" s="50">
        <f>'9.non-residents NC'!L107+'13.non-residents FC'!L107</f>
        <v>246519.2</v>
      </c>
      <c r="M107" s="51">
        <f>('9.non-residents NC'!L107*'9.non-residents NC'!M107+'13.non-residents FC'!L107*'13.non-residents FC'!M107)/('9.non-residents NC'!L107+'13.non-residents FC'!L107)</f>
        <v>6.3952403058260794</v>
      </c>
      <c r="N107" s="50">
        <f>'9.non-residents NC'!N107+'13.non-residents FC'!N107</f>
        <v>571382.5</v>
      </c>
      <c r="O107" s="51">
        <f>('9.non-residents NC'!N107*'9.non-residents NC'!O107+'13.non-residents FC'!N107*'13.non-residents FC'!O107)/('9.non-residents NC'!N107+'13.non-residents FC'!N107)</f>
        <v>6.65308931932638</v>
      </c>
      <c r="P107" s="50">
        <f>'9.non-residents NC'!P107+'13.non-residents FC'!P107</f>
        <v>967222.3</v>
      </c>
      <c r="Q107" s="51">
        <f>('9.non-residents NC'!P107*'9.non-residents NC'!Q107+'13.non-residents FC'!P107*'13.non-residents FC'!Q107)/('9.non-residents NC'!P107+'13.non-residents FC'!P107)</f>
        <v>7.3534897251645317</v>
      </c>
      <c r="R107" s="50">
        <f>'9.non-residents NC'!R107+'13.non-residents FC'!R107</f>
        <v>2197662</v>
      </c>
      <c r="S107" s="51">
        <f>('9.non-residents NC'!R107*'9.non-residents NC'!S107+'13.non-residents FC'!R107*'13.non-residents FC'!S107)/('9.non-residents NC'!R107+'13.non-residents FC'!R107)</f>
        <v>6.7422669423232424</v>
      </c>
      <c r="T107" s="50">
        <f>'9.non-residents NC'!T107+'13.non-residents FC'!T107</f>
        <v>29010.199999999997</v>
      </c>
      <c r="U107" s="51">
        <f>('9.non-residents NC'!T107*'9.non-residents NC'!U107+'13.non-residents FC'!T107*'13.non-residents FC'!U107)/('9.non-residents NC'!T107+'13.non-residents FC'!T107)</f>
        <v>8.8476835388932198</v>
      </c>
    </row>
    <row r="108" spans="1:21" ht="14.25" customHeight="1" x14ac:dyDescent="0.2">
      <c r="A108" s="49" t="s">
        <v>22</v>
      </c>
      <c r="B108" s="50">
        <f>'9.non-residents NC'!B108+'13.non-residents FC'!B108</f>
        <v>8484575.0203799997</v>
      </c>
      <c r="C108" s="51">
        <f>('9.non-residents NC'!B108*'9.non-residents NC'!C108+'13.non-residents FC'!B108*'13.non-residents FC'!C108)/('9.non-residents NC'!B108+'13.non-residents FC'!B108)</f>
        <v>3.4736078840964786</v>
      </c>
      <c r="D108" s="50">
        <f>'9.non-residents NC'!D108+'13.non-residents FC'!D108</f>
        <v>1233600.25</v>
      </c>
      <c r="E108" s="51">
        <f>('9.non-residents NC'!D108*'9.non-residents NC'!E108+'13.non-residents FC'!D108*'13.non-residents FC'!E108)/('9.non-residents NC'!D108+'13.non-residents FC'!D108)</f>
        <v>0.14593863368623675</v>
      </c>
      <c r="F108" s="50">
        <f>'9.non-residents NC'!F108+'13.non-residents FC'!F108</f>
        <v>3019988.17038</v>
      </c>
      <c r="G108" s="51">
        <f>('9.non-residents NC'!F108*'9.non-residents NC'!G108+'13.non-residents FC'!F108*'13.non-residents FC'!G108)/('9.non-residents NC'!F108+'13.non-residents FC'!F108)</f>
        <v>0.13958085800944059</v>
      </c>
      <c r="H108" s="50">
        <f t="shared" si="4"/>
        <v>4230986.5999999996</v>
      </c>
      <c r="I108" s="51">
        <f t="shared" si="5"/>
        <v>6.8235915020387941</v>
      </c>
      <c r="J108" s="50">
        <f>'9.non-residents NC'!J108+'13.non-residents FC'!J108</f>
        <v>151603.20000000001</v>
      </c>
      <c r="K108" s="51">
        <f>('9.non-residents NC'!J108*'9.non-residents NC'!K108+'13.non-residents FC'!J108*'13.non-residents FC'!K108)/('9.non-residents NC'!J108+'13.non-residents FC'!J108)</f>
        <v>5.5980874810030343</v>
      </c>
      <c r="L108" s="50">
        <f>'9.non-residents NC'!L108+'13.non-residents FC'!L108</f>
        <v>317409.40000000002</v>
      </c>
      <c r="M108" s="51">
        <f>('9.non-residents NC'!L108*'9.non-residents NC'!M108+'13.non-residents FC'!L108*'13.non-residents FC'!M108)/('9.non-residents NC'!L108+'13.non-residents FC'!L108)</f>
        <v>6.7560016842601502</v>
      </c>
      <c r="N108" s="50">
        <f>'9.non-residents NC'!N108+'13.non-residents FC'!N108</f>
        <v>712727.1</v>
      </c>
      <c r="O108" s="51">
        <f>('9.non-residents NC'!N108*'9.non-residents NC'!O108+'13.non-residents FC'!N108*'13.non-residents FC'!O108)/('9.non-residents NC'!N108+'13.non-residents FC'!N108)</f>
        <v>7.3097695471380355</v>
      </c>
      <c r="P108" s="50">
        <f>'9.non-residents NC'!P108+'13.non-residents FC'!P108</f>
        <v>840049.3</v>
      </c>
      <c r="Q108" s="51">
        <f>('9.non-residents NC'!P108*'9.non-residents NC'!Q108+'13.non-residents FC'!P108*'13.non-residents FC'!Q108)/('9.non-residents NC'!P108+'13.non-residents FC'!P108)</f>
        <v>7.0708738546654368</v>
      </c>
      <c r="R108" s="50">
        <f>'9.non-residents NC'!R108+'13.non-residents FC'!R108</f>
        <v>2179642.5</v>
      </c>
      <c r="S108" s="51">
        <f>('9.non-residents NC'!R108*'9.non-residents NC'!S108+'13.non-residents FC'!R108*'13.non-residents FC'!S108)/('9.non-residents NC'!R108+'13.non-residents FC'!R108)</f>
        <v>6.6362435894877239</v>
      </c>
      <c r="T108" s="50">
        <f>'9.non-residents NC'!T108+'13.non-residents FC'!T108</f>
        <v>29555.1</v>
      </c>
      <c r="U108" s="51">
        <f>('9.non-residents NC'!T108*'9.non-residents NC'!U108+'13.non-residents FC'!T108*'13.non-residents FC'!U108)/('9.non-residents NC'!T108+'13.non-residents FC'!T108)</f>
        <v>8.8995043495031307</v>
      </c>
    </row>
    <row r="109" spans="1:21" ht="14.25" customHeight="1" x14ac:dyDescent="0.2">
      <c r="A109" s="49" t="s">
        <v>23</v>
      </c>
      <c r="B109" s="50">
        <f>'9.non-residents NC'!B109+'13.non-residents FC'!B109</f>
        <v>8714642.8703799993</v>
      </c>
      <c r="C109" s="51">
        <f>('9.non-residents NC'!B109*'9.non-residents NC'!C109+'13.non-residents FC'!B109*'13.non-residents FC'!C109)/('9.non-residents NC'!B109+'13.non-residents FC'!B109)</f>
        <v>3.383081502766665</v>
      </c>
      <c r="D109" s="50">
        <f>'9.non-residents NC'!D109+'13.non-residents FC'!D109</f>
        <v>1500991.5999999999</v>
      </c>
      <c r="E109" s="51">
        <f>('9.non-residents NC'!D109*'9.non-residents NC'!E109+'13.non-residents FC'!D109*'13.non-residents FC'!E109)/('9.non-residents NC'!D109+'13.non-residents FC'!D109)</f>
        <v>0.10084171823479897</v>
      </c>
      <c r="F109" s="50">
        <f>'9.non-residents NC'!F109+'13.non-residents FC'!F109</f>
        <v>2982127.7703800001</v>
      </c>
      <c r="G109" s="51">
        <f>('9.non-residents NC'!F109*'9.non-residents NC'!G109+'13.non-residents FC'!F109*'13.non-residents FC'!G109)/('9.non-residents NC'!F109+'13.non-residents FC'!F109)</f>
        <v>0.10570756294584623</v>
      </c>
      <c r="H109" s="50">
        <f t="shared" si="4"/>
        <v>4231523.5000000009</v>
      </c>
      <c r="I109" s="51">
        <f t="shared" si="5"/>
        <v>6.8570459473993148</v>
      </c>
      <c r="J109" s="50">
        <f>'9.non-residents NC'!J109+'13.non-residents FC'!J109</f>
        <v>190363.80000000002</v>
      </c>
      <c r="K109" s="51">
        <f>('9.non-residents NC'!J109*'9.non-residents NC'!K109+'13.non-residents FC'!J109*'13.non-residents FC'!K109)/('9.non-residents NC'!J109+'13.non-residents FC'!J109)</f>
        <v>5.468927784589293</v>
      </c>
      <c r="L109" s="50">
        <f>'9.non-residents NC'!L109+'13.non-residents FC'!L109</f>
        <v>429976.5</v>
      </c>
      <c r="M109" s="51">
        <f>('9.non-residents NC'!L109*'9.non-residents NC'!M109+'13.non-residents FC'!L109*'13.non-residents FC'!M109)/('9.non-residents NC'!L109+'13.non-residents FC'!L109)</f>
        <v>6.6801669649387927</v>
      </c>
      <c r="N109" s="50">
        <f>'9.non-residents NC'!N109+'13.non-residents FC'!N109</f>
        <v>671281.8</v>
      </c>
      <c r="O109" s="51">
        <f>('9.non-residents NC'!N109*'9.non-residents NC'!O109+'13.non-residents FC'!N109*'13.non-residents FC'!O109)/('9.non-residents NC'!N109+'13.non-residents FC'!N109)</f>
        <v>7.1635487287157158</v>
      </c>
      <c r="P109" s="50">
        <f>'9.non-residents NC'!P109+'13.non-residents FC'!P109</f>
        <v>743536.3</v>
      </c>
      <c r="Q109" s="51">
        <f>('9.non-residents NC'!P109*'9.non-residents NC'!Q109+'13.non-residents FC'!P109*'13.non-residents FC'!Q109)/('9.non-residents NC'!P109+'13.non-residents FC'!P109)</f>
        <v>7.4141221538208608</v>
      </c>
      <c r="R109" s="50">
        <f>'9.non-residents NC'!R109+'13.non-residents FC'!R109</f>
        <v>2164523.7000000002</v>
      </c>
      <c r="S109" s="51">
        <f>('9.non-residents NC'!R109*'9.non-residents NC'!S109+'13.non-residents FC'!R109*'13.non-residents FC'!S109)/('9.non-residents NC'!R109+'13.non-residents FC'!R109)</f>
        <v>6.7065096247271283</v>
      </c>
      <c r="T109" s="50">
        <f>'9.non-residents NC'!T109+'13.non-residents FC'!T109</f>
        <v>31841.4</v>
      </c>
      <c r="U109" s="51">
        <f>('9.non-residents NC'!T109*'9.non-residents NC'!U109+'13.non-residents FC'!T109*'13.non-residents FC'!U109)/('9.non-residents NC'!T109+'13.non-residents FC'!T109)</f>
        <v>8.3075026537777905</v>
      </c>
    </row>
    <row r="110" spans="1:21" ht="14.25" customHeight="1" x14ac:dyDescent="0.2">
      <c r="A110" s="49" t="s">
        <v>24</v>
      </c>
      <c r="B110" s="50">
        <f>'9.non-residents NC'!B110+'13.non-residents FC'!B110</f>
        <v>8808534.9000000004</v>
      </c>
      <c r="C110" s="51">
        <f>('9.non-residents NC'!B110*'9.non-residents NC'!C110+'13.non-residents FC'!B110*'13.non-residents FC'!C110)/('9.non-residents NC'!B110+'13.non-residents FC'!B110)</f>
        <v>3.3407568183671472</v>
      </c>
      <c r="D110" s="50">
        <f>'9.non-residents NC'!D110+'13.non-residents FC'!D110</f>
        <v>1381351.9</v>
      </c>
      <c r="E110" s="51">
        <f>('9.non-residents NC'!D110*'9.non-residents NC'!E110+'13.non-residents FC'!D110*'13.non-residents FC'!E110)/('9.non-residents NC'!D110+'13.non-residents FC'!D110)</f>
        <v>7.9745143145638672E-2</v>
      </c>
      <c r="F110" s="50">
        <f>'9.non-residents NC'!F110+'13.non-residents FC'!F110</f>
        <v>3195381</v>
      </c>
      <c r="G110" s="51">
        <f>('9.non-residents NC'!F110*'9.non-residents NC'!G110+'13.non-residents FC'!F110*'13.non-residents FC'!G110)/('9.non-residents NC'!F110+'13.non-residents FC'!F110)</f>
        <v>0.12773234741021527</v>
      </c>
      <c r="H110" s="50">
        <f t="shared" si="4"/>
        <v>4231802</v>
      </c>
      <c r="I110" s="51">
        <f t="shared" si="5"/>
        <v>6.831336486442412</v>
      </c>
      <c r="J110" s="50">
        <f>'9.non-residents NC'!J110+'13.non-residents FC'!J110</f>
        <v>235811.30000000002</v>
      </c>
      <c r="K110" s="51">
        <f>('9.non-residents NC'!J110*'9.non-residents NC'!K110+'13.non-residents FC'!J110*'13.non-residents FC'!K110)/('9.non-residents NC'!J110+'13.non-residents FC'!J110)</f>
        <v>5.9513880505302161</v>
      </c>
      <c r="L110" s="50">
        <f>'9.non-residents NC'!L110+'13.non-residents FC'!L110</f>
        <v>443636.3</v>
      </c>
      <c r="M110" s="51">
        <f>('9.non-residents NC'!L110*'9.non-residents NC'!M110+'13.non-residents FC'!L110*'13.non-residents FC'!M110)/('9.non-residents NC'!L110+'13.non-residents FC'!L110)</f>
        <v>6.1702206537201754</v>
      </c>
      <c r="N110" s="50">
        <f>'9.non-residents NC'!N110+'13.non-residents FC'!N110</f>
        <v>580408.9</v>
      </c>
      <c r="O110" s="51">
        <f>('9.non-residents NC'!N110*'9.non-residents NC'!O110+'13.non-residents FC'!N110*'13.non-residents FC'!O110)/('9.non-residents NC'!N110+'13.non-residents FC'!N110)</f>
        <v>7.4107764663843003</v>
      </c>
      <c r="P110" s="50">
        <f>'9.non-residents NC'!P110+'13.non-residents FC'!P110</f>
        <v>818933.10000000009</v>
      </c>
      <c r="Q110" s="51">
        <f>('9.non-residents NC'!P110*'9.non-residents NC'!Q110+'13.non-residents FC'!P110*'13.non-residents FC'!Q110)/('9.non-residents NC'!P110+'13.non-residents FC'!P110)</f>
        <v>7.3243087780918632</v>
      </c>
      <c r="R110" s="50">
        <f>'9.non-residents NC'!R110+'13.non-residents FC'!R110</f>
        <v>2112565.1</v>
      </c>
      <c r="S110" s="51">
        <f>('9.non-residents NC'!R110*'9.non-residents NC'!S110+'13.non-residents FC'!R110*'13.non-residents FC'!S110)/('9.non-residents NC'!R110+'13.non-residents FC'!R110)</f>
        <v>6.6959152605522059</v>
      </c>
      <c r="T110" s="50">
        <f>'9.non-residents NC'!T110+'13.non-residents FC'!T110</f>
        <v>40447.300000000003</v>
      </c>
      <c r="U110" s="51">
        <f>('9.non-residents NC'!T110*'9.non-residents NC'!U110+'13.non-residents FC'!T110*'13.non-residents FC'!U110)/('9.non-residents NC'!T110+'13.non-residents FC'!T110)</f>
        <v>7.9898680505250086</v>
      </c>
    </row>
    <row r="111" spans="1:21" ht="14.25" customHeight="1" x14ac:dyDescent="0.2">
      <c r="A111" s="49" t="s">
        <v>25</v>
      </c>
      <c r="B111" s="50">
        <f>'9.non-residents NC'!B111+'13.non-residents FC'!B111</f>
        <v>9122842.3000000007</v>
      </c>
      <c r="C111" s="51">
        <f>('9.non-residents NC'!B111*'9.non-residents NC'!C111+'13.non-residents FC'!B111*'13.non-residents FC'!C111)/('9.non-residents NC'!B111+'13.non-residents FC'!B111)</f>
        <v>3.3189682024647049</v>
      </c>
      <c r="D111" s="50">
        <f>'9.non-residents NC'!D111+'13.non-residents FC'!D111</f>
        <v>1683173.4000000001</v>
      </c>
      <c r="E111" s="51">
        <f>('9.non-residents NC'!D111*'9.non-residents NC'!E111+'13.non-residents FC'!D111*'13.non-residents FC'!E111)/('9.non-residents NC'!D111+'13.non-residents FC'!D111)</f>
        <v>3.3971978169331798E-2</v>
      </c>
      <c r="F111" s="50">
        <f>'9.non-residents NC'!F111+'13.non-residents FC'!F111</f>
        <v>3122878.9</v>
      </c>
      <c r="G111" s="51">
        <f>('9.non-residents NC'!F111*'9.non-residents NC'!G111+'13.non-residents FC'!F111*'13.non-residents FC'!G111)/('9.non-residents NC'!F111+'13.non-residents FC'!F111)</f>
        <v>0.12143791903041769</v>
      </c>
      <c r="H111" s="50">
        <f t="shared" si="4"/>
        <v>4316790</v>
      </c>
      <c r="I111" s="51">
        <f t="shared" si="5"/>
        <v>6.913008708971244</v>
      </c>
      <c r="J111" s="50">
        <f>'9.non-residents NC'!J111+'13.non-residents FC'!J111</f>
        <v>305058.90000000002</v>
      </c>
      <c r="K111" s="51">
        <f>('9.non-residents NC'!J111*'9.non-residents NC'!K111+'13.non-residents FC'!J111*'13.non-residents FC'!K111)/('9.non-residents NC'!J111+'13.non-residents FC'!J111)</f>
        <v>5.5086954906085381</v>
      </c>
      <c r="L111" s="50">
        <f>'9.non-residents NC'!L111+'13.non-residents FC'!L111</f>
        <v>501187.10000000003</v>
      </c>
      <c r="M111" s="51">
        <f>('9.non-residents NC'!L111*'9.non-residents NC'!M111+'13.non-residents FC'!L111*'13.non-residents FC'!M111)/('9.non-residents NC'!L111+'13.non-residents FC'!L111)</f>
        <v>7.4659964512255002</v>
      </c>
      <c r="N111" s="50">
        <f>'9.non-residents NC'!N111+'13.non-residents FC'!N111</f>
        <v>512038.8</v>
      </c>
      <c r="O111" s="51">
        <f>('9.non-residents NC'!N111*'9.non-residents NC'!O111+'13.non-residents FC'!N111*'13.non-residents FC'!O111)/('9.non-residents NC'!N111+'13.non-residents FC'!N111)</f>
        <v>6.7984402275764975</v>
      </c>
      <c r="P111" s="50">
        <f>'9.non-residents NC'!P111+'13.non-residents FC'!P111</f>
        <v>972484.60000000009</v>
      </c>
      <c r="Q111" s="51">
        <f>('9.non-residents NC'!P111*'9.non-residents NC'!Q111+'13.non-residents FC'!P111*'13.non-residents FC'!Q111)/('9.non-residents NC'!P111+'13.non-residents FC'!P111)</f>
        <v>7.2425304596083038</v>
      </c>
      <c r="R111" s="50">
        <f>'9.non-residents NC'!R111+'13.non-residents FC'!R111</f>
        <v>1965374.1</v>
      </c>
      <c r="S111" s="51">
        <f>('9.non-residents NC'!R111*'9.non-residents NC'!S111+'13.non-residents FC'!R111*'13.non-residents FC'!S111)/('9.non-residents NC'!R111+'13.non-residents FC'!R111)</f>
        <v>6.8592664668777203</v>
      </c>
      <c r="T111" s="50">
        <f>'9.non-residents NC'!T111+'13.non-residents FC'!T111</f>
        <v>60646.5</v>
      </c>
      <c r="U111" s="51">
        <f>('9.non-residents NC'!T111*'9.non-residents NC'!U111+'13.non-residents FC'!T111*'13.non-residents FC'!U111)/('9.non-residents NC'!T111+'13.non-residents FC'!T111)</f>
        <v>6.831886357827738</v>
      </c>
    </row>
    <row r="112" spans="1:21" ht="14.25" customHeight="1" x14ac:dyDescent="0.2">
      <c r="A112" s="49" t="s">
        <v>26</v>
      </c>
      <c r="B112" s="50">
        <f>'9.non-residents NC'!B112+'13.non-residents FC'!B112</f>
        <v>9093978.7006000001</v>
      </c>
      <c r="C112" s="51">
        <f>('9.non-residents NC'!B112*'9.non-residents NC'!C112+'13.non-residents FC'!B112*'13.non-residents FC'!C112)/('9.non-residents NC'!B112+'13.non-residents FC'!B112)</f>
        <v>3.3923364082615</v>
      </c>
      <c r="D112" s="50">
        <f>'9.non-residents NC'!D112+'13.non-residents FC'!D112</f>
        <v>1552341.3006</v>
      </c>
      <c r="E112" s="51">
        <f>('9.non-residents NC'!D112*'9.non-residents NC'!E112+'13.non-residents FC'!D112*'13.non-residents FC'!E112)/('9.non-residents NC'!D112+'13.non-residents FC'!D112)</f>
        <v>5.3590309017640574E-3</v>
      </c>
      <c r="F112" s="50">
        <f>'9.non-residents NC'!F112+'13.non-residents FC'!F112</f>
        <v>3020407.8</v>
      </c>
      <c r="G112" s="51">
        <f>('9.non-residents NC'!F112*'9.non-residents NC'!G112+'13.non-residents FC'!F112*'13.non-residents FC'!G112)/('9.non-residents NC'!F112+'13.non-residents FC'!F112)</f>
        <v>9.3198456513057679E-2</v>
      </c>
      <c r="H112" s="50">
        <f t="shared" si="4"/>
        <v>4521229.5999999996</v>
      </c>
      <c r="I112" s="51">
        <f t="shared" si="5"/>
        <v>6.7592273243544172</v>
      </c>
      <c r="J112" s="50">
        <f>'9.non-residents NC'!J112+'13.non-residents FC'!J112</f>
        <v>499430.5</v>
      </c>
      <c r="K112" s="51">
        <f>('9.non-residents NC'!J112*'9.non-residents NC'!K112+'13.non-residents FC'!J112*'13.non-residents FC'!K112)/('9.non-residents NC'!J112+'13.non-residents FC'!J112)</f>
        <v>4.6266623664353661</v>
      </c>
      <c r="L112" s="50">
        <f>'9.non-residents NC'!L112+'13.non-residents FC'!L112</f>
        <v>496998.40000000002</v>
      </c>
      <c r="M112" s="51">
        <f>('9.non-residents NC'!L112*'9.non-residents NC'!M112+'13.non-residents FC'!L112*'13.non-residents FC'!M112)/('9.non-residents NC'!L112+'13.non-residents FC'!L112)</f>
        <v>7.3004168806177248</v>
      </c>
      <c r="N112" s="50">
        <f>'9.non-residents NC'!N112+'13.non-residents FC'!N112</f>
        <v>459806.4</v>
      </c>
      <c r="O112" s="51">
        <f>('9.non-residents NC'!N112*'9.non-residents NC'!O112+'13.non-residents FC'!N112*'13.non-residents FC'!O112)/('9.non-residents NC'!N112+'13.non-residents FC'!N112)</f>
        <v>6.9995915672335096</v>
      </c>
      <c r="P112" s="50">
        <f>'9.non-residents NC'!P112+'13.non-residents FC'!P112</f>
        <v>1153221.7</v>
      </c>
      <c r="Q112" s="51">
        <f>('9.non-residents NC'!P112*'9.non-residents NC'!Q112+'13.non-residents FC'!P112*'13.non-residents FC'!Q112)/('9.non-residents NC'!P112+'13.non-residents FC'!P112)</f>
        <v>7.0541026482592271</v>
      </c>
      <c r="R112" s="50">
        <f>'9.non-residents NC'!R112+'13.non-residents FC'!R112</f>
        <v>1868296.5</v>
      </c>
      <c r="S112" s="51">
        <f>('9.non-residents NC'!R112*'9.non-residents NC'!S112+'13.non-residents FC'!R112*'13.non-residents FC'!S112)/('9.non-residents NC'!R112+'13.non-residents FC'!R112)</f>
        <v>6.9249960453279158</v>
      </c>
      <c r="T112" s="50">
        <f>'9.non-residents NC'!T112+'13.non-residents FC'!T112</f>
        <v>43476.100000000006</v>
      </c>
      <c r="U112" s="51">
        <f>('9.non-residents NC'!T112*'9.non-residents NC'!U112+'13.non-residents FC'!T112*'13.non-residents FC'!U112)/('9.non-residents NC'!T112+'13.non-residents FC'!T112)</f>
        <v>7.5830104816209314</v>
      </c>
    </row>
    <row r="113" spans="1:21" ht="14.25" customHeight="1" x14ac:dyDescent="0.2">
      <c r="A113" s="49" t="s">
        <v>27</v>
      </c>
      <c r="B113" s="50">
        <f>'9.non-residents NC'!B113+'13.non-residents FC'!B113</f>
        <v>9043609.8005999997</v>
      </c>
      <c r="C113" s="51">
        <f>('9.non-residents NC'!B113*'9.non-residents NC'!C113+'13.non-residents FC'!B113*'13.non-residents FC'!C113)/('9.non-residents NC'!B113+'13.non-residents FC'!B113)</f>
        <v>3.2664100322019807</v>
      </c>
      <c r="D113" s="50">
        <f>'9.non-residents NC'!D113+'13.non-residents FC'!D113</f>
        <v>1699074.6006</v>
      </c>
      <c r="E113" s="51">
        <f>('9.non-residents NC'!D113*'9.non-residents NC'!E113+'13.non-residents FC'!D113*'13.non-residents FC'!E113)/('9.non-residents NC'!D113+'13.non-residents FC'!D113)</f>
        <v>6.0186856989026764E-3</v>
      </c>
      <c r="F113" s="50">
        <f>'9.non-residents NC'!F113+'13.non-residents FC'!F113</f>
        <v>3074901.3</v>
      </c>
      <c r="G113" s="51">
        <f>('9.non-residents NC'!F113*'9.non-residents NC'!G113+'13.non-residents FC'!F113*'13.non-residents FC'!G113)/('9.non-residents NC'!F113+'13.non-residents FC'!F113)</f>
        <v>7.8703124877536765E-2</v>
      </c>
      <c r="H113" s="50">
        <f t="shared" si="4"/>
        <v>4269633.9000000004</v>
      </c>
      <c r="I113" s="51">
        <f t="shared" si="5"/>
        <v>6.8595827953773734</v>
      </c>
      <c r="J113" s="50">
        <f>'9.non-residents NC'!J113+'13.non-residents FC'!J113</f>
        <v>356170.6</v>
      </c>
      <c r="K113" s="51">
        <f>('9.non-residents NC'!J113*'9.non-residents NC'!K113+'13.non-residents FC'!J113*'13.non-residents FC'!K113)/('9.non-residents NC'!J113+'13.non-residents FC'!J113)</f>
        <v>7.4837105364676324</v>
      </c>
      <c r="L113" s="50">
        <f>'9.non-residents NC'!L113+'13.non-residents FC'!L113</f>
        <v>337946.3</v>
      </c>
      <c r="M113" s="51">
        <f>('9.non-residents NC'!L113*'9.non-residents NC'!M113+'13.non-residents FC'!L113*'13.non-residents FC'!M113)/('9.non-residents NC'!L113+'13.non-residents FC'!L113)</f>
        <v>6.0699121014196615</v>
      </c>
      <c r="N113" s="50">
        <f>'9.non-residents NC'!N113+'13.non-residents FC'!N113</f>
        <v>458300.6</v>
      </c>
      <c r="O113" s="51">
        <f>('9.non-residents NC'!N113*'9.non-residents NC'!O113+'13.non-residents FC'!N113*'13.non-residents FC'!O113)/('9.non-residents NC'!N113+'13.non-residents FC'!N113)</f>
        <v>6.844172726372177</v>
      </c>
      <c r="P113" s="50">
        <f>'9.non-residents NC'!P113+'13.non-residents FC'!P113</f>
        <v>1142673.3999999999</v>
      </c>
      <c r="Q113" s="51">
        <f>('9.non-residents NC'!P113*'9.non-residents NC'!Q113+'13.non-residents FC'!P113*'13.non-residents FC'!Q113)/('9.non-residents NC'!P113+'13.non-residents FC'!P113)</f>
        <v>6.9675308972800067</v>
      </c>
      <c r="R113" s="50">
        <f>'9.non-residents NC'!R113+'13.non-residents FC'!R113</f>
        <v>1943821.3</v>
      </c>
      <c r="S113" s="51">
        <f>('9.non-residents NC'!R113*'9.non-residents NC'!S113+'13.non-residents FC'!R113*'13.non-residents FC'!S113)/('9.non-residents NC'!R113+'13.non-residents FC'!R113)</f>
        <v>6.8032231645985162</v>
      </c>
      <c r="T113" s="50">
        <f>'9.non-residents NC'!T113+'13.non-residents FC'!T113</f>
        <v>30721.7</v>
      </c>
      <c r="U113" s="51">
        <f>('9.non-residents NC'!T113*'9.non-residents NC'!U113+'13.non-residents FC'!T113*'13.non-residents FC'!U113)/('9.non-residents NC'!T113+'13.non-residents FC'!T113)</f>
        <v>8.0911685225752432</v>
      </c>
    </row>
    <row r="114" spans="1:21" ht="14.25" customHeight="1" x14ac:dyDescent="0.2">
      <c r="A114" s="49" t="s">
        <v>28</v>
      </c>
      <c r="B114" s="50">
        <f>'9.non-residents NC'!B114+'13.non-residents FC'!B114</f>
        <v>9148489.4006000012</v>
      </c>
      <c r="C114" s="51">
        <f>('9.non-residents NC'!B114*'9.non-residents NC'!C114+'13.non-residents FC'!B114*'13.non-residents FC'!C114)/('9.non-residents NC'!B114+'13.non-residents FC'!B114)</f>
        <v>3.1652360906819075</v>
      </c>
      <c r="D114" s="50">
        <f>'9.non-residents NC'!D114+'13.non-residents FC'!D114</f>
        <v>1718988.4006000001</v>
      </c>
      <c r="E114" s="51">
        <f>('9.non-residents NC'!D114*'9.non-residents NC'!E114+'13.non-residents FC'!D114*'13.non-residents FC'!E114)/('9.non-residents NC'!D114+'13.non-residents FC'!D114)</f>
        <v>5.7397850948593529E-3</v>
      </c>
      <c r="F114" s="50">
        <f>'9.non-residents NC'!F114+'13.non-residents FC'!F114</f>
        <v>3203063.6</v>
      </c>
      <c r="G114" s="51">
        <f>('9.non-residents NC'!F114*'9.non-residents NC'!G114+'13.non-residents FC'!F114*'13.non-residents FC'!G114)/('9.non-residents NC'!F114+'13.non-residents FC'!F114)</f>
        <v>7.79423849092475E-2</v>
      </c>
      <c r="H114" s="50">
        <f t="shared" si="4"/>
        <v>4226437.4000000004</v>
      </c>
      <c r="I114" s="51">
        <f t="shared" si="5"/>
        <v>6.7900231495206844</v>
      </c>
      <c r="J114" s="50">
        <f>'9.non-residents NC'!J114+'13.non-residents FC'!J114</f>
        <v>232654.5</v>
      </c>
      <c r="K114" s="51">
        <f>('9.non-residents NC'!J114*'9.non-residents NC'!K114+'13.non-residents FC'!J114*'13.non-residents FC'!K114)/('9.non-residents NC'!J114+'13.non-residents FC'!J114)</f>
        <v>4.8873137463491894</v>
      </c>
      <c r="L114" s="50">
        <f>'9.non-residents NC'!L114+'13.non-residents FC'!L114</f>
        <v>370168.4</v>
      </c>
      <c r="M114" s="51">
        <f>('9.non-residents NC'!L114*'9.non-residents NC'!M114+'13.non-residents FC'!L114*'13.non-residents FC'!M114)/('9.non-residents NC'!L114+'13.non-residents FC'!L114)</f>
        <v>7.485159500378761</v>
      </c>
      <c r="N114" s="50">
        <f>'9.non-residents NC'!N114+'13.non-residents FC'!N114</f>
        <v>350393.5</v>
      </c>
      <c r="O114" s="51">
        <f>('9.non-residents NC'!N114*'9.non-residents NC'!O114+'13.non-residents FC'!N114*'13.non-residents FC'!O114)/('9.non-residents NC'!N114+'13.non-residents FC'!N114)</f>
        <v>6.7712933002467333</v>
      </c>
      <c r="P114" s="50">
        <f>'9.non-residents NC'!P114+'13.non-residents FC'!P114</f>
        <v>1194380.7</v>
      </c>
      <c r="Q114" s="51">
        <f>('9.non-residents NC'!P114*'9.non-residents NC'!Q114+'13.non-residents FC'!P114*'13.non-residents FC'!Q114)/('9.non-residents NC'!P114+'13.non-residents FC'!P114)</f>
        <v>7.436476291855687</v>
      </c>
      <c r="R114" s="50">
        <f>'9.non-residents NC'!R114+'13.non-residents FC'!R114</f>
        <v>2046399.9</v>
      </c>
      <c r="S114" s="51">
        <f>('9.non-residents NC'!R114*'9.non-residents NC'!S114+'13.non-residents FC'!R114*'13.non-residents FC'!S114)/('9.non-residents NC'!R114+'13.non-residents FC'!R114)</f>
        <v>6.4877697555595129</v>
      </c>
      <c r="T114" s="50">
        <f>'9.non-residents NC'!T114+'13.non-residents FC'!T114</f>
        <v>32440.400000000001</v>
      </c>
      <c r="U114" s="51">
        <f>('9.non-residents NC'!T114*'9.non-residents NC'!U114+'13.non-residents FC'!T114*'13.non-residents FC'!U114)/('9.non-residents NC'!T114+'13.non-residents FC'!T114)</f>
        <v>7.9718633863947463</v>
      </c>
    </row>
    <row r="115" spans="1:21" ht="14.25" customHeight="1" x14ac:dyDescent="0.2">
      <c r="A115" s="49" t="s">
        <v>46</v>
      </c>
      <c r="B115" s="50">
        <f>'9.non-residents NC'!B115+'13.non-residents FC'!B115</f>
        <v>9289996.4006000012</v>
      </c>
      <c r="C115" s="51">
        <f>('9.non-residents NC'!B115*'9.non-residents NC'!C115+'13.non-residents FC'!B115*'13.non-residents FC'!C115)/('9.non-residents NC'!B115+'13.non-residents FC'!B115)</f>
        <v>3.1237398723992795</v>
      </c>
      <c r="D115" s="50">
        <f>'9.non-residents NC'!D115+'13.non-residents FC'!D115</f>
        <v>1698815.3006000002</v>
      </c>
      <c r="E115" s="51">
        <f>('9.non-residents NC'!D115*'9.non-residents NC'!E115+'13.non-residents FC'!D115*'13.non-residents FC'!E115)/('9.non-residents NC'!D115+'13.non-residents FC'!D115)</f>
        <v>4.6569747736589272E-3</v>
      </c>
      <c r="F115" s="50">
        <f>'9.non-residents NC'!F115+'13.non-residents FC'!F115</f>
        <v>3293653.3</v>
      </c>
      <c r="G115" s="51">
        <f>('9.non-residents NC'!F115*'9.non-residents NC'!G115+'13.non-residents FC'!F115*'13.non-residents FC'!G115)/('9.non-residents NC'!F115+'13.non-residents FC'!F115)</f>
        <v>7.743510678552594E-2</v>
      </c>
      <c r="H115" s="50">
        <f t="shared" si="4"/>
        <v>4297527.8</v>
      </c>
      <c r="I115" s="51">
        <f t="shared" si="5"/>
        <v>6.6914230167400008</v>
      </c>
      <c r="J115" s="50">
        <f>'9.non-residents NC'!J115+'13.non-residents FC'!J115</f>
        <v>188107.1</v>
      </c>
      <c r="K115" s="51">
        <f>('9.non-residents NC'!J115*'9.non-residents NC'!K115+'13.non-residents FC'!J115*'13.non-residents FC'!K115)/('9.non-residents NC'!J115+'13.non-residents FC'!J115)</f>
        <v>5.23519551893577</v>
      </c>
      <c r="L115" s="50">
        <f>'9.non-residents NC'!L115+'13.non-residents FC'!L115</f>
        <v>379678.1</v>
      </c>
      <c r="M115" s="51">
        <f>('9.non-residents NC'!L115*'9.non-residents NC'!M115+'13.non-residents FC'!L115*'13.non-residents FC'!M115)/('9.non-residents NC'!L115+'13.non-residents FC'!L115)</f>
        <v>6.9798821369997421</v>
      </c>
      <c r="N115" s="50">
        <f>'9.non-residents NC'!N115+'13.non-residents FC'!N115</f>
        <v>389151.7</v>
      </c>
      <c r="O115" s="51">
        <f>('9.non-residents NC'!N115*'9.non-residents NC'!O115+'13.non-residents FC'!N115*'13.non-residents FC'!O115)/('9.non-residents NC'!N115+'13.non-residents FC'!N115)</f>
        <v>6.918354222787678</v>
      </c>
      <c r="P115" s="50">
        <f>'9.non-residents NC'!P115+'13.non-residents FC'!P115</f>
        <v>1545220.6</v>
      </c>
      <c r="Q115" s="51">
        <f>('9.non-residents NC'!P115*'9.non-residents NC'!Q115+'13.non-residents FC'!P115*'13.non-residents FC'!Q115)/('9.non-residents NC'!P115+'13.non-residents FC'!P115)</f>
        <v>7.2194990055141668</v>
      </c>
      <c r="R115" s="50">
        <f>'9.non-residents NC'!R115+'13.non-residents FC'!R115</f>
        <v>1763024.8</v>
      </c>
      <c r="S115" s="51">
        <f>('9.non-residents NC'!R115*'9.non-residents NC'!S115+'13.non-residents FC'!R115*'13.non-residents FC'!S115)/('9.non-residents NC'!R115+'13.non-residents FC'!R115)</f>
        <v>6.2495725204773098</v>
      </c>
      <c r="T115" s="50">
        <f>'9.non-residents NC'!T115+'13.non-residents FC'!T115</f>
        <v>32345.5</v>
      </c>
      <c r="U115" s="51">
        <f>('9.non-residents NC'!T115*'9.non-residents NC'!U115+'13.non-residents FC'!T115*'13.non-residents FC'!U115)/('9.non-residents NC'!T115+'13.non-residents FC'!T115)</f>
        <v>7.9000592354423267</v>
      </c>
    </row>
    <row r="116" spans="1:21" ht="14.25" customHeight="1" thickBot="1" x14ac:dyDescent="0.25">
      <c r="A116" s="52" t="s">
        <v>30</v>
      </c>
      <c r="B116" s="53">
        <f>'9.non-residents NC'!B116+'13.non-residents FC'!B116</f>
        <v>9746348.1006000005</v>
      </c>
      <c r="C116" s="54">
        <f>('9.non-residents NC'!B116*'9.non-residents NC'!C116+'13.non-residents FC'!B116*'13.non-residents FC'!C116)/('9.non-residents NC'!B116+'13.non-residents FC'!B116)</f>
        <v>3.0395788794139453</v>
      </c>
      <c r="D116" s="53">
        <f>'9.non-residents NC'!D116+'13.non-residents FC'!D116</f>
        <v>1931389.0006000001</v>
      </c>
      <c r="E116" s="54">
        <f>('9.non-residents NC'!D116*'9.non-residents NC'!E116+'13.non-residents FC'!D116*'13.non-residents FC'!E116)/('9.non-residents NC'!D116+'13.non-residents FC'!D116)</f>
        <v>2.7871050307979052E-3</v>
      </c>
      <c r="F116" s="53">
        <f>'9.non-residents NC'!F116+'13.non-residents FC'!F116</f>
        <v>3371471.3</v>
      </c>
      <c r="G116" s="54">
        <f>('9.non-residents NC'!F116*'9.non-residents NC'!G116+'13.non-residents FC'!F116*'13.non-residents FC'!G116)/('9.non-residents NC'!F116+'13.non-residents FC'!F116)</f>
        <v>7.0488884185370346E-2</v>
      </c>
      <c r="H116" s="53">
        <f t="shared" si="4"/>
        <v>4443487.8</v>
      </c>
      <c r="I116" s="54">
        <f t="shared" si="5"/>
        <v>6.6123191795417986</v>
      </c>
      <c r="J116" s="53">
        <f>'9.non-residents NC'!J116+'13.non-residents FC'!J116</f>
        <v>334558.5</v>
      </c>
      <c r="K116" s="54">
        <f>('9.non-residents NC'!J116*'9.non-residents NC'!K116+'13.non-residents FC'!J116*'13.non-residents FC'!K116)/('9.non-residents NC'!J116+'13.non-residents FC'!J116)</f>
        <v>5.655672087243337</v>
      </c>
      <c r="L116" s="53">
        <f>'9.non-residents NC'!L116+'13.non-residents FC'!L116</f>
        <v>261633.7</v>
      </c>
      <c r="M116" s="54">
        <f>('9.non-residents NC'!L116*'9.non-residents NC'!M116+'13.non-residents FC'!L116*'13.non-residents FC'!M116)/('9.non-residents NC'!L116+'13.non-residents FC'!L116)</f>
        <v>6.3845534348212816</v>
      </c>
      <c r="N116" s="53">
        <f>'9.non-residents NC'!N116+'13.non-residents FC'!N116</f>
        <v>452717.9</v>
      </c>
      <c r="O116" s="54">
        <f>('9.non-residents NC'!N116*'9.non-residents NC'!O116+'13.non-residents FC'!N116*'13.non-residents FC'!O116)/('9.non-residents NC'!N116+'13.non-residents FC'!N116)</f>
        <v>7.1217234860826126</v>
      </c>
      <c r="P116" s="53">
        <f>'9.non-residents NC'!P116+'13.non-residents FC'!P116</f>
        <v>1668065.5999999999</v>
      </c>
      <c r="Q116" s="54">
        <f>('9.non-residents NC'!P116*'9.non-residents NC'!Q116+'13.non-residents FC'!P116*'13.non-residents FC'!Q116)/('9.non-residents NC'!P116+'13.non-residents FC'!P116)</f>
        <v>6.9501226060893488</v>
      </c>
      <c r="R116" s="53">
        <f>'9.non-residents NC'!R116+'13.non-residents FC'!R116</f>
        <v>1688571.5</v>
      </c>
      <c r="S116" s="54">
        <f>('9.non-residents NC'!R116*'9.non-residents NC'!S116+'13.non-residents FC'!R116*'13.non-residents FC'!S116)/('9.non-residents NC'!R116+'13.non-residents FC'!R116)</f>
        <v>6.3786439904972916</v>
      </c>
      <c r="T116" s="53">
        <f>'9.non-residents NC'!T116+'13.non-residents FC'!T116</f>
        <v>37940.6</v>
      </c>
      <c r="U116" s="54">
        <f>('9.non-residents NC'!T116*'9.non-residents NC'!U116+'13.non-residents FC'!T116*'13.non-residents FC'!U116)/('9.non-residents NC'!T116+'13.non-residents FC'!T116)</f>
        <v>6.0885570866037986</v>
      </c>
    </row>
    <row r="117" spans="1:21" ht="14.25" customHeight="1" x14ac:dyDescent="0.2">
      <c r="A117" s="49" t="s">
        <v>85</v>
      </c>
      <c r="B117" s="50">
        <f>'9.non-residents NC'!B117+'13.non-residents FC'!B117</f>
        <v>9815340.4005999994</v>
      </c>
      <c r="C117" s="51">
        <f>('9.non-residents NC'!B117*'9.non-residents NC'!C117+'13.non-residents FC'!B117*'13.non-residents FC'!C117)/('9.non-residents NC'!B117+'13.non-residents FC'!B117)</f>
        <v>3.1196103623801212</v>
      </c>
      <c r="D117" s="50">
        <f>'9.non-residents NC'!D117+'13.non-residents FC'!D117</f>
        <v>1790492.4006000001</v>
      </c>
      <c r="E117" s="51">
        <f>('9.non-residents NC'!D117*'9.non-residents NC'!E117+'13.non-residents FC'!D117*'13.non-residents FC'!E117)/('9.non-residents NC'!D117+'13.non-residents FC'!D117)</f>
        <v>6.1653453520946512E-3</v>
      </c>
      <c r="F117" s="50">
        <f>'9.non-residents NC'!F117+'13.non-residents FC'!F117</f>
        <v>3350914.3</v>
      </c>
      <c r="G117" s="51">
        <f>('9.non-residents NC'!F117*'9.non-residents NC'!G117+'13.non-residents FC'!F117*'13.non-residents FC'!G117)/('9.non-residents NC'!F117+'13.non-residents FC'!F117)</f>
        <v>8.2119248170566525E-2</v>
      </c>
      <c r="H117" s="50">
        <f t="shared" ref="H117:H128" si="6">J117+L117+N117+P117+R117+T117</f>
        <v>4673933.6999999993</v>
      </c>
      <c r="I117" s="51">
        <f t="shared" ref="I117:I128" si="7">(J117*K117+L117*M117+N117*O117+P117*Q117+R117*S117+T117*U117)/(J117+L117+N117+P117+R117+T117)</f>
        <v>6.4899987898844209</v>
      </c>
      <c r="J117" s="50">
        <f>'9.non-residents NC'!J117+'13.non-residents FC'!J117</f>
        <v>215186.19999999998</v>
      </c>
      <c r="K117" s="51">
        <f>('9.non-residents NC'!J117*'9.non-residents NC'!K117+'13.non-residents FC'!J117*'13.non-residents FC'!K117)/('9.non-residents NC'!J117+'13.non-residents FC'!J117)</f>
        <v>3.8624322981678172</v>
      </c>
      <c r="L117" s="50">
        <f>'9.non-residents NC'!L117+'13.non-residents FC'!L117</f>
        <v>242427.6</v>
      </c>
      <c r="M117" s="51">
        <f>('9.non-residents NC'!L117*'9.non-residents NC'!M117+'13.non-residents FC'!L117*'13.non-residents FC'!M117)/('9.non-residents NC'!L117+'13.non-residents FC'!L117)</f>
        <v>6.8657162427050515</v>
      </c>
      <c r="N117" s="50">
        <f>'9.non-residents NC'!N117+'13.non-residents FC'!N117</f>
        <v>754277.70000000007</v>
      </c>
      <c r="O117" s="51">
        <f>('9.non-residents NC'!N117*'9.non-residents NC'!O117+'13.non-residents FC'!N117*'13.non-residents FC'!O117)/('9.non-residents NC'!N117+'13.non-residents FC'!N117)</f>
        <v>7.0284384133323927</v>
      </c>
      <c r="P117" s="50">
        <f>'9.non-residents NC'!P117+'13.non-residents FC'!P117</f>
        <v>1558394.5</v>
      </c>
      <c r="Q117" s="51">
        <f>('9.non-residents NC'!P117*'9.non-residents NC'!Q117+'13.non-residents FC'!P117*'13.non-residents FC'!Q117)/('9.non-residents NC'!P117+'13.non-residents FC'!P117)</f>
        <v>6.3753501600525375</v>
      </c>
      <c r="R117" s="50">
        <f>'9.non-residents NC'!R117+'13.non-residents FC'!R117</f>
        <v>1831504.0999999999</v>
      </c>
      <c r="S117" s="51">
        <f>('9.non-residents NC'!R117*'9.non-residents NC'!S117+'13.non-residents FC'!R117*'13.non-residents FC'!S117)/('9.non-residents NC'!R117+'13.non-residents FC'!R117)</f>
        <v>6.6061314915975373</v>
      </c>
      <c r="T117" s="50">
        <f>'9.non-residents NC'!T117+'13.non-residents FC'!T117</f>
        <v>72143.600000000006</v>
      </c>
      <c r="U117" s="51">
        <f>('9.non-residents NC'!T117*'9.non-residents NC'!U117+'13.non-residents FC'!T117*'13.non-residents FC'!U117)/('9.non-residents NC'!T117+'13.non-residents FC'!T117)</f>
        <v>6.9636242022854464</v>
      </c>
    </row>
    <row r="118" spans="1:21" ht="14.25" customHeight="1" x14ac:dyDescent="0.2">
      <c r="A118" s="49" t="s">
        <v>20</v>
      </c>
      <c r="B118" s="50">
        <f>'9.non-residents NC'!B118+'13.non-residents FC'!B118</f>
        <v>9726411.1005999986</v>
      </c>
      <c r="C118" s="51">
        <f>('9.non-residents NC'!B118*'9.non-residents NC'!C118+'13.non-residents FC'!B118*'13.non-residents FC'!C118)/('9.non-residents NC'!B118+'13.non-residents FC'!B118)</f>
        <v>3.1915105762993212</v>
      </c>
      <c r="D118" s="50">
        <f>'9.non-residents NC'!D118+'13.non-residents FC'!D118</f>
        <v>1771359.5006000001</v>
      </c>
      <c r="E118" s="51">
        <f>('9.non-residents NC'!D118*'9.non-residents NC'!E118+'13.non-residents FC'!D118*'13.non-residents FC'!E118)/('9.non-residents NC'!D118+'13.non-residents FC'!D118)</f>
        <v>9.1112831667051371E-3</v>
      </c>
      <c r="F118" s="50">
        <f>'9.non-residents NC'!F118+'13.non-residents FC'!F118</f>
        <v>3283361.9</v>
      </c>
      <c r="G118" s="51">
        <f>('9.non-residents NC'!F118*'9.non-residents NC'!G118+'13.non-residents FC'!F118*'13.non-residents FC'!G118)/('9.non-residents NC'!F118+'13.non-residents FC'!F118)</f>
        <v>7.8466623798004023E-2</v>
      </c>
      <c r="H118" s="50">
        <f t="shared" si="6"/>
        <v>4671689.7</v>
      </c>
      <c r="I118" s="51">
        <f t="shared" si="7"/>
        <v>6.5860902996190029</v>
      </c>
      <c r="J118" s="50">
        <f>'9.non-residents NC'!J118+'13.non-residents FC'!J118</f>
        <v>222314.69999999998</v>
      </c>
      <c r="K118" s="51">
        <f>('9.non-residents NC'!J118*'9.non-residents NC'!K118+'13.non-residents FC'!J118*'13.non-residents FC'!K118)/('9.non-residents NC'!J118+'13.non-residents FC'!J118)</f>
        <v>4.0294351250726947</v>
      </c>
      <c r="L118" s="50">
        <f>'9.non-residents NC'!L118+'13.non-residents FC'!L118</f>
        <v>267613.3</v>
      </c>
      <c r="M118" s="51">
        <f>('9.non-residents NC'!L118*'9.non-residents NC'!M118+'13.non-residents FC'!L118*'13.non-residents FC'!M118)/('9.non-residents NC'!L118+'13.non-residents FC'!L118)</f>
        <v>7.2976363955005024</v>
      </c>
      <c r="N118" s="50">
        <f>'9.non-residents NC'!N118+'13.non-residents FC'!N118</f>
        <v>902067.5</v>
      </c>
      <c r="O118" s="51">
        <f>('9.non-residents NC'!N118*'9.non-residents NC'!O118+'13.non-residents FC'!N118*'13.non-residents FC'!O118)/('9.non-residents NC'!N118+'13.non-residents FC'!N118)</f>
        <v>6.7419006415817044</v>
      </c>
      <c r="P118" s="50">
        <f>'9.non-residents NC'!P118+'13.non-residents FC'!P118</f>
        <v>1759145.7</v>
      </c>
      <c r="Q118" s="51">
        <f>('9.non-residents NC'!P118*'9.non-residents NC'!Q118+'13.non-residents FC'!P118*'13.non-residents FC'!Q118)/('9.non-residents NC'!P118+'13.non-residents FC'!P118)</f>
        <v>6.2823898873185957</v>
      </c>
      <c r="R118" s="50">
        <f>'9.non-residents NC'!R118+'13.non-residents FC'!R118</f>
        <v>1448119.7</v>
      </c>
      <c r="S118" s="51">
        <f>('9.non-residents NC'!R118*'9.non-residents NC'!S118+'13.non-residents FC'!R118*'13.non-residents FC'!S118)/('9.non-residents NC'!R118+'13.non-residents FC'!R118)</f>
        <v>7.0988079514421534</v>
      </c>
      <c r="T118" s="50">
        <f>'9.non-residents NC'!T118+'13.non-residents FC'!T118</f>
        <v>72428.800000000003</v>
      </c>
      <c r="U118" s="51">
        <f>('9.non-residents NC'!T118*'9.non-residents NC'!U118+'13.non-residents FC'!T118*'13.non-residents FC'!U118)/('9.non-residents NC'!T118+'13.non-residents FC'!T118)</f>
        <v>6.9890809042811712</v>
      </c>
    </row>
    <row r="119" spans="1:21" ht="14.25" customHeight="1" x14ac:dyDescent="0.2">
      <c r="A119" s="61" t="s">
        <v>21</v>
      </c>
      <c r="B119" s="62">
        <f>'9.non-residents NC'!B119+'13.non-residents FC'!B119</f>
        <v>9932366.2006000001</v>
      </c>
      <c r="C119" s="63">
        <f>('9.non-residents NC'!B119*'9.non-residents NC'!C119+'13.non-residents FC'!B119*'13.non-residents FC'!C119)/('9.non-residents NC'!B119+'13.non-residents FC'!B119)</f>
        <v>3.1885083420592046</v>
      </c>
      <c r="D119" s="62">
        <f>'9.non-residents NC'!D119+'13.non-residents FC'!D119</f>
        <v>1864241.0006000001</v>
      </c>
      <c r="E119" s="63">
        <f>('9.non-residents NC'!D119*'9.non-residents NC'!E119+'13.non-residents FC'!D119*'13.non-residents FC'!E119)/('9.non-residents NC'!D119+'13.non-residents FC'!D119)</f>
        <v>5.7665065817885603E-3</v>
      </c>
      <c r="F119" s="62">
        <f>'9.non-residents NC'!F119+'13.non-residents FC'!F119</f>
        <v>3337301.2</v>
      </c>
      <c r="G119" s="63">
        <f>('9.non-residents NC'!F119*'9.non-residents NC'!G119+'13.non-residents FC'!F119*'13.non-residents FC'!G119)/('9.non-residents NC'!F119+'13.non-residents FC'!F119)</f>
        <v>0.10052879194721769</v>
      </c>
      <c r="H119" s="62">
        <f t="shared" si="6"/>
        <v>4730824</v>
      </c>
      <c r="I119" s="63">
        <f t="shared" si="7"/>
        <v>6.6210849253745199</v>
      </c>
      <c r="J119" s="62">
        <f>'9.non-residents NC'!J119+'13.non-residents FC'!J119</f>
        <v>233425.3</v>
      </c>
      <c r="K119" s="63">
        <f>('9.non-residents NC'!J119*'9.non-residents NC'!K119+'13.non-residents FC'!J119*'13.non-residents FC'!K119)/('9.non-residents NC'!J119+'13.non-residents FC'!J119)</f>
        <v>4.423950360136633</v>
      </c>
      <c r="L119" s="62">
        <f>'9.non-residents NC'!L119+'13.non-residents FC'!L119</f>
        <v>377005.5</v>
      </c>
      <c r="M119" s="63">
        <f>('9.non-residents NC'!L119*'9.non-residents NC'!M119+'13.non-residents FC'!L119*'13.non-residents FC'!M119)/('9.non-residents NC'!L119+'13.non-residents FC'!L119)</f>
        <v>7.1081968883743016</v>
      </c>
      <c r="N119" s="62">
        <f>'9.non-residents NC'!N119+'13.non-residents FC'!N119</f>
        <v>815794.3</v>
      </c>
      <c r="O119" s="63">
        <f>('9.non-residents NC'!N119*'9.non-residents NC'!O119+'13.non-residents FC'!N119*'13.non-residents FC'!O119)/('9.non-residents NC'!N119+'13.non-residents FC'!N119)</f>
        <v>6.6034310646691203</v>
      </c>
      <c r="P119" s="62">
        <f>'9.non-residents NC'!P119+'13.non-residents FC'!P119</f>
        <v>1769647.7999999998</v>
      </c>
      <c r="Q119" s="63">
        <f>('9.non-residents NC'!P119*'9.non-residents NC'!Q119+'13.non-residents FC'!P119*'13.non-residents FC'!Q119)/('9.non-residents NC'!P119+'13.non-residents FC'!P119)</f>
        <v>6.3141897517686774</v>
      </c>
      <c r="R119" s="62">
        <f>'9.non-residents NC'!R119+'13.non-residents FC'!R119</f>
        <v>1462244.2</v>
      </c>
      <c r="S119" s="63">
        <f>('9.non-residents NC'!R119*'9.non-residents NC'!S119+'13.non-residents FC'!R119*'13.non-residents FC'!S119)/('9.non-residents NC'!R119+'13.non-residents FC'!R119)</f>
        <v>7.2088512404426037</v>
      </c>
      <c r="T119" s="62">
        <f>'9.non-residents NC'!T119+'13.non-residents FC'!T119</f>
        <v>72706.900000000009</v>
      </c>
      <c r="U119" s="63">
        <f>('9.non-residents NC'!T119*'9.non-residents NC'!U119+'13.non-residents FC'!T119*'13.non-residents FC'!U119)/('9.non-residents NC'!T119+'13.non-residents FC'!T119)</f>
        <v>6.9960604564353588</v>
      </c>
    </row>
    <row r="120" spans="1:21" ht="14.25" hidden="1" customHeight="1" x14ac:dyDescent="0.2">
      <c r="A120" s="49" t="s">
        <v>22</v>
      </c>
      <c r="B120" s="50">
        <f>'9.non-residents NC'!B120+'13.non-residents FC'!B120</f>
        <v>0</v>
      </c>
      <c r="C120" s="51" t="e">
        <f>('9.non-residents NC'!B120*'9.non-residents NC'!C120+'13.non-residents FC'!B120*'13.non-residents FC'!C120)/('9.non-residents NC'!B120+'13.non-residents FC'!B120)</f>
        <v>#DIV/0!</v>
      </c>
      <c r="D120" s="50">
        <f>'9.non-residents NC'!D120+'13.non-residents FC'!D120</f>
        <v>0</v>
      </c>
      <c r="E120" s="51" t="e">
        <f>('9.non-residents NC'!D120*'9.non-residents NC'!E120+'13.non-residents FC'!D120*'13.non-residents FC'!E120)/('9.non-residents NC'!D120+'13.non-residents FC'!D120)</f>
        <v>#DIV/0!</v>
      </c>
      <c r="F120" s="50">
        <f>'9.non-residents NC'!F120+'13.non-residents FC'!F120</f>
        <v>0</v>
      </c>
      <c r="G120" s="51" t="e">
        <f>('9.non-residents NC'!F120*'9.non-residents NC'!G120+'13.non-residents FC'!F120*'13.non-residents FC'!G120)/('9.non-residents NC'!F120+'13.non-residents FC'!F120)</f>
        <v>#DIV/0!</v>
      </c>
      <c r="H120" s="50">
        <f t="shared" si="6"/>
        <v>0</v>
      </c>
      <c r="I120" s="51" t="e">
        <f t="shared" si="7"/>
        <v>#DIV/0!</v>
      </c>
      <c r="J120" s="50">
        <f>'9.non-residents NC'!J120+'13.non-residents FC'!J120</f>
        <v>0</v>
      </c>
      <c r="K120" s="51" t="e">
        <f>('9.non-residents NC'!J120*'9.non-residents NC'!K120+'13.non-residents FC'!J120*'13.non-residents FC'!K120)/('9.non-residents NC'!J120+'13.non-residents FC'!J120)</f>
        <v>#DIV/0!</v>
      </c>
      <c r="L120" s="50">
        <f>'9.non-residents NC'!L120+'13.non-residents FC'!L120</f>
        <v>0</v>
      </c>
      <c r="M120" s="51" t="e">
        <f>('9.non-residents NC'!L120*'9.non-residents NC'!M120+'13.non-residents FC'!L120*'13.non-residents FC'!M120)/('9.non-residents NC'!L120+'13.non-residents FC'!L120)</f>
        <v>#DIV/0!</v>
      </c>
      <c r="N120" s="50">
        <f>'9.non-residents NC'!N120+'13.non-residents FC'!N120</f>
        <v>0</v>
      </c>
      <c r="O120" s="51" t="e">
        <f>('9.non-residents NC'!N120*'9.non-residents NC'!O120+'13.non-residents FC'!N120*'13.non-residents FC'!O120)/('9.non-residents NC'!N120+'13.non-residents FC'!N120)</f>
        <v>#DIV/0!</v>
      </c>
      <c r="P120" s="50">
        <f>'9.non-residents NC'!P120+'13.non-residents FC'!P120</f>
        <v>0</v>
      </c>
      <c r="Q120" s="51" t="e">
        <f>('9.non-residents NC'!P120*'9.non-residents NC'!Q120+'13.non-residents FC'!P120*'13.non-residents FC'!Q120)/('9.non-residents NC'!P120+'13.non-residents FC'!P120)</f>
        <v>#DIV/0!</v>
      </c>
      <c r="R120" s="50">
        <f>'9.non-residents NC'!R120+'13.non-residents FC'!R120</f>
        <v>0</v>
      </c>
      <c r="S120" s="51" t="e">
        <f>('9.non-residents NC'!R120*'9.non-residents NC'!S120+'13.non-residents FC'!R120*'13.non-residents FC'!S120)/('9.non-residents NC'!R120+'13.non-residents FC'!R120)</f>
        <v>#DIV/0!</v>
      </c>
      <c r="T120" s="50">
        <f>'9.non-residents NC'!T120+'13.non-residents FC'!T120</f>
        <v>0</v>
      </c>
      <c r="U120" s="51" t="e">
        <f>('9.non-residents NC'!T120*'9.non-residents NC'!U120+'13.non-residents FC'!T120*'13.non-residents FC'!U120)/('9.non-residents NC'!T120+'13.non-residents FC'!T120)</f>
        <v>#DIV/0!</v>
      </c>
    </row>
    <row r="121" spans="1:21" ht="14.25" hidden="1" customHeight="1" x14ac:dyDescent="0.2">
      <c r="A121" s="49" t="s">
        <v>23</v>
      </c>
      <c r="B121" s="50">
        <f>'9.non-residents NC'!B121+'13.non-residents FC'!B121</f>
        <v>0</v>
      </c>
      <c r="C121" s="51" t="e">
        <f>('9.non-residents NC'!B121*'9.non-residents NC'!C121+'13.non-residents FC'!B121*'13.non-residents FC'!C121)/('9.non-residents NC'!B121+'13.non-residents FC'!B121)</f>
        <v>#DIV/0!</v>
      </c>
      <c r="D121" s="50">
        <f>'9.non-residents NC'!D121+'13.non-residents FC'!D121</f>
        <v>0</v>
      </c>
      <c r="E121" s="51" t="e">
        <f>('9.non-residents NC'!D121*'9.non-residents NC'!E121+'13.non-residents FC'!D121*'13.non-residents FC'!E121)/('9.non-residents NC'!D121+'13.non-residents FC'!D121)</f>
        <v>#DIV/0!</v>
      </c>
      <c r="F121" s="50">
        <f>'9.non-residents NC'!F121+'13.non-residents FC'!F121</f>
        <v>0</v>
      </c>
      <c r="G121" s="51" t="e">
        <f>('9.non-residents NC'!F121*'9.non-residents NC'!G121+'13.non-residents FC'!F121*'13.non-residents FC'!G121)/('9.non-residents NC'!F121+'13.non-residents FC'!F121)</f>
        <v>#DIV/0!</v>
      </c>
      <c r="H121" s="50">
        <f t="shared" si="6"/>
        <v>0</v>
      </c>
      <c r="I121" s="51" t="e">
        <f t="shared" si="7"/>
        <v>#DIV/0!</v>
      </c>
      <c r="J121" s="50">
        <f>'9.non-residents NC'!J121+'13.non-residents FC'!J121</f>
        <v>0</v>
      </c>
      <c r="K121" s="51" t="e">
        <f>('9.non-residents NC'!J121*'9.non-residents NC'!K121+'13.non-residents FC'!J121*'13.non-residents FC'!K121)/('9.non-residents NC'!J121+'13.non-residents FC'!J121)</f>
        <v>#DIV/0!</v>
      </c>
      <c r="L121" s="50">
        <f>'9.non-residents NC'!L121+'13.non-residents FC'!L121</f>
        <v>0</v>
      </c>
      <c r="M121" s="51" t="e">
        <f>('9.non-residents NC'!L121*'9.non-residents NC'!M121+'13.non-residents FC'!L121*'13.non-residents FC'!M121)/('9.non-residents NC'!L121+'13.non-residents FC'!L121)</f>
        <v>#DIV/0!</v>
      </c>
      <c r="N121" s="50">
        <f>'9.non-residents NC'!N121+'13.non-residents FC'!N121</f>
        <v>0</v>
      </c>
      <c r="O121" s="51" t="e">
        <f>('9.non-residents NC'!N121*'9.non-residents NC'!O121+'13.non-residents FC'!N121*'13.non-residents FC'!O121)/('9.non-residents NC'!N121+'13.non-residents FC'!N121)</f>
        <v>#DIV/0!</v>
      </c>
      <c r="P121" s="50">
        <f>'9.non-residents NC'!P121+'13.non-residents FC'!P121</f>
        <v>0</v>
      </c>
      <c r="Q121" s="51" t="e">
        <f>('9.non-residents NC'!P121*'9.non-residents NC'!Q121+'13.non-residents FC'!P121*'13.non-residents FC'!Q121)/('9.non-residents NC'!P121+'13.non-residents FC'!P121)</f>
        <v>#DIV/0!</v>
      </c>
      <c r="R121" s="50">
        <f>'9.non-residents NC'!R121+'13.non-residents FC'!R121</f>
        <v>0</v>
      </c>
      <c r="S121" s="51" t="e">
        <f>('9.non-residents NC'!R121*'9.non-residents NC'!S121+'13.non-residents FC'!R121*'13.non-residents FC'!S121)/('9.non-residents NC'!R121+'13.non-residents FC'!R121)</f>
        <v>#DIV/0!</v>
      </c>
      <c r="T121" s="50">
        <f>'9.non-residents NC'!T121+'13.non-residents FC'!T121</f>
        <v>0</v>
      </c>
      <c r="U121" s="51" t="e">
        <f>('9.non-residents NC'!T121*'9.non-residents NC'!U121+'13.non-residents FC'!T121*'13.non-residents FC'!U121)/('9.non-residents NC'!T121+'13.non-residents FC'!T121)</f>
        <v>#DIV/0!</v>
      </c>
    </row>
    <row r="122" spans="1:21" ht="14.25" hidden="1" customHeight="1" x14ac:dyDescent="0.2">
      <c r="A122" s="49" t="s">
        <v>24</v>
      </c>
      <c r="B122" s="50">
        <f>'9.non-residents NC'!B122+'13.non-residents FC'!B122</f>
        <v>0</v>
      </c>
      <c r="C122" s="51" t="e">
        <f>('9.non-residents NC'!B122*'9.non-residents NC'!C122+'13.non-residents FC'!B122*'13.non-residents FC'!C122)/('9.non-residents NC'!B122+'13.non-residents FC'!B122)</f>
        <v>#DIV/0!</v>
      </c>
      <c r="D122" s="50">
        <f>'9.non-residents NC'!D122+'13.non-residents FC'!D122</f>
        <v>0</v>
      </c>
      <c r="E122" s="51" t="e">
        <f>('9.non-residents NC'!D122*'9.non-residents NC'!E122+'13.non-residents FC'!D122*'13.non-residents FC'!E122)/('9.non-residents NC'!D122+'13.non-residents FC'!D122)</f>
        <v>#DIV/0!</v>
      </c>
      <c r="F122" s="50">
        <f>'9.non-residents NC'!F122+'13.non-residents FC'!F122</f>
        <v>0</v>
      </c>
      <c r="G122" s="51" t="e">
        <f>('9.non-residents NC'!F122*'9.non-residents NC'!G122+'13.non-residents FC'!F122*'13.non-residents FC'!G122)/('9.non-residents NC'!F122+'13.non-residents FC'!F122)</f>
        <v>#DIV/0!</v>
      </c>
      <c r="H122" s="50">
        <f t="shared" si="6"/>
        <v>0</v>
      </c>
      <c r="I122" s="51" t="e">
        <f t="shared" si="7"/>
        <v>#DIV/0!</v>
      </c>
      <c r="J122" s="50">
        <f>'9.non-residents NC'!J122+'13.non-residents FC'!J122</f>
        <v>0</v>
      </c>
      <c r="K122" s="51" t="e">
        <f>('9.non-residents NC'!J122*'9.non-residents NC'!K122+'13.non-residents FC'!J122*'13.non-residents FC'!K122)/('9.non-residents NC'!J122+'13.non-residents FC'!J122)</f>
        <v>#DIV/0!</v>
      </c>
      <c r="L122" s="50">
        <f>'9.non-residents NC'!L122+'13.non-residents FC'!L122</f>
        <v>0</v>
      </c>
      <c r="M122" s="51" t="e">
        <f>('9.non-residents NC'!L122*'9.non-residents NC'!M122+'13.non-residents FC'!L122*'13.non-residents FC'!M122)/('9.non-residents NC'!L122+'13.non-residents FC'!L122)</f>
        <v>#DIV/0!</v>
      </c>
      <c r="N122" s="50">
        <f>'9.non-residents NC'!N122+'13.non-residents FC'!N122</f>
        <v>0</v>
      </c>
      <c r="O122" s="51" t="e">
        <f>('9.non-residents NC'!N122*'9.non-residents NC'!O122+'13.non-residents FC'!N122*'13.non-residents FC'!O122)/('9.non-residents NC'!N122+'13.non-residents FC'!N122)</f>
        <v>#DIV/0!</v>
      </c>
      <c r="P122" s="50">
        <f>'9.non-residents NC'!P122+'13.non-residents FC'!P122</f>
        <v>0</v>
      </c>
      <c r="Q122" s="51" t="e">
        <f>('9.non-residents NC'!P122*'9.non-residents NC'!Q122+'13.non-residents FC'!P122*'13.non-residents FC'!Q122)/('9.non-residents NC'!P122+'13.non-residents FC'!P122)</f>
        <v>#DIV/0!</v>
      </c>
      <c r="R122" s="50">
        <f>'9.non-residents NC'!R122+'13.non-residents FC'!R122</f>
        <v>0</v>
      </c>
      <c r="S122" s="51" t="e">
        <f>('9.non-residents NC'!R122*'9.non-residents NC'!S122+'13.non-residents FC'!R122*'13.non-residents FC'!S122)/('9.non-residents NC'!R122+'13.non-residents FC'!R122)</f>
        <v>#DIV/0!</v>
      </c>
      <c r="T122" s="50">
        <f>'9.non-residents NC'!T122+'13.non-residents FC'!T122</f>
        <v>0</v>
      </c>
      <c r="U122" s="51" t="e">
        <f>('9.non-residents NC'!T122*'9.non-residents NC'!U122+'13.non-residents FC'!T122*'13.non-residents FC'!U122)/('9.non-residents NC'!T122+'13.non-residents FC'!T122)</f>
        <v>#DIV/0!</v>
      </c>
    </row>
    <row r="123" spans="1:21" ht="14.25" hidden="1" customHeight="1" x14ac:dyDescent="0.2">
      <c r="A123" s="49" t="s">
        <v>25</v>
      </c>
      <c r="B123" s="50">
        <f>'9.non-residents NC'!B123+'13.non-residents FC'!B123</f>
        <v>0</v>
      </c>
      <c r="C123" s="51" t="e">
        <f>('9.non-residents NC'!B123*'9.non-residents NC'!C123+'13.non-residents FC'!B123*'13.non-residents FC'!C123)/('9.non-residents NC'!B123+'13.non-residents FC'!B123)</f>
        <v>#DIV/0!</v>
      </c>
      <c r="D123" s="50">
        <f>'9.non-residents NC'!D123+'13.non-residents FC'!D123</f>
        <v>0</v>
      </c>
      <c r="E123" s="51" t="e">
        <f>('9.non-residents NC'!D123*'9.non-residents NC'!E123+'13.non-residents FC'!D123*'13.non-residents FC'!E123)/('9.non-residents NC'!D123+'13.non-residents FC'!D123)</f>
        <v>#DIV/0!</v>
      </c>
      <c r="F123" s="50">
        <f>'9.non-residents NC'!F123+'13.non-residents FC'!F123</f>
        <v>0</v>
      </c>
      <c r="G123" s="51" t="e">
        <f>('9.non-residents NC'!F123*'9.non-residents NC'!G123+'13.non-residents FC'!F123*'13.non-residents FC'!G123)/('9.non-residents NC'!F123+'13.non-residents FC'!F123)</f>
        <v>#DIV/0!</v>
      </c>
      <c r="H123" s="50">
        <f t="shared" si="6"/>
        <v>0</v>
      </c>
      <c r="I123" s="51" t="e">
        <f t="shared" si="7"/>
        <v>#DIV/0!</v>
      </c>
      <c r="J123" s="50">
        <f>'9.non-residents NC'!J123+'13.non-residents FC'!J123</f>
        <v>0</v>
      </c>
      <c r="K123" s="51" t="e">
        <f>('9.non-residents NC'!J123*'9.non-residents NC'!K123+'13.non-residents FC'!J123*'13.non-residents FC'!K123)/('9.non-residents NC'!J123+'13.non-residents FC'!J123)</f>
        <v>#DIV/0!</v>
      </c>
      <c r="L123" s="50">
        <f>'9.non-residents NC'!L123+'13.non-residents FC'!L123</f>
        <v>0</v>
      </c>
      <c r="M123" s="51" t="e">
        <f>('9.non-residents NC'!L123*'9.non-residents NC'!M123+'13.non-residents FC'!L123*'13.non-residents FC'!M123)/('9.non-residents NC'!L123+'13.non-residents FC'!L123)</f>
        <v>#DIV/0!</v>
      </c>
      <c r="N123" s="50">
        <f>'9.non-residents NC'!N123+'13.non-residents FC'!N123</f>
        <v>0</v>
      </c>
      <c r="O123" s="51" t="e">
        <f>('9.non-residents NC'!N123*'9.non-residents NC'!O123+'13.non-residents FC'!N123*'13.non-residents FC'!O123)/('9.non-residents NC'!N123+'13.non-residents FC'!N123)</f>
        <v>#DIV/0!</v>
      </c>
      <c r="P123" s="50">
        <f>'9.non-residents NC'!P123+'13.non-residents FC'!P123</f>
        <v>0</v>
      </c>
      <c r="Q123" s="51" t="e">
        <f>('9.non-residents NC'!P123*'9.non-residents NC'!Q123+'13.non-residents FC'!P123*'13.non-residents FC'!Q123)/('9.non-residents NC'!P123+'13.non-residents FC'!P123)</f>
        <v>#DIV/0!</v>
      </c>
      <c r="R123" s="50">
        <f>'9.non-residents NC'!R123+'13.non-residents FC'!R123</f>
        <v>0</v>
      </c>
      <c r="S123" s="51" t="e">
        <f>('9.non-residents NC'!R123*'9.non-residents NC'!S123+'13.non-residents FC'!R123*'13.non-residents FC'!S123)/('9.non-residents NC'!R123+'13.non-residents FC'!R123)</f>
        <v>#DIV/0!</v>
      </c>
      <c r="T123" s="50">
        <f>'9.non-residents NC'!T123+'13.non-residents FC'!T123</f>
        <v>0</v>
      </c>
      <c r="U123" s="51" t="e">
        <f>('9.non-residents NC'!T123*'9.non-residents NC'!U123+'13.non-residents FC'!T123*'13.non-residents FC'!U123)/('9.non-residents NC'!T123+'13.non-residents FC'!T123)</f>
        <v>#DIV/0!</v>
      </c>
    </row>
    <row r="124" spans="1:21" ht="14.25" hidden="1" customHeight="1" x14ac:dyDescent="0.2">
      <c r="A124" s="49" t="s">
        <v>26</v>
      </c>
      <c r="B124" s="50">
        <f>'9.non-residents NC'!B124+'13.non-residents FC'!B124</f>
        <v>0</v>
      </c>
      <c r="C124" s="51" t="e">
        <f>('9.non-residents NC'!B124*'9.non-residents NC'!C124+'13.non-residents FC'!B124*'13.non-residents FC'!C124)/('9.non-residents NC'!B124+'13.non-residents FC'!B124)</f>
        <v>#DIV/0!</v>
      </c>
      <c r="D124" s="50">
        <f>'9.non-residents NC'!D124+'13.non-residents FC'!D124</f>
        <v>0</v>
      </c>
      <c r="E124" s="51" t="e">
        <f>('9.non-residents NC'!D124*'9.non-residents NC'!E124+'13.non-residents FC'!D124*'13.non-residents FC'!E124)/('9.non-residents NC'!D124+'13.non-residents FC'!D124)</f>
        <v>#DIV/0!</v>
      </c>
      <c r="F124" s="50">
        <f>'9.non-residents NC'!F124+'13.non-residents FC'!F124</f>
        <v>0</v>
      </c>
      <c r="G124" s="51" t="e">
        <f>('9.non-residents NC'!F124*'9.non-residents NC'!G124+'13.non-residents FC'!F124*'13.non-residents FC'!G124)/('9.non-residents NC'!F124+'13.non-residents FC'!F124)</f>
        <v>#DIV/0!</v>
      </c>
      <c r="H124" s="50">
        <f t="shared" si="6"/>
        <v>0</v>
      </c>
      <c r="I124" s="51" t="e">
        <f t="shared" si="7"/>
        <v>#DIV/0!</v>
      </c>
      <c r="J124" s="50">
        <f>'9.non-residents NC'!J124+'13.non-residents FC'!J124</f>
        <v>0</v>
      </c>
      <c r="K124" s="51" t="e">
        <f>('9.non-residents NC'!J124*'9.non-residents NC'!K124+'13.non-residents FC'!J124*'13.non-residents FC'!K124)/('9.non-residents NC'!J124+'13.non-residents FC'!J124)</f>
        <v>#DIV/0!</v>
      </c>
      <c r="L124" s="50">
        <f>'9.non-residents NC'!L124+'13.non-residents FC'!L124</f>
        <v>0</v>
      </c>
      <c r="M124" s="51" t="e">
        <f>('9.non-residents NC'!L124*'9.non-residents NC'!M124+'13.non-residents FC'!L124*'13.non-residents FC'!M124)/('9.non-residents NC'!L124+'13.non-residents FC'!L124)</f>
        <v>#DIV/0!</v>
      </c>
      <c r="N124" s="50">
        <f>'9.non-residents NC'!N124+'13.non-residents FC'!N124</f>
        <v>0</v>
      </c>
      <c r="O124" s="51" t="e">
        <f>('9.non-residents NC'!N124*'9.non-residents NC'!O124+'13.non-residents FC'!N124*'13.non-residents FC'!O124)/('9.non-residents NC'!N124+'13.non-residents FC'!N124)</f>
        <v>#DIV/0!</v>
      </c>
      <c r="P124" s="50">
        <f>'9.non-residents NC'!P124+'13.non-residents FC'!P124</f>
        <v>0</v>
      </c>
      <c r="Q124" s="51" t="e">
        <f>('9.non-residents NC'!P124*'9.non-residents NC'!Q124+'13.non-residents FC'!P124*'13.non-residents FC'!Q124)/('9.non-residents NC'!P124+'13.non-residents FC'!P124)</f>
        <v>#DIV/0!</v>
      </c>
      <c r="R124" s="50">
        <f>'9.non-residents NC'!R124+'13.non-residents FC'!R124</f>
        <v>0</v>
      </c>
      <c r="S124" s="51" t="e">
        <f>('9.non-residents NC'!R124*'9.non-residents NC'!S124+'13.non-residents FC'!R124*'13.non-residents FC'!S124)/('9.non-residents NC'!R124+'13.non-residents FC'!R124)</f>
        <v>#DIV/0!</v>
      </c>
      <c r="T124" s="50">
        <f>'9.non-residents NC'!T124+'13.non-residents FC'!T124</f>
        <v>0</v>
      </c>
      <c r="U124" s="51" t="e">
        <f>('9.non-residents NC'!T124*'9.non-residents NC'!U124+'13.non-residents FC'!T124*'13.non-residents FC'!U124)/('9.non-residents NC'!T124+'13.non-residents FC'!T124)</f>
        <v>#DIV/0!</v>
      </c>
    </row>
    <row r="125" spans="1:21" ht="14.25" hidden="1" customHeight="1" x14ac:dyDescent="0.2">
      <c r="A125" s="49" t="s">
        <v>27</v>
      </c>
      <c r="B125" s="50">
        <f>'9.non-residents NC'!B125+'13.non-residents FC'!B125</f>
        <v>0</v>
      </c>
      <c r="C125" s="51" t="e">
        <f>('9.non-residents NC'!B125*'9.non-residents NC'!C125+'13.non-residents FC'!B125*'13.non-residents FC'!C125)/('9.non-residents NC'!B125+'13.non-residents FC'!B125)</f>
        <v>#DIV/0!</v>
      </c>
      <c r="D125" s="50">
        <f>'9.non-residents NC'!D125+'13.non-residents FC'!D125</f>
        <v>0</v>
      </c>
      <c r="E125" s="51" t="e">
        <f>('9.non-residents NC'!D125*'9.non-residents NC'!E125+'13.non-residents FC'!D125*'13.non-residents FC'!E125)/('9.non-residents NC'!D125+'13.non-residents FC'!D125)</f>
        <v>#DIV/0!</v>
      </c>
      <c r="F125" s="50">
        <f>'9.non-residents NC'!F125+'13.non-residents FC'!F125</f>
        <v>0</v>
      </c>
      <c r="G125" s="51" t="e">
        <f>('9.non-residents NC'!F125*'9.non-residents NC'!G125+'13.non-residents FC'!F125*'13.non-residents FC'!G125)/('9.non-residents NC'!F125+'13.non-residents FC'!F125)</f>
        <v>#DIV/0!</v>
      </c>
      <c r="H125" s="50">
        <f t="shared" si="6"/>
        <v>0</v>
      </c>
      <c r="I125" s="51" t="e">
        <f t="shared" si="7"/>
        <v>#DIV/0!</v>
      </c>
      <c r="J125" s="50">
        <f>'9.non-residents NC'!J125+'13.non-residents FC'!J125</f>
        <v>0</v>
      </c>
      <c r="K125" s="51" t="e">
        <f>('9.non-residents NC'!J125*'9.non-residents NC'!K125+'13.non-residents FC'!J125*'13.non-residents FC'!K125)/('9.non-residents NC'!J125+'13.non-residents FC'!J125)</f>
        <v>#DIV/0!</v>
      </c>
      <c r="L125" s="50">
        <f>'9.non-residents NC'!L125+'13.non-residents FC'!L125</f>
        <v>0</v>
      </c>
      <c r="M125" s="51" t="e">
        <f>('9.non-residents NC'!L125*'9.non-residents NC'!M125+'13.non-residents FC'!L125*'13.non-residents FC'!M125)/('9.non-residents NC'!L125+'13.non-residents FC'!L125)</f>
        <v>#DIV/0!</v>
      </c>
      <c r="N125" s="50">
        <f>'9.non-residents NC'!N125+'13.non-residents FC'!N125</f>
        <v>0</v>
      </c>
      <c r="O125" s="51" t="e">
        <f>('9.non-residents NC'!N125*'9.non-residents NC'!O125+'13.non-residents FC'!N125*'13.non-residents FC'!O125)/('9.non-residents NC'!N125+'13.non-residents FC'!N125)</f>
        <v>#DIV/0!</v>
      </c>
      <c r="P125" s="50">
        <f>'9.non-residents NC'!P125+'13.non-residents FC'!P125</f>
        <v>0</v>
      </c>
      <c r="Q125" s="51" t="e">
        <f>('9.non-residents NC'!P125*'9.non-residents NC'!Q125+'13.non-residents FC'!P125*'13.non-residents FC'!Q125)/('9.non-residents NC'!P125+'13.non-residents FC'!P125)</f>
        <v>#DIV/0!</v>
      </c>
      <c r="R125" s="50">
        <f>'9.non-residents NC'!R125+'13.non-residents FC'!R125</f>
        <v>0</v>
      </c>
      <c r="S125" s="51" t="e">
        <f>('9.non-residents NC'!R125*'9.non-residents NC'!S125+'13.non-residents FC'!R125*'13.non-residents FC'!S125)/('9.non-residents NC'!R125+'13.non-residents FC'!R125)</f>
        <v>#DIV/0!</v>
      </c>
      <c r="T125" s="50">
        <f>'9.non-residents NC'!T125+'13.non-residents FC'!T125</f>
        <v>0</v>
      </c>
      <c r="U125" s="51" t="e">
        <f>('9.non-residents NC'!T125*'9.non-residents NC'!U125+'13.non-residents FC'!T125*'13.non-residents FC'!U125)/('9.non-residents NC'!T125+'13.non-residents FC'!T125)</f>
        <v>#DIV/0!</v>
      </c>
    </row>
    <row r="126" spans="1:21" ht="14.25" hidden="1" customHeight="1" x14ac:dyDescent="0.2">
      <c r="A126" s="49" t="s">
        <v>28</v>
      </c>
      <c r="B126" s="50">
        <f>'9.non-residents NC'!B126+'13.non-residents FC'!B126</f>
        <v>0</v>
      </c>
      <c r="C126" s="51" t="e">
        <f>('9.non-residents NC'!B126*'9.non-residents NC'!C126+'13.non-residents FC'!B126*'13.non-residents FC'!C126)/('9.non-residents NC'!B126+'13.non-residents FC'!B126)</f>
        <v>#DIV/0!</v>
      </c>
      <c r="D126" s="50">
        <f>'9.non-residents NC'!D126+'13.non-residents FC'!D126</f>
        <v>0</v>
      </c>
      <c r="E126" s="51" t="e">
        <f>('9.non-residents NC'!D126*'9.non-residents NC'!E126+'13.non-residents FC'!D126*'13.non-residents FC'!E126)/('9.non-residents NC'!D126+'13.non-residents FC'!D126)</f>
        <v>#DIV/0!</v>
      </c>
      <c r="F126" s="50">
        <f>'9.non-residents NC'!F126+'13.non-residents FC'!F126</f>
        <v>0</v>
      </c>
      <c r="G126" s="51" t="e">
        <f>('9.non-residents NC'!F126*'9.non-residents NC'!G126+'13.non-residents FC'!F126*'13.non-residents FC'!G126)/('9.non-residents NC'!F126+'13.non-residents FC'!F126)</f>
        <v>#DIV/0!</v>
      </c>
      <c r="H126" s="50">
        <f t="shared" si="6"/>
        <v>0</v>
      </c>
      <c r="I126" s="51" t="e">
        <f t="shared" si="7"/>
        <v>#DIV/0!</v>
      </c>
      <c r="J126" s="50">
        <f>'9.non-residents NC'!J126+'13.non-residents FC'!J126</f>
        <v>0</v>
      </c>
      <c r="K126" s="51" t="e">
        <f>('9.non-residents NC'!J126*'9.non-residents NC'!K126+'13.non-residents FC'!J126*'13.non-residents FC'!K126)/('9.non-residents NC'!J126+'13.non-residents FC'!J126)</f>
        <v>#DIV/0!</v>
      </c>
      <c r="L126" s="50">
        <f>'9.non-residents NC'!L126+'13.non-residents FC'!L126</f>
        <v>0</v>
      </c>
      <c r="M126" s="51" t="e">
        <f>('9.non-residents NC'!L126*'9.non-residents NC'!M126+'13.non-residents FC'!L126*'13.non-residents FC'!M126)/('9.non-residents NC'!L126+'13.non-residents FC'!L126)</f>
        <v>#DIV/0!</v>
      </c>
      <c r="N126" s="50">
        <f>'9.non-residents NC'!N126+'13.non-residents FC'!N126</f>
        <v>0</v>
      </c>
      <c r="O126" s="51" t="e">
        <f>('9.non-residents NC'!N126*'9.non-residents NC'!O126+'13.non-residents FC'!N126*'13.non-residents FC'!O126)/('9.non-residents NC'!N126+'13.non-residents FC'!N126)</f>
        <v>#DIV/0!</v>
      </c>
      <c r="P126" s="50">
        <f>'9.non-residents NC'!P126+'13.non-residents FC'!P126</f>
        <v>0</v>
      </c>
      <c r="Q126" s="51" t="e">
        <f>('9.non-residents NC'!P126*'9.non-residents NC'!Q126+'13.non-residents FC'!P126*'13.non-residents FC'!Q126)/('9.non-residents NC'!P126+'13.non-residents FC'!P126)</f>
        <v>#DIV/0!</v>
      </c>
      <c r="R126" s="50">
        <f>'9.non-residents NC'!R126+'13.non-residents FC'!R126</f>
        <v>0</v>
      </c>
      <c r="S126" s="51" t="e">
        <f>('9.non-residents NC'!R126*'9.non-residents NC'!S126+'13.non-residents FC'!R126*'13.non-residents FC'!S126)/('9.non-residents NC'!R126+'13.non-residents FC'!R126)</f>
        <v>#DIV/0!</v>
      </c>
      <c r="T126" s="50">
        <f>'9.non-residents NC'!T126+'13.non-residents FC'!T126</f>
        <v>0</v>
      </c>
      <c r="U126" s="51" t="e">
        <f>('9.non-residents NC'!T126*'9.non-residents NC'!U126+'13.non-residents FC'!T126*'13.non-residents FC'!U126)/('9.non-residents NC'!T126+'13.non-residents FC'!T126)</f>
        <v>#DIV/0!</v>
      </c>
    </row>
    <row r="127" spans="1:21" ht="14.25" hidden="1" customHeight="1" x14ac:dyDescent="0.2">
      <c r="A127" s="49" t="s">
        <v>46</v>
      </c>
      <c r="B127" s="50">
        <f>'9.non-residents NC'!B127+'13.non-residents FC'!B127</f>
        <v>0</v>
      </c>
      <c r="C127" s="51" t="e">
        <f>('9.non-residents NC'!B127*'9.non-residents NC'!C127+'13.non-residents FC'!B127*'13.non-residents FC'!C127)/('9.non-residents NC'!B127+'13.non-residents FC'!B127)</f>
        <v>#DIV/0!</v>
      </c>
      <c r="D127" s="50">
        <f>'9.non-residents NC'!D127+'13.non-residents FC'!D127</f>
        <v>0</v>
      </c>
      <c r="E127" s="51" t="e">
        <f>('9.non-residents NC'!D127*'9.non-residents NC'!E127+'13.non-residents FC'!D127*'13.non-residents FC'!E127)/('9.non-residents NC'!D127+'13.non-residents FC'!D127)</f>
        <v>#DIV/0!</v>
      </c>
      <c r="F127" s="50">
        <f>'9.non-residents NC'!F127+'13.non-residents FC'!F127</f>
        <v>0</v>
      </c>
      <c r="G127" s="51" t="e">
        <f>('9.non-residents NC'!F127*'9.non-residents NC'!G127+'13.non-residents FC'!F127*'13.non-residents FC'!G127)/('9.non-residents NC'!F127+'13.non-residents FC'!F127)</f>
        <v>#DIV/0!</v>
      </c>
      <c r="H127" s="50">
        <f t="shared" si="6"/>
        <v>0</v>
      </c>
      <c r="I127" s="51" t="e">
        <f t="shared" si="7"/>
        <v>#DIV/0!</v>
      </c>
      <c r="J127" s="50">
        <f>'9.non-residents NC'!J127+'13.non-residents FC'!J127</f>
        <v>0</v>
      </c>
      <c r="K127" s="51" t="e">
        <f>('9.non-residents NC'!J127*'9.non-residents NC'!K127+'13.non-residents FC'!J127*'13.non-residents FC'!K127)/('9.non-residents NC'!J127+'13.non-residents FC'!J127)</f>
        <v>#DIV/0!</v>
      </c>
      <c r="L127" s="50">
        <f>'9.non-residents NC'!L127+'13.non-residents FC'!L127</f>
        <v>0</v>
      </c>
      <c r="M127" s="51" t="e">
        <f>('9.non-residents NC'!L127*'9.non-residents NC'!M127+'13.non-residents FC'!L127*'13.non-residents FC'!M127)/('9.non-residents NC'!L127+'13.non-residents FC'!L127)</f>
        <v>#DIV/0!</v>
      </c>
      <c r="N127" s="50">
        <f>'9.non-residents NC'!N127+'13.non-residents FC'!N127</f>
        <v>0</v>
      </c>
      <c r="O127" s="51" t="e">
        <f>('9.non-residents NC'!N127*'9.non-residents NC'!O127+'13.non-residents FC'!N127*'13.non-residents FC'!O127)/('9.non-residents NC'!N127+'13.non-residents FC'!N127)</f>
        <v>#DIV/0!</v>
      </c>
      <c r="P127" s="50">
        <f>'9.non-residents NC'!P127+'13.non-residents FC'!P127</f>
        <v>0</v>
      </c>
      <c r="Q127" s="51" t="e">
        <f>('9.non-residents NC'!P127*'9.non-residents NC'!Q127+'13.non-residents FC'!P127*'13.non-residents FC'!Q127)/('9.non-residents NC'!P127+'13.non-residents FC'!P127)</f>
        <v>#DIV/0!</v>
      </c>
      <c r="R127" s="50">
        <f>'9.non-residents NC'!R127+'13.non-residents FC'!R127</f>
        <v>0</v>
      </c>
      <c r="S127" s="51" t="e">
        <f>('9.non-residents NC'!R127*'9.non-residents NC'!S127+'13.non-residents FC'!R127*'13.non-residents FC'!S127)/('9.non-residents NC'!R127+'13.non-residents FC'!R127)</f>
        <v>#DIV/0!</v>
      </c>
      <c r="T127" s="50">
        <f>'9.non-residents NC'!T127+'13.non-residents FC'!T127</f>
        <v>0</v>
      </c>
      <c r="U127" s="51" t="e">
        <f>('9.non-residents NC'!T127*'9.non-residents NC'!U127+'13.non-residents FC'!T127*'13.non-residents FC'!U127)/('9.non-residents NC'!T127+'13.non-residents FC'!T127)</f>
        <v>#DIV/0!</v>
      </c>
    </row>
    <row r="128" spans="1:21" ht="14.25" hidden="1" customHeight="1" thickBot="1" x14ac:dyDescent="0.25">
      <c r="A128" s="52" t="s">
        <v>30</v>
      </c>
      <c r="B128" s="53">
        <f>'9.non-residents NC'!B128+'13.non-residents FC'!B128</f>
        <v>0</v>
      </c>
      <c r="C128" s="54" t="e">
        <f>('9.non-residents NC'!B128*'9.non-residents NC'!C128+'13.non-residents FC'!B128*'13.non-residents FC'!C128)/('9.non-residents NC'!B128+'13.non-residents FC'!B128)</f>
        <v>#DIV/0!</v>
      </c>
      <c r="D128" s="53">
        <f>'9.non-residents NC'!D128+'13.non-residents FC'!D128</f>
        <v>0</v>
      </c>
      <c r="E128" s="54" t="e">
        <f>('9.non-residents NC'!D128*'9.non-residents NC'!E128+'13.non-residents FC'!D128*'13.non-residents FC'!E128)/('9.non-residents NC'!D128+'13.non-residents FC'!D128)</f>
        <v>#DIV/0!</v>
      </c>
      <c r="F128" s="53">
        <f>'9.non-residents NC'!F128+'13.non-residents FC'!F128</f>
        <v>0</v>
      </c>
      <c r="G128" s="54" t="e">
        <f>('9.non-residents NC'!F128*'9.non-residents NC'!G128+'13.non-residents FC'!F128*'13.non-residents FC'!G128)/('9.non-residents NC'!F128+'13.non-residents FC'!F128)</f>
        <v>#DIV/0!</v>
      </c>
      <c r="H128" s="53">
        <f t="shared" si="6"/>
        <v>0</v>
      </c>
      <c r="I128" s="54" t="e">
        <f t="shared" si="7"/>
        <v>#DIV/0!</v>
      </c>
      <c r="J128" s="53">
        <f>'9.non-residents NC'!J128+'13.non-residents FC'!J128</f>
        <v>0</v>
      </c>
      <c r="K128" s="54" t="e">
        <f>('9.non-residents NC'!J128*'9.non-residents NC'!K128+'13.non-residents FC'!J128*'13.non-residents FC'!K128)/('9.non-residents NC'!J128+'13.non-residents FC'!J128)</f>
        <v>#DIV/0!</v>
      </c>
      <c r="L128" s="53">
        <f>'9.non-residents NC'!L128+'13.non-residents FC'!L128</f>
        <v>0</v>
      </c>
      <c r="M128" s="54" t="e">
        <f>('9.non-residents NC'!L128*'9.non-residents NC'!M128+'13.non-residents FC'!L128*'13.non-residents FC'!M128)/('9.non-residents NC'!L128+'13.non-residents FC'!L128)</f>
        <v>#DIV/0!</v>
      </c>
      <c r="N128" s="53">
        <f>'9.non-residents NC'!N128+'13.non-residents FC'!N128</f>
        <v>0</v>
      </c>
      <c r="O128" s="54" t="e">
        <f>('9.non-residents NC'!N128*'9.non-residents NC'!O128+'13.non-residents FC'!N128*'13.non-residents FC'!O128)/('9.non-residents NC'!N128+'13.non-residents FC'!N128)</f>
        <v>#DIV/0!</v>
      </c>
      <c r="P128" s="53">
        <f>'9.non-residents NC'!P128+'13.non-residents FC'!P128</f>
        <v>0</v>
      </c>
      <c r="Q128" s="54" t="e">
        <f>('9.non-residents NC'!P128*'9.non-residents NC'!Q128+'13.non-residents FC'!P128*'13.non-residents FC'!Q128)/('9.non-residents NC'!P128+'13.non-residents FC'!P128)</f>
        <v>#DIV/0!</v>
      </c>
      <c r="R128" s="53">
        <f>'9.non-residents NC'!R128+'13.non-residents FC'!R128</f>
        <v>0</v>
      </c>
      <c r="S128" s="54" t="e">
        <f>('9.non-residents NC'!R128*'9.non-residents NC'!S128+'13.non-residents FC'!R128*'13.non-residents FC'!S128)/('9.non-residents NC'!R128+'13.non-residents FC'!R128)</f>
        <v>#DIV/0!</v>
      </c>
      <c r="T128" s="53">
        <f>'9.non-residents NC'!T128+'13.non-residents FC'!T128</f>
        <v>0</v>
      </c>
      <c r="U128" s="54" t="e">
        <f>('9.non-residents NC'!T128*'9.non-residents NC'!U128+'13.non-residents FC'!T128*'13.non-residents FC'!U128)/('9.non-residents NC'!T128+'13.non-residents FC'!T128)</f>
        <v>#DIV/0!</v>
      </c>
    </row>
    <row r="129" spans="1:21" ht="5.0999999999999996" customHeight="1" x14ac:dyDescent="0.2">
      <c r="A129" s="27"/>
      <c r="B129" s="22"/>
      <c r="C129" s="22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4"/>
    </row>
    <row r="130" spans="1:21" x14ac:dyDescent="0.2">
      <c r="A130" s="13" t="s">
        <v>60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299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B331" sqref="B33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76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8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NC'!B9+'8.legal entities NC'!B9</f>
        <v>235164.79999999999</v>
      </c>
      <c r="C9" s="51">
        <f>('7.individuals NC'!B9*'7.individuals NC'!C9+'8.legal entities NC'!B9*'8.legal entities NC'!C9)/('7.individuals NC'!B9+'8.legal entities NC'!B9)</f>
        <v>28.422673971614799</v>
      </c>
      <c r="D9" s="50"/>
      <c r="E9" s="51"/>
      <c r="F9" s="50">
        <f>'7.individuals NC'!F9+'8.legal entities NC'!F9</f>
        <v>75815.199999999997</v>
      </c>
      <c r="G9" s="51">
        <f>('7.individuals NC'!F9*'7.individuals NC'!G9+'8.legal entities NC'!F9*'8.legal entities NC'!G9)/('7.individuals NC'!F9+'8.legal entities NC'!F9)</f>
        <v>14.874106775422343</v>
      </c>
      <c r="H9" s="50">
        <f t="shared" ref="H9:H72" si="0">J9+L9+N9+P9+R9+T9</f>
        <v>159349.6</v>
      </c>
      <c r="I9" s="51">
        <f t="shared" ref="I9:I72" si="1">(J9*K9+L9*M9+N9*O9+P9*Q9+R9*S9+T9*U9)/(J9+L9+N9+P9+R9+T9)</f>
        <v>34.868798290049043</v>
      </c>
      <c r="J9" s="50">
        <f>'7.individuals NC'!J9+'8.legal entities NC'!J9</f>
        <v>14316.2</v>
      </c>
      <c r="K9" s="51">
        <f>('7.individuals NC'!J9*'7.individuals NC'!K9+'8.legal entities NC'!J9*'8.legal entities NC'!K9)/('7.individuals NC'!J9+'8.legal entities NC'!J9)</f>
        <v>36.888035931322555</v>
      </c>
      <c r="L9" s="50">
        <f>'7.individuals NC'!L9+'8.legal entities NC'!L9</f>
        <v>43512.7</v>
      </c>
      <c r="M9" s="51">
        <f>('7.individuals NC'!L9*'7.individuals NC'!M9+'8.legal entities NC'!L9*'8.legal entities NC'!M9)/('7.individuals NC'!L9+'8.legal entities NC'!L9)</f>
        <v>31.224058723085449</v>
      </c>
      <c r="N9" s="50">
        <f>'7.individuals NC'!N9+'8.legal entities NC'!N9</f>
        <v>50456.899999999994</v>
      </c>
      <c r="O9" s="51">
        <f>('7.individuals NC'!N9*'7.individuals NC'!O9+'8.legal entities NC'!N9*'8.legal entities NC'!O9)/('7.individuals NC'!N9+'8.legal entities NC'!N9)</f>
        <v>41.600598927005031</v>
      </c>
      <c r="P9" s="50">
        <f>'7.individuals NC'!P9+'8.legal entities NC'!P9</f>
        <v>33412.699999999997</v>
      </c>
      <c r="Q9" s="51">
        <f>('7.individuals NC'!P9*'7.individuals NC'!Q9+'8.legal entities NC'!P9*'8.legal entities NC'!Q9)/('7.individuals NC'!P9+'8.legal entities NC'!P9)</f>
        <v>24.729923053210307</v>
      </c>
      <c r="R9" s="50">
        <f>'7.individuals NC'!R9+'8.legal entities NC'!R9</f>
        <v>17651.099999999999</v>
      </c>
      <c r="S9" s="51">
        <f>('7.individuals NC'!R9*'7.individuals NC'!S9+'8.legal entities NC'!R9*'8.legal entities NC'!S9)/('7.individuals NC'!R9+'8.legal entities NC'!R9)</f>
        <v>42.165003880777974</v>
      </c>
      <c r="T9" s="50"/>
      <c r="U9" s="51"/>
    </row>
    <row r="10" spans="1:21" ht="14.25" customHeight="1" x14ac:dyDescent="0.2">
      <c r="A10" s="49" t="s">
        <v>20</v>
      </c>
      <c r="B10" s="50">
        <f>'7.individuals NC'!B10+'8.legal entities NC'!B10</f>
        <v>298119.3</v>
      </c>
      <c r="C10" s="51">
        <f>('7.individuals NC'!B10*'7.individuals NC'!C10+'8.legal entities NC'!B10*'8.legal entities NC'!C10)/('7.individuals NC'!B10+'8.legal entities NC'!B10)</f>
        <v>24.767897720811771</v>
      </c>
      <c r="D10" s="50"/>
      <c r="E10" s="51"/>
      <c r="F10" s="50">
        <f>'7.individuals NC'!F10+'8.legal entities NC'!F10</f>
        <v>125762.9</v>
      </c>
      <c r="G10" s="51">
        <f>('7.individuals NC'!F10*'7.individuals NC'!G10+'8.legal entities NC'!F10*'8.legal entities NC'!G10)/('7.individuals NC'!F10+'8.legal entities NC'!F10)</f>
        <v>10.260863132131973</v>
      </c>
      <c r="H10" s="50">
        <f t="shared" si="0"/>
        <v>172356.4</v>
      </c>
      <c r="I10" s="51">
        <f t="shared" si="1"/>
        <v>35.353212453961675</v>
      </c>
      <c r="J10" s="50">
        <f>'7.individuals NC'!J10+'8.legal entities NC'!J10</f>
        <v>7870.3</v>
      </c>
      <c r="K10" s="51">
        <f>('7.individuals NC'!J10*'7.individuals NC'!K10+'8.legal entities NC'!J10*'8.legal entities NC'!K10)/('7.individuals NC'!J10+'8.legal entities NC'!J10)</f>
        <v>37.371119271184071</v>
      </c>
      <c r="L10" s="50">
        <f>'7.individuals NC'!L10+'8.legal entities NC'!L10</f>
        <v>58030</v>
      </c>
      <c r="M10" s="51">
        <f>('7.individuals NC'!L10*'7.individuals NC'!M10+'8.legal entities NC'!L10*'8.legal entities NC'!M10)/('7.individuals NC'!L10+'8.legal entities NC'!L10)</f>
        <v>30.704765448905736</v>
      </c>
      <c r="N10" s="50">
        <f>'7.individuals NC'!N10+'8.legal entities NC'!N10</f>
        <v>52110</v>
      </c>
      <c r="O10" s="51">
        <f>('7.individuals NC'!N10*'7.individuals NC'!O10+'8.legal entities NC'!N10*'8.legal entities NC'!O10)/('7.individuals NC'!N10+'8.legal entities NC'!N10)</f>
        <v>41.536370024947232</v>
      </c>
      <c r="P10" s="50">
        <f>'7.individuals NC'!P10+'8.legal entities NC'!P10</f>
        <v>43452.5</v>
      </c>
      <c r="Q10" s="51">
        <f>('7.individuals NC'!P10*'7.individuals NC'!Q10+'8.legal entities NC'!P10*'8.legal entities NC'!Q10)/('7.individuals NC'!P10+'8.legal entities NC'!P10)</f>
        <v>32.788401956159021</v>
      </c>
      <c r="R10" s="50">
        <f>'7.individuals NC'!R10+'8.legal entities NC'!R10</f>
        <v>10893.6</v>
      </c>
      <c r="S10" s="51">
        <f>('7.individuals NC'!R10*'7.individuals NC'!S10+'8.legal entities NC'!R10*'8.legal entities NC'!S10)/('7.individuals NC'!R10+'8.legal entities NC'!R10)</f>
        <v>39.310667731512083</v>
      </c>
      <c r="T10" s="50"/>
      <c r="U10" s="51"/>
    </row>
    <row r="11" spans="1:21" ht="14.25" customHeight="1" x14ac:dyDescent="0.2">
      <c r="A11" s="49" t="s">
        <v>21</v>
      </c>
      <c r="B11" s="50">
        <f>'7.individuals NC'!B11+'8.legal entities NC'!B11</f>
        <v>389434.2</v>
      </c>
      <c r="C11" s="51">
        <f>('7.individuals NC'!B11*'7.individuals NC'!C11+'8.legal entities NC'!B11*'8.legal entities NC'!C11)/('7.individuals NC'!B11+'8.legal entities NC'!B11)</f>
        <v>17.787702387206878</v>
      </c>
      <c r="D11" s="50"/>
      <c r="E11" s="51"/>
      <c r="F11" s="50">
        <f>'7.individuals NC'!F11+'8.legal entities NC'!F11</f>
        <v>219386.1</v>
      </c>
      <c r="G11" s="51">
        <f>('7.individuals NC'!F11*'7.individuals NC'!G11+'8.legal entities NC'!F11*'8.legal entities NC'!G11)/('7.individuals NC'!F11+'8.legal entities NC'!F11)</f>
        <v>5.166385199426947</v>
      </c>
      <c r="H11" s="50">
        <f t="shared" si="0"/>
        <v>170048.10000000003</v>
      </c>
      <c r="I11" s="51">
        <f t="shared" si="1"/>
        <v>34.070986673770534</v>
      </c>
      <c r="J11" s="50">
        <f>'7.individuals NC'!J11+'8.legal entities NC'!J11</f>
        <v>8782.2000000000007</v>
      </c>
      <c r="K11" s="51">
        <f>('7.individuals NC'!J11*'7.individuals NC'!K11+'8.legal entities NC'!J11*'8.legal entities NC'!K11)/('7.individuals NC'!J11+'8.legal entities NC'!J11)</f>
        <v>28.689392293502763</v>
      </c>
      <c r="L11" s="50">
        <f>'7.individuals NC'!L11+'8.legal entities NC'!L11</f>
        <v>60486.3</v>
      </c>
      <c r="M11" s="51">
        <f>('7.individuals NC'!L11*'7.individuals NC'!M11+'8.legal entities NC'!L11*'8.legal entities NC'!M11)/('7.individuals NC'!L11+'8.legal entities NC'!L11)</f>
        <v>30.328282404445304</v>
      </c>
      <c r="N11" s="50">
        <f>'7.individuals NC'!N11+'8.legal entities NC'!N11</f>
        <v>62470.7</v>
      </c>
      <c r="O11" s="51">
        <f>('7.individuals NC'!N11*'7.individuals NC'!O11+'8.legal entities NC'!N11*'8.legal entities NC'!O11)/('7.individuals NC'!N11+'8.legal entities NC'!N11)</f>
        <v>37.929541753173893</v>
      </c>
      <c r="P11" s="50">
        <f>'7.individuals NC'!P11+'8.legal entities NC'!P11</f>
        <v>33300.199999999997</v>
      </c>
      <c r="Q11" s="51">
        <f>('7.individuals NC'!P11*'7.individuals NC'!Q11+'8.legal entities NC'!P11*'8.legal entities NC'!Q11)/('7.individuals NC'!P11+'8.legal entities NC'!P11)</f>
        <v>34.170007267223625</v>
      </c>
      <c r="R11" s="50">
        <f>'7.individuals NC'!R11+'8.legal entities NC'!R11</f>
        <v>5008.7000000000007</v>
      </c>
      <c r="S11" s="51">
        <f>('7.individuals NC'!R11*'7.individuals NC'!S11+'8.legal entities NC'!R11*'8.legal entities NC'!S11)/('7.individuals NC'!R11+'8.legal entities NC'!R11)</f>
        <v>39.920913610318038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NC'!B12+'8.legal entities NC'!B12</f>
        <v>583944.30000000005</v>
      </c>
      <c r="C12" s="51">
        <f>('7.individuals NC'!B12*'7.individuals NC'!C12+'8.legal entities NC'!B12*'8.legal entities NC'!C12)/('7.individuals NC'!B12+'8.legal entities NC'!B12)</f>
        <v>11.613944228927314</v>
      </c>
      <c r="D12" s="50"/>
      <c r="E12" s="51"/>
      <c r="F12" s="50">
        <f>'7.individuals NC'!F12+'8.legal entities NC'!F12</f>
        <v>413172.4</v>
      </c>
      <c r="G12" s="51">
        <f>('7.individuals NC'!F12*'7.individuals NC'!G12+'8.legal entities NC'!F12*'8.legal entities NC'!G12)/('7.individuals NC'!F12+'8.legal entities NC'!F12)</f>
        <v>2.5902962056516841</v>
      </c>
      <c r="H12" s="50">
        <f t="shared" si="0"/>
        <v>170771.9</v>
      </c>
      <c r="I12" s="51">
        <f t="shared" si="1"/>
        <v>33.446121012883268</v>
      </c>
      <c r="J12" s="50">
        <f>'7.individuals NC'!J12+'8.legal entities NC'!J12</f>
        <v>7229.7000000000007</v>
      </c>
      <c r="K12" s="51">
        <f>('7.individuals NC'!J12*'7.individuals NC'!K12+'8.legal entities NC'!J12*'8.legal entities NC'!K12)/('7.individuals NC'!J12+'8.legal entities NC'!J12)</f>
        <v>27.416455869538154</v>
      </c>
      <c r="L12" s="50">
        <f>'7.individuals NC'!L12+'8.legal entities NC'!L12</f>
        <v>42312.7</v>
      </c>
      <c r="M12" s="51">
        <f>('7.individuals NC'!L12*'7.individuals NC'!M12+'8.legal entities NC'!L12*'8.legal entities NC'!M12)/('7.individuals NC'!L12+'8.legal entities NC'!L12)</f>
        <v>33.692381956244823</v>
      </c>
      <c r="N12" s="50">
        <f>'7.individuals NC'!N12+'8.legal entities NC'!N12</f>
        <v>79683.3</v>
      </c>
      <c r="O12" s="51">
        <f>('7.individuals NC'!N12*'7.individuals NC'!O12+'8.legal entities NC'!N12*'8.legal entities NC'!O12)/('7.individuals NC'!N12+'8.legal entities NC'!N12)</f>
        <v>33.769732792191085</v>
      </c>
      <c r="P12" s="50">
        <f>'7.individuals NC'!P12+'8.legal entities NC'!P12</f>
        <v>36777.100000000006</v>
      </c>
      <c r="Q12" s="51">
        <f>('7.individuals NC'!P12*'7.individuals NC'!Q12+'8.legal entities NC'!P12*'8.legal entities NC'!Q12)/('7.individuals NC'!P12+'8.legal entities NC'!P12)</f>
        <v>33.41411103648737</v>
      </c>
      <c r="R12" s="50">
        <f>'7.individuals NC'!R12+'8.legal entities NC'!R12</f>
        <v>4769.1000000000004</v>
      </c>
      <c r="S12" s="51">
        <f>('7.individuals NC'!R12*'7.individuals NC'!S12+'8.legal entities NC'!R12*'8.legal entities NC'!S12)/('7.individuals NC'!R12+'8.legal entities NC'!R12)</f>
        <v>35.241739531567802</v>
      </c>
      <c r="T12" s="50"/>
      <c r="U12" s="51"/>
    </row>
    <row r="13" spans="1:21" ht="14.25" customHeight="1" x14ac:dyDescent="0.2">
      <c r="A13" s="49" t="s">
        <v>23</v>
      </c>
      <c r="B13" s="50">
        <f>'7.individuals NC'!B13+'8.legal entities NC'!B13</f>
        <v>348348.9</v>
      </c>
      <c r="C13" s="51">
        <f>('7.individuals NC'!B13*'7.individuals NC'!C13+'8.legal entities NC'!B13*'8.legal entities NC'!C13)/('7.individuals NC'!B13+'8.legal entities NC'!B13)</f>
        <v>15.778602831816031</v>
      </c>
      <c r="D13" s="50"/>
      <c r="E13" s="51"/>
      <c r="F13" s="50">
        <f>'7.individuals NC'!F13+'8.legal entities NC'!F13</f>
        <v>212704.69999999998</v>
      </c>
      <c r="G13" s="51">
        <f>('7.individuals NC'!F13*'7.individuals NC'!G13+'8.legal entities NC'!F13*'8.legal entities NC'!G13)/('7.individuals NC'!F13+'8.legal entities NC'!F13)</f>
        <v>4.6881480286989436</v>
      </c>
      <c r="H13" s="50">
        <f t="shared" si="0"/>
        <v>135644.20000000001</v>
      </c>
      <c r="I13" s="51">
        <f t="shared" si="1"/>
        <v>33.169629221153571</v>
      </c>
      <c r="J13" s="50">
        <f>'7.individuals NC'!J13+'8.legal entities NC'!J13</f>
        <v>8244.9</v>
      </c>
      <c r="K13" s="51">
        <f>('7.individuals NC'!J13*'7.individuals NC'!K13+'8.legal entities NC'!J13*'8.legal entities NC'!K13)/('7.individuals NC'!J13+'8.legal entities NC'!J13)</f>
        <v>23.025591092675473</v>
      </c>
      <c r="L13" s="50">
        <f>'7.individuals NC'!L13+'8.legal entities NC'!L13</f>
        <v>50572.5</v>
      </c>
      <c r="M13" s="51">
        <f>('7.individuals NC'!L13*'7.individuals NC'!M13+'8.legal entities NC'!L13*'8.legal entities NC'!M13)/('7.individuals NC'!L13+'8.legal entities NC'!L13)</f>
        <v>31.348199021207176</v>
      </c>
      <c r="N13" s="50">
        <f>'7.individuals NC'!N13+'8.legal entities NC'!N13</f>
        <v>45150.7</v>
      </c>
      <c r="O13" s="51">
        <f>('7.individuals NC'!N13*'7.individuals NC'!O13+'8.legal entities NC'!N13*'8.legal entities NC'!O13)/('7.individuals NC'!N13+'8.legal entities NC'!N13)</f>
        <v>34.909383376115983</v>
      </c>
      <c r="P13" s="50">
        <f>'7.individuals NC'!P13+'8.legal entities NC'!P13</f>
        <v>26268.7</v>
      </c>
      <c r="Q13" s="51">
        <f>('7.individuals NC'!P13*'7.individuals NC'!Q13+'8.legal entities NC'!P13*'8.legal entities NC'!Q13)/('7.individuals NC'!P13+'8.legal entities NC'!P13)</f>
        <v>36.651604875764697</v>
      </c>
      <c r="R13" s="50">
        <f>'7.individuals NC'!R13+'8.legal entities NC'!R13</f>
        <v>5407.4</v>
      </c>
      <c r="S13" s="51">
        <f>('7.individuals NC'!R13*'7.individuals NC'!S13+'8.legal entities NC'!R13*'8.legal entities NC'!S13)/('7.individuals NC'!R13+'8.legal entities NC'!R13)</f>
        <v>34.229799903835485</v>
      </c>
      <c r="T13" s="50"/>
      <c r="U13" s="51"/>
    </row>
    <row r="14" spans="1:21" ht="14.25" customHeight="1" x14ac:dyDescent="0.2">
      <c r="A14" s="49" t="s">
        <v>24</v>
      </c>
      <c r="B14" s="50">
        <f>'7.individuals NC'!B14+'8.legal entities NC'!B14</f>
        <v>422538.5</v>
      </c>
      <c r="C14" s="51">
        <f>('7.individuals NC'!B14*'7.individuals NC'!C14+'8.legal entities NC'!B14*'8.legal entities NC'!C14)/('7.individuals NC'!B14+'8.legal entities NC'!B14)</f>
        <v>14.975183674387067</v>
      </c>
      <c r="D14" s="50"/>
      <c r="E14" s="51"/>
      <c r="F14" s="50">
        <f>'7.individuals NC'!F14+'8.legal entities NC'!F14</f>
        <v>267588.2</v>
      </c>
      <c r="G14" s="51">
        <f>('7.individuals NC'!F14*'7.individuals NC'!G14+'8.legal entities NC'!F14*'8.legal entities NC'!G14)/('7.individuals NC'!F14+'8.legal entities NC'!F14)</f>
        <v>4.3866881648742355</v>
      </c>
      <c r="H14" s="50">
        <f t="shared" si="0"/>
        <v>154950.29999999999</v>
      </c>
      <c r="I14" s="51">
        <f t="shared" si="1"/>
        <v>33.260765916555179</v>
      </c>
      <c r="J14" s="50">
        <f>'7.individuals NC'!J14+'8.legal entities NC'!J14</f>
        <v>4849.3</v>
      </c>
      <c r="K14" s="51">
        <f>('7.individuals NC'!J14*'7.individuals NC'!K14+'8.legal entities NC'!J14*'8.legal entities NC'!K14)/('7.individuals NC'!J14+'8.legal entities NC'!J14)</f>
        <v>10.569772956921618</v>
      </c>
      <c r="L14" s="50">
        <f>'7.individuals NC'!L14+'8.legal entities NC'!L14</f>
        <v>50694.100000000006</v>
      </c>
      <c r="M14" s="51">
        <f>('7.individuals NC'!L14*'7.individuals NC'!M14+'8.legal entities NC'!L14*'8.legal entities NC'!M14)/('7.individuals NC'!L14+'8.legal entities NC'!L14)</f>
        <v>27.929688642268033</v>
      </c>
      <c r="N14" s="50">
        <f>'7.individuals NC'!N14+'8.legal entities NC'!N14</f>
        <v>61913.2</v>
      </c>
      <c r="O14" s="51">
        <f>('7.individuals NC'!N14*'7.individuals NC'!O14+'8.legal entities NC'!N14*'8.legal entities NC'!O14)/('7.individuals NC'!N14+'8.legal entities NC'!N14)</f>
        <v>35.664779239322151</v>
      </c>
      <c r="P14" s="50">
        <f>'7.individuals NC'!P14+'8.legal entities NC'!P14</f>
        <v>31720.3</v>
      </c>
      <c r="Q14" s="51">
        <f>('7.individuals NC'!P14*'7.individuals NC'!Q14+'8.legal entities NC'!P14*'8.legal entities NC'!Q14)/('7.individuals NC'!P14+'8.legal entities NC'!P14)</f>
        <v>38.242660378369692</v>
      </c>
      <c r="R14" s="50">
        <f>'7.individuals NC'!R14+'8.legal entities NC'!R14</f>
        <v>5773.4</v>
      </c>
      <c r="S14" s="51">
        <f>('7.individuals NC'!R14*'7.individuals NC'!S14+'8.legal entities NC'!R14*'8.legal entities NC'!S14)/('7.individuals NC'!R14+'8.legal entities NC'!R14)</f>
        <v>45.978099213634948</v>
      </c>
      <c r="T14" s="50"/>
      <c r="U14" s="51"/>
    </row>
    <row r="15" spans="1:21" ht="14.25" customHeight="1" x14ac:dyDescent="0.2">
      <c r="A15" s="49" t="s">
        <v>25</v>
      </c>
      <c r="B15" s="50">
        <f>'7.individuals NC'!B15+'8.legal entities NC'!B15</f>
        <v>503768.79999999993</v>
      </c>
      <c r="C15" s="51">
        <f>('7.individuals NC'!B15*'7.individuals NC'!C15+'8.legal entities NC'!B15*'8.legal entities NC'!C15)/('7.individuals NC'!B15+'8.legal entities NC'!B15)</f>
        <v>12.343407654463714</v>
      </c>
      <c r="D15" s="50"/>
      <c r="E15" s="51"/>
      <c r="F15" s="50">
        <f>'7.individuals NC'!F15+'8.legal entities NC'!F15</f>
        <v>355324.5</v>
      </c>
      <c r="G15" s="51">
        <f>('7.individuals NC'!F15*'7.individuals NC'!G15+'8.legal entities NC'!F15*'8.legal entities NC'!G15)/('7.individuals NC'!F15+'8.legal entities NC'!F15)</f>
        <v>4.1086420722466368</v>
      </c>
      <c r="H15" s="50">
        <f t="shared" si="0"/>
        <v>148444.30000000002</v>
      </c>
      <c r="I15" s="51">
        <f t="shared" si="1"/>
        <v>32.054598741750269</v>
      </c>
      <c r="J15" s="50">
        <f>'7.individuals NC'!J15+'8.legal entities NC'!J15</f>
        <v>14753.1</v>
      </c>
      <c r="K15" s="51">
        <f>('7.individuals NC'!J15*'7.individuals NC'!K15+'8.legal entities NC'!J15*'8.legal entities NC'!K15)/('7.individuals NC'!J15+'8.legal entities NC'!J15)</f>
        <v>22.904334682202386</v>
      </c>
      <c r="L15" s="50">
        <f>'7.individuals NC'!L15+'8.legal entities NC'!L15</f>
        <v>40416.9</v>
      </c>
      <c r="M15" s="51">
        <f>('7.individuals NC'!L15*'7.individuals NC'!M15+'8.legal entities NC'!L15*'8.legal entities NC'!M15)/('7.individuals NC'!L15+'8.legal entities NC'!L15)</f>
        <v>28.231661557417812</v>
      </c>
      <c r="N15" s="50">
        <f>'7.individuals NC'!N15+'8.legal entities NC'!N15</f>
        <v>55686.5</v>
      </c>
      <c r="O15" s="51">
        <f>('7.individuals NC'!N15*'7.individuals NC'!O15+'8.legal entities NC'!N15*'8.legal entities NC'!O15)/('7.individuals NC'!N15+'8.legal entities NC'!N15)</f>
        <v>37.692395427976258</v>
      </c>
      <c r="P15" s="50">
        <f>'7.individuals NC'!P15+'8.legal entities NC'!P15</f>
        <v>32565.699999999997</v>
      </c>
      <c r="Q15" s="51">
        <f>('7.individuals NC'!P15*'7.individuals NC'!Q15+'8.legal entities NC'!P15*'8.legal entities NC'!Q15)/('7.individuals NC'!P15+'8.legal entities NC'!P15)</f>
        <v>30.880123319934786</v>
      </c>
      <c r="R15" s="50">
        <f>'7.individuals NC'!R15+'8.legal entities NC'!R15</f>
        <v>5022.1000000000004</v>
      </c>
      <c r="S15" s="51">
        <f>('7.individuals NC'!R15*'7.individuals NC'!S15+'8.legal entities NC'!R15*'8.legal entities NC'!S15)/('7.individuals NC'!R15+'8.legal entities NC'!R15)</f>
        <v>34.803345214153438</v>
      </c>
      <c r="T15" s="50"/>
      <c r="U15" s="51"/>
    </row>
    <row r="16" spans="1:21" ht="14.25" customHeight="1" x14ac:dyDescent="0.2">
      <c r="A16" s="49" t="s">
        <v>26</v>
      </c>
      <c r="B16" s="50">
        <f>'7.individuals NC'!B16+'8.legal entities NC'!B16</f>
        <v>448908.2</v>
      </c>
      <c r="C16" s="51">
        <f>('7.individuals NC'!B16*'7.individuals NC'!C16+'8.legal entities NC'!B16*'8.legal entities NC'!C16)/('7.individuals NC'!B16+'8.legal entities NC'!B16)</f>
        <v>14.081075277751665</v>
      </c>
      <c r="D16" s="50"/>
      <c r="E16" s="51"/>
      <c r="F16" s="50">
        <f>'7.individuals NC'!F16+'8.legal entities NC'!F16</f>
        <v>296929.09999999998</v>
      </c>
      <c r="G16" s="51">
        <f>('7.individuals NC'!F16*'7.individuals NC'!G16+'8.legal entities NC'!F16*'8.legal entities NC'!G16)/('7.individuals NC'!F16+'8.legal entities NC'!F16)</f>
        <v>4.4931449628884481</v>
      </c>
      <c r="H16" s="50">
        <f t="shared" si="0"/>
        <v>151979.1</v>
      </c>
      <c r="I16" s="51">
        <f t="shared" si="1"/>
        <v>32.813489927233412</v>
      </c>
      <c r="J16" s="50">
        <f>'7.individuals NC'!J16+'8.legal entities NC'!J16</f>
        <v>7252.6</v>
      </c>
      <c r="K16" s="51">
        <f>('7.individuals NC'!J16*'7.individuals NC'!K16+'8.legal entities NC'!J16*'8.legal entities NC'!K16)/('7.individuals NC'!J16+'8.legal entities NC'!J16)</f>
        <v>21.131277059261507</v>
      </c>
      <c r="L16" s="50">
        <f>'7.individuals NC'!L16+'8.legal entities NC'!L16</f>
        <v>39671.9</v>
      </c>
      <c r="M16" s="51">
        <f>('7.individuals NC'!L16*'7.individuals NC'!M16+'8.legal entities NC'!L16*'8.legal entities NC'!M16)/('7.individuals NC'!L16+'8.legal entities NC'!L16)</f>
        <v>33.082926580274709</v>
      </c>
      <c r="N16" s="50">
        <f>'7.individuals NC'!N16+'8.legal entities NC'!N16</f>
        <v>65804</v>
      </c>
      <c r="O16" s="51">
        <f>('7.individuals NC'!N16*'7.individuals NC'!O16+'8.legal entities NC'!N16*'8.legal entities NC'!O16)/('7.individuals NC'!N16+'8.legal entities NC'!N16)</f>
        <v>36.163833900674732</v>
      </c>
      <c r="P16" s="50">
        <f>'7.individuals NC'!P16+'8.legal entities NC'!P16</f>
        <v>29131.5</v>
      </c>
      <c r="Q16" s="51">
        <f>('7.individuals NC'!P16*'7.individuals NC'!Q16+'8.legal entities NC'!P16*'8.legal entities NC'!Q16)/('7.individuals NC'!P16+'8.legal entities NC'!P16)</f>
        <v>31.901699191596723</v>
      </c>
      <c r="R16" s="50">
        <f>'7.individuals NC'!R16+'8.legal entities NC'!R16</f>
        <v>10119.1</v>
      </c>
      <c r="S16" s="51">
        <f>('7.individuals NC'!R16*'7.individuals NC'!S16+'8.legal entities NC'!R16*'8.legal entities NC'!S16)/('7.individuals NC'!R16+'8.legal entities NC'!R16)</f>
        <v>20.967886076825014</v>
      </c>
      <c r="T16" s="50"/>
      <c r="U16" s="51"/>
    </row>
    <row r="17" spans="1:21" ht="14.25" customHeight="1" x14ac:dyDescent="0.2">
      <c r="A17" s="49" t="s">
        <v>27</v>
      </c>
      <c r="B17" s="50">
        <f>'7.individuals NC'!B17+'8.legal entities NC'!B17</f>
        <v>426418.20000000007</v>
      </c>
      <c r="C17" s="51">
        <f>('7.individuals NC'!B17*'7.individuals NC'!C17+'8.legal entities NC'!B17*'8.legal entities NC'!C17)/('7.individuals NC'!B17+'8.legal entities NC'!B17)</f>
        <v>16.451624735998603</v>
      </c>
      <c r="D17" s="50"/>
      <c r="E17" s="51"/>
      <c r="F17" s="50">
        <f>'7.individuals NC'!F17+'8.legal entities NC'!F17</f>
        <v>270273.7</v>
      </c>
      <c r="G17" s="51">
        <f>('7.individuals NC'!F17*'7.individuals NC'!G17+'8.legal entities NC'!F17*'8.legal entities NC'!G17)/('7.individuals NC'!F17+'8.legal entities NC'!F17)</f>
        <v>6.4779860600568977</v>
      </c>
      <c r="H17" s="50">
        <f t="shared" si="0"/>
        <v>156144.5</v>
      </c>
      <c r="I17" s="51">
        <f t="shared" si="1"/>
        <v>33.715199357005851</v>
      </c>
      <c r="J17" s="50">
        <f>'7.individuals NC'!J17+'8.legal entities NC'!J17</f>
        <v>7772.2000000000007</v>
      </c>
      <c r="K17" s="51">
        <f>('7.individuals NC'!J17*'7.individuals NC'!K17+'8.legal entities NC'!J17*'8.legal entities NC'!K17)/('7.individuals NC'!J17+'8.legal entities NC'!J17)</f>
        <v>28.810156712385165</v>
      </c>
      <c r="L17" s="50">
        <f>'7.individuals NC'!L17+'8.legal entities NC'!L17</f>
        <v>41655.5</v>
      </c>
      <c r="M17" s="51">
        <f>('7.individuals NC'!L17*'7.individuals NC'!M17+'8.legal entities NC'!L17*'8.legal entities NC'!M17)/('7.individuals NC'!L17+'8.legal entities NC'!L17)</f>
        <v>32.652871913672868</v>
      </c>
      <c r="N17" s="50">
        <f>'7.individuals NC'!N17+'8.legal entities NC'!N17</f>
        <v>65589.8</v>
      </c>
      <c r="O17" s="51">
        <f>('7.individuals NC'!N17*'7.individuals NC'!O17+'8.legal entities NC'!N17*'8.legal entities NC'!O17)/('7.individuals NC'!N17+'8.legal entities NC'!N17)</f>
        <v>38.323726555043621</v>
      </c>
      <c r="P17" s="50">
        <f>'7.individuals NC'!P17+'8.legal entities NC'!P17</f>
        <v>32030</v>
      </c>
      <c r="Q17" s="51">
        <f>('7.individuals NC'!P17*'7.individuals NC'!Q17+'8.legal entities NC'!P17*'8.legal entities NC'!Q17)/('7.individuals NC'!P17+'8.legal entities NC'!P17)</f>
        <v>31.058492038713702</v>
      </c>
      <c r="R17" s="50">
        <f>'7.individuals NC'!R17+'8.legal entities NC'!R17</f>
        <v>9097</v>
      </c>
      <c r="S17" s="51">
        <f>('7.individuals NC'!R17*'7.individuals NC'!S17+'8.legal entities NC'!R17*'8.legal entities NC'!S17)/('7.individuals NC'!R17+'8.legal entities NC'!R17)</f>
        <v>18.896765966802242</v>
      </c>
      <c r="T17" s="50"/>
      <c r="U17" s="51"/>
    </row>
    <row r="18" spans="1:21" ht="14.25" customHeight="1" x14ac:dyDescent="0.2">
      <c r="A18" s="49" t="s">
        <v>28</v>
      </c>
      <c r="B18" s="50">
        <f>'7.individuals NC'!B18+'8.legal entities NC'!B18</f>
        <v>456755.5</v>
      </c>
      <c r="C18" s="51">
        <f>('7.individuals NC'!B18*'7.individuals NC'!C18+'8.legal entities NC'!B18*'8.legal entities NC'!C18)/('7.individuals NC'!B18+'8.legal entities NC'!B18)</f>
        <v>15.023193294880958</v>
      </c>
      <c r="D18" s="50"/>
      <c r="E18" s="51"/>
      <c r="F18" s="50">
        <f>'7.individuals NC'!F18+'8.legal entities NC'!F18</f>
        <v>342370.1</v>
      </c>
      <c r="G18" s="51">
        <f>('7.individuals NC'!F18*'7.individuals NC'!G18+'8.legal entities NC'!F18*'8.legal entities NC'!G18)/('7.individuals NC'!F18+'8.legal entities NC'!F18)</f>
        <v>9.3728325429118975</v>
      </c>
      <c r="H18" s="50">
        <f t="shared" si="0"/>
        <v>114385.40000000001</v>
      </c>
      <c r="I18" s="51">
        <f t="shared" si="1"/>
        <v>31.935444121365141</v>
      </c>
      <c r="J18" s="50">
        <f>'7.individuals NC'!J18+'8.legal entities NC'!J18</f>
        <v>6789.7</v>
      </c>
      <c r="K18" s="51">
        <f>('7.individuals NC'!J18*'7.individuals NC'!K18+'8.legal entities NC'!J18*'8.legal entities NC'!K18)/('7.individuals NC'!J18+'8.legal entities NC'!J18)</f>
        <v>24.058043801640721</v>
      </c>
      <c r="L18" s="50">
        <f>'7.individuals NC'!L18+'8.legal entities NC'!L18</f>
        <v>26671.800000000003</v>
      </c>
      <c r="M18" s="51">
        <f>('7.individuals NC'!L18*'7.individuals NC'!M18+'8.legal entities NC'!L18*'8.legal entities NC'!M18)/('7.individuals NC'!L18+'8.legal entities NC'!L18)</f>
        <v>30.684102685233089</v>
      </c>
      <c r="N18" s="50">
        <f>'7.individuals NC'!N18+'8.legal entities NC'!N18</f>
        <v>43889.599999999999</v>
      </c>
      <c r="O18" s="51">
        <f>('7.individuals NC'!N18*'7.individuals NC'!O18+'8.legal entities NC'!N18*'8.legal entities NC'!O18)/('7.individuals NC'!N18+'8.legal entities NC'!N18)</f>
        <v>36.762013780029896</v>
      </c>
      <c r="P18" s="50">
        <f>'7.individuals NC'!P18+'8.legal entities NC'!P18</f>
        <v>28768.600000000002</v>
      </c>
      <c r="Q18" s="51">
        <f>('7.individuals NC'!P18*'7.individuals NC'!Q18+'8.legal entities NC'!P18*'8.legal entities NC'!Q18)/('7.individuals NC'!P18+'8.legal entities NC'!P18)</f>
        <v>32.096215318089868</v>
      </c>
      <c r="R18" s="50">
        <f>'7.individuals NC'!R18+'8.legal entities NC'!R18</f>
        <v>8265.7000000000007</v>
      </c>
      <c r="S18" s="51">
        <f>('7.individuals NC'!R18*'7.individuals NC'!S18+'8.legal entities NC'!R18*'8.legal entities NC'!S18)/('7.individuals NC'!R18+'8.legal entities NC'!R18)</f>
        <v>16.256111400123398</v>
      </c>
      <c r="T18" s="50"/>
      <c r="U18" s="51"/>
    </row>
    <row r="19" spans="1:21" ht="14.25" customHeight="1" x14ac:dyDescent="0.2">
      <c r="A19" s="49" t="s">
        <v>29</v>
      </c>
      <c r="B19" s="50">
        <f>'7.individuals NC'!B19+'8.legal entities NC'!B19</f>
        <v>463683.60000000009</v>
      </c>
      <c r="C19" s="51">
        <f>('7.individuals NC'!B19*'7.individuals NC'!C19+'8.legal entities NC'!B19*'8.legal entities NC'!C19)/('7.individuals NC'!B19+'8.legal entities NC'!B19)</f>
        <v>16.20145176581617</v>
      </c>
      <c r="D19" s="50"/>
      <c r="E19" s="51"/>
      <c r="F19" s="50">
        <f>'7.individuals NC'!F19+'8.legal entities NC'!F19</f>
        <v>301895.40000000002</v>
      </c>
      <c r="G19" s="51">
        <f>('7.individuals NC'!F19*'7.individuals NC'!G19+'8.legal entities NC'!F19*'8.legal entities NC'!G19)/('7.individuals NC'!F19+'8.legal entities NC'!F19)</f>
        <v>5.7682435174567086</v>
      </c>
      <c r="H19" s="50">
        <f t="shared" si="0"/>
        <v>161788.19999999998</v>
      </c>
      <c r="I19" s="51">
        <f t="shared" si="1"/>
        <v>35.669729288044508</v>
      </c>
      <c r="J19" s="50">
        <f>'7.individuals NC'!J19+'8.legal entities NC'!J19</f>
        <v>8241.7000000000007</v>
      </c>
      <c r="K19" s="51">
        <f>('7.individuals NC'!J19*'7.individuals NC'!K19+'8.legal entities NC'!J19*'8.legal entities NC'!K19)/('7.individuals NC'!J19+'8.legal entities NC'!J19)</f>
        <v>27.83880400888166</v>
      </c>
      <c r="L19" s="50">
        <f>'7.individuals NC'!L19+'8.legal entities NC'!L19</f>
        <v>39069.300000000003</v>
      </c>
      <c r="M19" s="51">
        <f>('7.individuals NC'!L19*'7.individuals NC'!M19+'8.legal entities NC'!L19*'8.legal entities NC'!M19)/('7.individuals NC'!L19+'8.legal entities NC'!L19)</f>
        <v>34.354949794339795</v>
      </c>
      <c r="N19" s="50">
        <f>'7.individuals NC'!N19+'8.legal entities NC'!N19</f>
        <v>76062.899999999994</v>
      </c>
      <c r="O19" s="51">
        <f>('7.individuals NC'!N19*'7.individuals NC'!O19+'8.legal entities NC'!N19*'8.legal entities NC'!O19)/('7.individuals NC'!N19+'8.legal entities NC'!N19)</f>
        <v>40.190242877933933</v>
      </c>
      <c r="P19" s="50">
        <f>'7.individuals NC'!P19+'8.legal entities NC'!P19</f>
        <v>30376.5</v>
      </c>
      <c r="Q19" s="51">
        <f>('7.individuals NC'!P19*'7.individuals NC'!Q19+'8.legal entities NC'!P19*'8.legal entities NC'!Q19)/('7.individuals NC'!P19+'8.legal entities NC'!P19)</f>
        <v>33.158734877290016</v>
      </c>
      <c r="R19" s="50">
        <f>'7.individuals NC'!R19+'8.legal entities NC'!R19</f>
        <v>8037.7999999999993</v>
      </c>
      <c r="S19" s="51">
        <f>('7.individuals NC'!R19*'7.individuals NC'!S19+'8.legal entities NC'!R19*'8.legal entities NC'!S19)/('7.individuals NC'!R19+'8.legal entities NC'!R19)</f>
        <v>16.801320012938863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NC'!B20+'8.legal entities NC'!B20</f>
        <v>483932.4</v>
      </c>
      <c r="C20" s="54">
        <f>('7.individuals NC'!B20*'7.individuals NC'!C20+'8.legal entities NC'!B20*'8.legal entities NC'!C20)/('7.individuals NC'!B20+'8.legal entities NC'!B20)</f>
        <v>15.573179229165065</v>
      </c>
      <c r="D20" s="53"/>
      <c r="E20" s="54"/>
      <c r="F20" s="53">
        <f>'7.individuals NC'!F20+'8.legal entities NC'!F20</f>
        <v>320681.7</v>
      </c>
      <c r="G20" s="54">
        <f>('7.individuals NC'!F20*'7.individuals NC'!G20+'8.legal entities NC'!F20*'8.legal entities NC'!G20)/('7.individuals NC'!F20+'8.legal entities NC'!F20)</f>
        <v>5.3374970570506521</v>
      </c>
      <c r="H20" s="53">
        <f t="shared" si="0"/>
        <v>163250.70000000001</v>
      </c>
      <c r="I20" s="54">
        <f t="shared" si="1"/>
        <v>35.679653257229525</v>
      </c>
      <c r="J20" s="53">
        <f>'7.individuals NC'!J20+'8.legal entities NC'!J20</f>
        <v>7070.6</v>
      </c>
      <c r="K20" s="54">
        <f>('7.individuals NC'!J20*'7.individuals NC'!K20+'8.legal entities NC'!J20*'8.legal entities NC'!K20)/('7.individuals NC'!J20+'8.legal entities NC'!J20)</f>
        <v>19.854015217944728</v>
      </c>
      <c r="L20" s="53">
        <f>'7.individuals NC'!L20+'8.legal entities NC'!L20</f>
        <v>38698.1</v>
      </c>
      <c r="M20" s="54">
        <f>('7.individuals NC'!L20*'7.individuals NC'!M20+'8.legal entities NC'!L20*'8.legal entities NC'!M20)/('7.individuals NC'!L20+'8.legal entities NC'!L20)</f>
        <v>35.293469963641627</v>
      </c>
      <c r="N20" s="53">
        <f>'7.individuals NC'!N20+'8.legal entities NC'!N20</f>
        <v>77829.5</v>
      </c>
      <c r="O20" s="54">
        <f>('7.individuals NC'!N20*'7.individuals NC'!O20+'8.legal entities NC'!N20*'8.legal entities NC'!O20)/('7.individuals NC'!N20+'8.legal entities NC'!N20)</f>
        <v>39.838449688100269</v>
      </c>
      <c r="P20" s="53">
        <f>'7.individuals NC'!P20+'8.legal entities NC'!P20</f>
        <v>31601.5</v>
      </c>
      <c r="Q20" s="54">
        <f>('7.individuals NC'!P20*'7.individuals NC'!Q20+'8.legal entities NC'!P20*'8.legal entities NC'!Q20)/('7.individuals NC'!P20+'8.legal entities NC'!P20)</f>
        <v>33.572097527016119</v>
      </c>
      <c r="R20" s="53">
        <f>'7.individuals NC'!R20+'8.legal entities NC'!R20</f>
        <v>8051</v>
      </c>
      <c r="S20" s="54">
        <f>('7.individuals NC'!R20*'7.individuals NC'!S20+'8.legal entities NC'!R20*'8.legal entities NC'!S20)/('7.individuals NC'!R20+'8.legal entities NC'!R20)</f>
        <v>19.50354986958142</v>
      </c>
      <c r="T20" s="53"/>
      <c r="U20" s="54"/>
    </row>
    <row r="21" spans="1:21" ht="14.25" customHeight="1" x14ac:dyDescent="0.2">
      <c r="A21" s="49" t="s">
        <v>31</v>
      </c>
      <c r="B21" s="50">
        <f>'7.individuals NC'!B21+'8.legal entities NC'!B21</f>
        <v>482248.19999999995</v>
      </c>
      <c r="C21" s="51">
        <f>('7.individuals NC'!B21*'7.individuals NC'!C21+'8.legal entities NC'!B21*'8.legal entities NC'!C21)/('7.individuals NC'!B21+'8.legal entities NC'!B21)</f>
        <v>16.641466095674389</v>
      </c>
      <c r="D21" s="50"/>
      <c r="E21" s="51"/>
      <c r="F21" s="50">
        <f>'7.individuals NC'!F21+'8.legal entities NC'!F21</f>
        <v>303948.39999999997</v>
      </c>
      <c r="G21" s="51">
        <f>('7.individuals NC'!F21*'7.individuals NC'!G21+'8.legal entities NC'!F21*'8.legal entities NC'!G21)/('7.individuals NC'!F21+'8.legal entities NC'!F21)</f>
        <v>5.4060611603811708</v>
      </c>
      <c r="H21" s="50">
        <f t="shared" si="0"/>
        <v>178299.8</v>
      </c>
      <c r="I21" s="51">
        <f t="shared" si="1"/>
        <v>35.794506948409364</v>
      </c>
      <c r="J21" s="50">
        <f>'7.individuals NC'!J21+'8.legal entities NC'!J21</f>
        <v>9340</v>
      </c>
      <c r="K21" s="51">
        <f>('7.individuals NC'!J21*'7.individuals NC'!K21+'8.legal entities NC'!J21*'8.legal entities NC'!K21)/('7.individuals NC'!J21+'8.legal entities NC'!J21)</f>
        <v>18.617312633832981</v>
      </c>
      <c r="L21" s="50">
        <f>'7.individuals NC'!L21+'8.legal entities NC'!L21</f>
        <v>40977.1</v>
      </c>
      <c r="M21" s="51">
        <f>('7.individuals NC'!L21*'7.individuals NC'!M21+'8.legal entities NC'!L21*'8.legal entities NC'!M21)/('7.individuals NC'!L21+'8.legal entities NC'!L21)</f>
        <v>36.344885313992449</v>
      </c>
      <c r="N21" s="50">
        <f>'7.individuals NC'!N21+'8.legal entities NC'!N21</f>
        <v>90157.8</v>
      </c>
      <c r="O21" s="51">
        <f>('7.individuals NC'!N21*'7.individuals NC'!O21+'8.legal entities NC'!N21*'8.legal entities NC'!O21)/('7.individuals NC'!N21+'8.legal entities NC'!N21)</f>
        <v>39.867756977211066</v>
      </c>
      <c r="P21" s="50">
        <f>'7.individuals NC'!P21+'8.legal entities NC'!P21</f>
        <v>29792.3</v>
      </c>
      <c r="Q21" s="51">
        <f>('7.individuals NC'!P21*'7.individuals NC'!Q21+'8.legal entities NC'!P21*'8.legal entities NC'!Q21)/('7.individuals NC'!P21+'8.legal entities NC'!P21)</f>
        <v>33.761128546637892</v>
      </c>
      <c r="R21" s="50">
        <f>'7.individuals NC'!R21+'8.legal entities NC'!R21</f>
        <v>8032.6</v>
      </c>
      <c r="S21" s="51">
        <f>('7.individuals NC'!R21*'7.individuals NC'!S21+'8.legal entities NC'!R21*'8.legal entities NC'!S21)/('7.individuals NC'!R21+'8.legal entities NC'!R21)</f>
        <v>14.783357816896146</v>
      </c>
      <c r="T21" s="50"/>
      <c r="U21" s="51"/>
    </row>
    <row r="22" spans="1:21" ht="14.25" customHeight="1" x14ac:dyDescent="0.2">
      <c r="A22" s="49" t="s">
        <v>20</v>
      </c>
      <c r="B22" s="50">
        <f>'7.individuals NC'!B22+'8.legal entities NC'!B22</f>
        <v>468688.4</v>
      </c>
      <c r="C22" s="51">
        <f>('7.individuals NC'!B22*'7.individuals NC'!C22+'8.legal entities NC'!B22*'8.legal entities NC'!C22)/('7.individuals NC'!B22+'8.legal entities NC'!B22)</f>
        <v>17.583360492813565</v>
      </c>
      <c r="D22" s="50"/>
      <c r="E22" s="51"/>
      <c r="F22" s="50">
        <f>'7.individuals NC'!F22+'8.legal entities NC'!F22</f>
        <v>287766.09999999998</v>
      </c>
      <c r="G22" s="51">
        <f>('7.individuals NC'!F22*'7.individuals NC'!G22+'8.legal entities NC'!F22*'8.legal entities NC'!G22)/('7.individuals NC'!F22+'8.legal entities NC'!F22)</f>
        <v>5.6130702956324594</v>
      </c>
      <c r="H22" s="50">
        <f t="shared" si="0"/>
        <v>180922.30000000002</v>
      </c>
      <c r="I22" s="51">
        <f t="shared" si="1"/>
        <v>36.622714546520797</v>
      </c>
      <c r="J22" s="50">
        <f>'7.individuals NC'!J22+'8.legal entities NC'!J22</f>
        <v>5749.0999999999995</v>
      </c>
      <c r="K22" s="51">
        <f>('7.individuals NC'!J22*'7.individuals NC'!K22+'8.legal entities NC'!J22*'8.legal entities NC'!K22)/('7.individuals NC'!J22+'8.legal entities NC'!J22)</f>
        <v>15.191982571185056</v>
      </c>
      <c r="L22" s="50">
        <f>'7.individuals NC'!L22+'8.legal entities NC'!L22</f>
        <v>48936.3</v>
      </c>
      <c r="M22" s="51">
        <f>('7.individuals NC'!L22*'7.individuals NC'!M22+'8.legal entities NC'!L22*'8.legal entities NC'!M22)/('7.individuals NC'!L22+'8.legal entities NC'!L22)</f>
        <v>37.201596647069756</v>
      </c>
      <c r="N22" s="50">
        <f>'7.individuals NC'!N22+'8.legal entities NC'!N22</f>
        <v>90835.199999999997</v>
      </c>
      <c r="O22" s="51">
        <f>('7.individuals NC'!N22*'7.individuals NC'!O22+'8.legal entities NC'!N22*'8.legal entities NC'!O22)/('7.individuals NC'!N22+'8.legal entities NC'!N22)</f>
        <v>40.705160961829776</v>
      </c>
      <c r="P22" s="50">
        <f>'7.individuals NC'!P22+'8.legal entities NC'!P22</f>
        <v>26876.7</v>
      </c>
      <c r="Q22" s="51">
        <f>('7.individuals NC'!P22*'7.individuals NC'!Q22+'8.legal entities NC'!P22*'8.legal entities NC'!Q22)/('7.individuals NC'!P22+'8.legal entities NC'!P22)</f>
        <v>33.178763017781201</v>
      </c>
      <c r="R22" s="50">
        <f>'7.individuals NC'!R22+'8.legal entities NC'!R22</f>
        <v>8525</v>
      </c>
      <c r="S22" s="51">
        <f>('7.individuals NC'!R22*'7.individuals NC'!S22+'8.legal entities NC'!R22*'8.legal entities NC'!S22)/('7.individuals NC'!R22+'8.legal entities NC'!R22)</f>
        <v>15.110842228739003</v>
      </c>
      <c r="T22" s="50"/>
      <c r="U22" s="51"/>
    </row>
    <row r="23" spans="1:21" ht="14.25" customHeight="1" x14ac:dyDescent="0.2">
      <c r="A23" s="49" t="s">
        <v>21</v>
      </c>
      <c r="B23" s="50">
        <f>'7.individuals NC'!B23+'8.legal entities NC'!B23</f>
        <v>525815.20000000007</v>
      </c>
      <c r="C23" s="51">
        <f>('7.individuals NC'!B23*'7.individuals NC'!C23+'8.legal entities NC'!B23*'8.legal entities NC'!C23)/('7.individuals NC'!B23+'8.legal entities NC'!B23)</f>
        <v>15.29869079098512</v>
      </c>
      <c r="D23" s="50"/>
      <c r="E23" s="51"/>
      <c r="F23" s="50">
        <f>'7.individuals NC'!F23+'8.legal entities NC'!F23</f>
        <v>337523.3</v>
      </c>
      <c r="G23" s="51">
        <f>('7.individuals NC'!F23*'7.individuals NC'!G23+'8.legal entities NC'!F23*'8.legal entities NC'!G23)/('7.individuals NC'!F23+'8.legal entities NC'!F23)</f>
        <v>2.3015540764148725</v>
      </c>
      <c r="H23" s="50">
        <f t="shared" si="0"/>
        <v>188291.89999999997</v>
      </c>
      <c r="I23" s="51">
        <f t="shared" si="1"/>
        <v>38.596753397251831</v>
      </c>
      <c r="J23" s="50">
        <f>'7.individuals NC'!J23+'8.legal entities NC'!J23</f>
        <v>12484.4</v>
      </c>
      <c r="K23" s="51">
        <f>('7.individuals NC'!J23*'7.individuals NC'!K23+'8.legal entities NC'!J23*'8.legal entities NC'!K23)/('7.individuals NC'!J23+'8.legal entities NC'!J23)</f>
        <v>16.321256127647302</v>
      </c>
      <c r="L23" s="50">
        <f>'7.individuals NC'!L23+'8.legal entities NC'!L23</f>
        <v>31782.3</v>
      </c>
      <c r="M23" s="51">
        <f>('7.individuals NC'!L23*'7.individuals NC'!M23+'8.legal entities NC'!L23*'8.legal entities NC'!M23)/('7.individuals NC'!L23+'8.legal entities NC'!L23)</f>
        <v>40.127138753331252</v>
      </c>
      <c r="N23" s="50">
        <f>'7.individuals NC'!N23+'8.legal entities NC'!N23</f>
        <v>113604.1</v>
      </c>
      <c r="O23" s="51">
        <f>('7.individuals NC'!N23*'7.individuals NC'!O23+'8.legal entities NC'!N23*'8.legal entities NC'!O23)/('7.individuals NC'!N23+'8.legal entities NC'!N23)</f>
        <v>43.041564538603801</v>
      </c>
      <c r="P23" s="50">
        <f>'7.individuals NC'!P23+'8.legal entities NC'!P23</f>
        <v>22184.799999999999</v>
      </c>
      <c r="Q23" s="51">
        <f>('7.individuals NC'!P23*'7.individuals NC'!Q23+'8.legal entities NC'!P23*'8.legal entities NC'!Q23)/('7.individuals NC'!P23+'8.legal entities NC'!P23)</f>
        <v>34.506538305506474</v>
      </c>
      <c r="R23" s="50">
        <f>'7.individuals NC'!R23+'8.legal entities NC'!R23</f>
        <v>8236.2999999999993</v>
      </c>
      <c r="S23" s="51">
        <f>('7.individuals NC'!R23*'7.individuals NC'!S23+'8.legal entities NC'!R23*'8.legal entities NC'!S23)/('7.individuals NC'!R23+'8.legal entities NC'!R23)</f>
        <v>16.165429379697194</v>
      </c>
      <c r="T23" s="50"/>
      <c r="U23" s="51"/>
    </row>
    <row r="24" spans="1:21" ht="14.25" customHeight="1" x14ac:dyDescent="0.2">
      <c r="A24" s="49" t="s">
        <v>22</v>
      </c>
      <c r="B24" s="50">
        <f>'7.individuals NC'!B24+'8.legal entities NC'!B24</f>
        <v>542768.5</v>
      </c>
      <c r="C24" s="51">
        <f>('7.individuals NC'!B24*'7.individuals NC'!C24+'8.legal entities NC'!B24*'8.legal entities NC'!C24)/('7.individuals NC'!B24+'8.legal entities NC'!B24)</f>
        <v>17.710372755603913</v>
      </c>
      <c r="D24" s="50"/>
      <c r="E24" s="51"/>
      <c r="F24" s="50">
        <f>'7.individuals NC'!F24+'8.legal entities NC'!F24</f>
        <v>312634.39999999997</v>
      </c>
      <c r="G24" s="51">
        <f>('7.individuals NC'!F24*'7.individuals NC'!G24+'8.legal entities NC'!F24*'8.legal entities NC'!G24)/('7.individuals NC'!F24+'8.legal entities NC'!F24)</f>
        <v>2.1037717378509853</v>
      </c>
      <c r="H24" s="50">
        <f t="shared" si="0"/>
        <v>230134.09999999998</v>
      </c>
      <c r="I24" s="51">
        <f t="shared" si="1"/>
        <v>38.911752061080918</v>
      </c>
      <c r="J24" s="50">
        <f>'7.individuals NC'!J24+'8.legal entities NC'!J24</f>
        <v>12382.3</v>
      </c>
      <c r="K24" s="51">
        <f>('7.individuals NC'!J24*'7.individuals NC'!K24+'8.legal entities NC'!J24*'8.legal entities NC'!K24)/('7.individuals NC'!J24+'8.legal entities NC'!J24)</f>
        <v>16.207045540812288</v>
      </c>
      <c r="L24" s="50">
        <f>'7.individuals NC'!L24+'8.legal entities NC'!L24</f>
        <v>48118.899999999994</v>
      </c>
      <c r="M24" s="51">
        <f>('7.individuals NC'!L24*'7.individuals NC'!M24+'8.legal entities NC'!L24*'8.legal entities NC'!M24)/('7.individuals NC'!L24+'8.legal entities NC'!L24)</f>
        <v>38.17354523898095</v>
      </c>
      <c r="N24" s="50">
        <f>'7.individuals NC'!N24+'8.legal entities NC'!N24</f>
        <v>120536.6</v>
      </c>
      <c r="O24" s="51">
        <f>('7.individuals NC'!N24*'7.individuals NC'!O24+'8.legal entities NC'!N24*'8.legal entities NC'!O24)/('7.individuals NC'!N24+'8.legal entities NC'!N24)</f>
        <v>42.517544231378686</v>
      </c>
      <c r="P24" s="50">
        <f>'7.individuals NC'!P24+'8.legal entities NC'!P24</f>
        <v>43759.899999999994</v>
      </c>
      <c r="Q24" s="51">
        <f>('7.individuals NC'!P24*'7.individuals NC'!Q24+'8.legal entities NC'!P24*'8.legal entities NC'!Q24)/('7.individuals NC'!P24+'8.legal entities NC'!P24)</f>
        <v>37.966706916606306</v>
      </c>
      <c r="R24" s="50">
        <f>'7.individuals NC'!R24+'8.legal entities NC'!R24</f>
        <v>5336.4</v>
      </c>
      <c r="S24" s="51">
        <f>('7.individuals NC'!R24*'7.individuals NC'!S24+'8.legal entities NC'!R24*'8.legal entities NC'!S24)/('7.individuals NC'!R24+'8.legal entities NC'!R24)</f>
        <v>24.554383854283788</v>
      </c>
      <c r="T24" s="50"/>
      <c r="U24" s="51"/>
    </row>
    <row r="25" spans="1:21" ht="14.25" customHeight="1" x14ac:dyDescent="0.2">
      <c r="A25" s="49" t="s">
        <v>23</v>
      </c>
      <c r="B25" s="50">
        <f>'7.individuals NC'!B25+'8.legal entities NC'!B25</f>
        <v>611893</v>
      </c>
      <c r="C25" s="51">
        <f>('7.individuals NC'!B25*'7.individuals NC'!C25+'8.legal entities NC'!B25*'8.legal entities NC'!C25)/('7.individuals NC'!B25+'8.legal entities NC'!B25)</f>
        <v>18.314723301296141</v>
      </c>
      <c r="D25" s="50"/>
      <c r="E25" s="51"/>
      <c r="F25" s="50">
        <f>'7.individuals NC'!F25+'8.legal entities NC'!F25</f>
        <v>356976.2</v>
      </c>
      <c r="G25" s="51">
        <f>('7.individuals NC'!F25*'7.individuals NC'!G25+'8.legal entities NC'!F25*'8.legal entities NC'!G25)/('7.individuals NC'!F25+'8.legal entities NC'!F25)</f>
        <v>2.5472940324873199</v>
      </c>
      <c r="H25" s="50">
        <f t="shared" si="0"/>
        <v>254916.8</v>
      </c>
      <c r="I25" s="51">
        <f t="shared" si="1"/>
        <v>40.394856835642067</v>
      </c>
      <c r="J25" s="50">
        <f>'7.individuals NC'!J25+'8.legal entities NC'!J25</f>
        <v>6866.2</v>
      </c>
      <c r="K25" s="51">
        <f>('7.individuals NC'!J25*'7.individuals NC'!K25+'8.legal entities NC'!J25*'8.legal entities NC'!K25)/('7.individuals NC'!J25+'8.legal entities NC'!J25)</f>
        <v>28.187061256590255</v>
      </c>
      <c r="L25" s="50">
        <f>'7.individuals NC'!L25+'8.legal entities NC'!L25</f>
        <v>37685.799999999996</v>
      </c>
      <c r="M25" s="51">
        <f>('7.individuals NC'!L25*'7.individuals NC'!M25+'8.legal entities NC'!L25*'8.legal entities NC'!M25)/('7.individuals NC'!L25+'8.legal entities NC'!L25)</f>
        <v>37.956916212472606</v>
      </c>
      <c r="N25" s="50">
        <f>'7.individuals NC'!N25+'8.legal entities NC'!N25</f>
        <v>182709.2</v>
      </c>
      <c r="O25" s="51">
        <f>('7.individuals NC'!N25*'7.individuals NC'!O25+'8.legal entities NC'!N25*'8.legal entities NC'!O25)/('7.individuals NC'!N25+'8.legal entities NC'!N25)</f>
        <v>42.06091760020842</v>
      </c>
      <c r="P25" s="50">
        <f>'7.individuals NC'!P25+'8.legal entities NC'!P25</f>
        <v>20777.8</v>
      </c>
      <c r="Q25" s="51">
        <f>('7.individuals NC'!P25*'7.individuals NC'!Q25+'8.legal entities NC'!P25*'8.legal entities NC'!Q25)/('7.individuals NC'!P25+'8.legal entities NC'!P25)</f>
        <v>36.514538690332948</v>
      </c>
      <c r="R25" s="50">
        <f>'7.individuals NC'!R25+'8.legal entities NC'!R25</f>
        <v>6877.7999999999993</v>
      </c>
      <c r="S25" s="51">
        <f>('7.individuals NC'!R25*'7.individuals NC'!S25+'8.legal entities NC'!R25*'8.legal entities NC'!S25)/('7.individuals NC'!R25+'8.legal entities NC'!R25)</f>
        <v>33.403777370670859</v>
      </c>
      <c r="T25" s="50"/>
      <c r="U25" s="51"/>
    </row>
    <row r="26" spans="1:21" ht="14.25" customHeight="1" x14ac:dyDescent="0.2">
      <c r="A26" s="49" t="s">
        <v>24</v>
      </c>
      <c r="B26" s="50">
        <f>'7.individuals NC'!B26+'8.legal entities NC'!B26</f>
        <v>716715.6</v>
      </c>
      <c r="C26" s="51">
        <f>('7.individuals NC'!B26*'7.individuals NC'!C26+'8.legal entities NC'!B26*'8.legal entities NC'!C26)/('7.individuals NC'!B26+'8.legal entities NC'!B26)</f>
        <v>17.719231825008414</v>
      </c>
      <c r="D26" s="50"/>
      <c r="E26" s="51"/>
      <c r="F26" s="50">
        <f>'7.individuals NC'!F26+'8.legal entities NC'!F26</f>
        <v>426849</v>
      </c>
      <c r="G26" s="51">
        <f>('7.individuals NC'!F26*'7.individuals NC'!G26+'8.legal entities NC'!F26*'8.legal entities NC'!G26)/('7.individuals NC'!F26+'8.legal entities NC'!F26)</f>
        <v>2.2580808178067659</v>
      </c>
      <c r="H26" s="50">
        <f t="shared" si="0"/>
        <v>289866.59999999998</v>
      </c>
      <c r="I26" s="51">
        <f t="shared" si="1"/>
        <v>40.48686647582025</v>
      </c>
      <c r="J26" s="50">
        <f>'7.individuals NC'!J26+'8.legal entities NC'!J26</f>
        <v>8180.5999999999995</v>
      </c>
      <c r="K26" s="51">
        <f>('7.individuals NC'!J26*'7.individuals NC'!K26+'8.legal entities NC'!J26*'8.legal entities NC'!K26)/('7.individuals NC'!J26+'8.legal entities NC'!J26)</f>
        <v>28.728394005329683</v>
      </c>
      <c r="L26" s="50">
        <f>'7.individuals NC'!L26+'8.legal entities NC'!L26</f>
        <v>59745</v>
      </c>
      <c r="M26" s="51">
        <f>('7.individuals NC'!L26*'7.individuals NC'!M26+'8.legal entities NC'!L26*'8.legal entities NC'!M26)/('7.individuals NC'!L26+'8.legal entities NC'!L26)</f>
        <v>35.767145183697373</v>
      </c>
      <c r="N26" s="50">
        <f>'7.individuals NC'!N26+'8.legal entities NC'!N26</f>
        <v>193047.1</v>
      </c>
      <c r="O26" s="51">
        <f>('7.individuals NC'!N26*'7.individuals NC'!O26+'8.legal entities NC'!N26*'8.legal entities NC'!O26)/('7.individuals NC'!N26+'8.legal entities NC'!N26)</f>
        <v>43.394441387619906</v>
      </c>
      <c r="P26" s="50">
        <f>'7.individuals NC'!P26+'8.legal entities NC'!P26</f>
        <v>19976.8</v>
      </c>
      <c r="Q26" s="51">
        <f>('7.individuals NC'!P26*'7.individuals NC'!Q26+'8.legal entities NC'!P26*'8.legal entities NC'!Q26)/('7.individuals NC'!P26+'8.legal entities NC'!P26)</f>
        <v>37.061674792759604</v>
      </c>
      <c r="R26" s="50">
        <f>'7.individuals NC'!R26+'8.legal entities NC'!R26</f>
        <v>8917.1</v>
      </c>
      <c r="S26" s="51">
        <f>('7.individuals NC'!R26*'7.individuals NC'!S26+'8.legal entities NC'!R26*'8.legal entities NC'!S26)/('7.individuals NC'!R26+'8.legal entities NC'!R26)</f>
        <v>27.623555864574801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NC'!B27+'8.legal entities NC'!B27</f>
        <v>756721.4</v>
      </c>
      <c r="C27" s="51">
        <f>('7.individuals NC'!B27*'7.individuals NC'!C27+'8.legal entities NC'!B27*'8.legal entities NC'!C27)/('7.individuals NC'!B27+'8.legal entities NC'!B27)</f>
        <v>18.276174762600874</v>
      </c>
      <c r="D27" s="50"/>
      <c r="E27" s="51"/>
      <c r="F27" s="50">
        <f>'7.individuals NC'!F27+'8.legal entities NC'!F27</f>
        <v>439835.89999999997</v>
      </c>
      <c r="G27" s="51">
        <f>('7.individuals NC'!F27*'7.individuals NC'!G27+'8.legal entities NC'!F27*'8.legal entities NC'!G27)/('7.individuals NC'!F27+'8.legal entities NC'!F27)</f>
        <v>2.0258421538578366</v>
      </c>
      <c r="H27" s="50">
        <f t="shared" si="0"/>
        <v>316885.5</v>
      </c>
      <c r="I27" s="51">
        <f t="shared" si="1"/>
        <v>40.831576219170643</v>
      </c>
      <c r="J27" s="50">
        <f>'7.individuals NC'!J27+'8.legal entities NC'!J27</f>
        <v>5151.8</v>
      </c>
      <c r="K27" s="51">
        <f>('7.individuals NC'!J27*'7.individuals NC'!K27+'8.legal entities NC'!J27*'8.legal entities NC'!K27)/('7.individuals NC'!J27+'8.legal entities NC'!J27)</f>
        <v>23.00978298847005</v>
      </c>
      <c r="L27" s="50">
        <f>'7.individuals NC'!L27+'8.legal entities NC'!L27</f>
        <v>63395.8</v>
      </c>
      <c r="M27" s="51">
        <f>('7.individuals NC'!L27*'7.individuals NC'!M27+'8.legal entities NC'!L27*'8.legal entities NC'!M27)/('7.individuals NC'!L27+'8.legal entities NC'!L27)</f>
        <v>36.195812609037198</v>
      </c>
      <c r="N27" s="50">
        <f>'7.individuals NC'!N27+'8.legal entities NC'!N27</f>
        <v>220141.9</v>
      </c>
      <c r="O27" s="51">
        <f>('7.individuals NC'!N27*'7.individuals NC'!O27+'8.legal entities NC'!N27*'8.legal entities NC'!O27)/('7.individuals NC'!N27+'8.legal entities NC'!N27)</f>
        <v>43.409587579647493</v>
      </c>
      <c r="P27" s="50">
        <f>'7.individuals NC'!P27+'8.legal entities NC'!P27</f>
        <v>20100.3</v>
      </c>
      <c r="Q27" s="51">
        <f>('7.individuals NC'!P27*'7.individuals NC'!Q27+'8.legal entities NC'!P27*'8.legal entities NC'!Q27)/('7.individuals NC'!P27+'8.legal entities NC'!P27)</f>
        <v>37.053068461664751</v>
      </c>
      <c r="R27" s="50">
        <f>'7.individuals NC'!R27+'8.legal entities NC'!R27</f>
        <v>8095.7</v>
      </c>
      <c r="S27" s="51">
        <f>('7.individuals NC'!R27*'7.individuals NC'!S27+'8.legal entities NC'!R27*'8.legal entities NC'!S27)/('7.individuals NC'!R27+'8.legal entities NC'!R27)</f>
        <v>27.753408476104596</v>
      </c>
      <c r="T27" s="50"/>
      <c r="U27" s="51"/>
    </row>
    <row r="28" spans="1:21" ht="14.25" customHeight="1" x14ac:dyDescent="0.2">
      <c r="A28" s="49" t="s">
        <v>26</v>
      </c>
      <c r="B28" s="50">
        <f>'7.individuals NC'!B28+'8.legal entities NC'!B28</f>
        <v>774557.2</v>
      </c>
      <c r="C28" s="51">
        <f>('7.individuals NC'!B28*'7.individuals NC'!C28+'8.legal entities NC'!B28*'8.legal entities NC'!C28)/('7.individuals NC'!B28+'8.legal entities NC'!B28)</f>
        <v>19.225421992074956</v>
      </c>
      <c r="D28" s="50"/>
      <c r="E28" s="51"/>
      <c r="F28" s="50">
        <f>'7.individuals NC'!F28+'8.legal entities NC'!F28</f>
        <v>440170.4</v>
      </c>
      <c r="G28" s="51">
        <f>('7.individuals NC'!F28*'7.individuals NC'!G28+'8.legal entities NC'!F28*'8.legal entities NC'!G28)/('7.individuals NC'!F28+'8.legal entities NC'!F28)</f>
        <v>2.7781995836157996</v>
      </c>
      <c r="H28" s="50">
        <f t="shared" si="0"/>
        <v>334386.8</v>
      </c>
      <c r="I28" s="51">
        <f t="shared" si="1"/>
        <v>40.875739727166263</v>
      </c>
      <c r="J28" s="50">
        <f>'7.individuals NC'!J28+'8.legal entities NC'!J28</f>
        <v>10824.6</v>
      </c>
      <c r="K28" s="51">
        <f>('7.individuals NC'!J28*'7.individuals NC'!K28+'8.legal entities NC'!J28*'8.legal entities NC'!K28)/('7.individuals NC'!J28+'8.legal entities NC'!J28)</f>
        <v>29.350651294274151</v>
      </c>
      <c r="L28" s="50">
        <f>'7.individuals NC'!L28+'8.legal entities NC'!L28</f>
        <v>44699.1</v>
      </c>
      <c r="M28" s="51">
        <f>('7.individuals NC'!L28*'7.individuals NC'!M28+'8.legal entities NC'!L28*'8.legal entities NC'!M28)/('7.individuals NC'!L28+'8.legal entities NC'!L28)</f>
        <v>37.172854487003093</v>
      </c>
      <c r="N28" s="50">
        <f>'7.individuals NC'!N28+'8.legal entities NC'!N28</f>
        <v>244858.19999999998</v>
      </c>
      <c r="O28" s="51">
        <f>('7.individuals NC'!N28*'7.individuals NC'!O28+'8.legal entities NC'!N28*'8.legal entities NC'!O28)/('7.individuals NC'!N28+'8.legal entities NC'!N28)</f>
        <v>42.902163190777358</v>
      </c>
      <c r="P28" s="50">
        <f>'7.individuals NC'!P28+'8.legal entities NC'!P28</f>
        <v>26335.9</v>
      </c>
      <c r="Q28" s="51">
        <f>('7.individuals NC'!P28*'7.individuals NC'!Q28+'8.legal entities NC'!P28*'8.legal entities NC'!Q28)/('7.individuals NC'!P28+'8.legal entities NC'!P28)</f>
        <v>36.564567909203781</v>
      </c>
      <c r="R28" s="50">
        <f>'7.individuals NC'!R28+'8.legal entities NC'!R28</f>
        <v>7669</v>
      </c>
      <c r="S28" s="51">
        <f>('7.individuals NC'!R28*'7.individuals NC'!S28+'8.legal entities NC'!R28*'8.legal entities NC'!S28)/('7.individuals NC'!R28+'8.legal entities NC'!R28)</f>
        <v>28.830140305124527</v>
      </c>
      <c r="T28" s="50"/>
      <c r="U28" s="51"/>
    </row>
    <row r="29" spans="1:21" ht="14.25" customHeight="1" x14ac:dyDescent="0.2">
      <c r="A29" s="49" t="s">
        <v>27</v>
      </c>
      <c r="B29" s="50">
        <f>'7.individuals NC'!B29+'8.legal entities NC'!B29</f>
        <v>752262.7</v>
      </c>
      <c r="C29" s="51">
        <f>('7.individuals NC'!B29*'7.individuals NC'!C29+'8.legal entities NC'!B29*'8.legal entities NC'!C29)/('7.individuals NC'!B29+'8.legal entities NC'!B29)</f>
        <v>18.106012519296787</v>
      </c>
      <c r="D29" s="50"/>
      <c r="E29" s="51"/>
      <c r="F29" s="50">
        <f>'7.individuals NC'!F29+'8.legal entities NC'!F29</f>
        <v>438152.39999999997</v>
      </c>
      <c r="G29" s="51">
        <f>('7.individuals NC'!F29*'7.individuals NC'!G29+'8.legal entities NC'!F29*'8.legal entities NC'!G29)/('7.individuals NC'!F29+'8.legal entities NC'!F29)</f>
        <v>2.5164308172225009</v>
      </c>
      <c r="H29" s="50">
        <f t="shared" si="0"/>
        <v>314110.3</v>
      </c>
      <c r="I29" s="51">
        <f t="shared" si="1"/>
        <v>39.851917183231492</v>
      </c>
      <c r="J29" s="50">
        <f>'7.individuals NC'!J29+'8.legal entities NC'!J29</f>
        <v>5498.5</v>
      </c>
      <c r="K29" s="51">
        <f>('7.individuals NC'!J29*'7.individuals NC'!K29+'8.legal entities NC'!J29*'8.legal entities NC'!K29)/('7.individuals NC'!J29+'8.legal entities NC'!J29)</f>
        <v>28.535327816677274</v>
      </c>
      <c r="L29" s="50">
        <f>'7.individuals NC'!L29+'8.legal entities NC'!L29</f>
        <v>63424.4</v>
      </c>
      <c r="M29" s="51">
        <f>('7.individuals NC'!L29*'7.individuals NC'!M29+'8.legal entities NC'!L29*'8.legal entities NC'!M29)/('7.individuals NC'!L29+'8.legal entities NC'!L29)</f>
        <v>36.684625633037122</v>
      </c>
      <c r="N29" s="50">
        <f>'7.individuals NC'!N29+'8.legal entities NC'!N29</f>
        <v>210260.80000000002</v>
      </c>
      <c r="O29" s="51">
        <f>('7.individuals NC'!N29*'7.individuals NC'!O29+'8.legal entities NC'!N29*'8.legal entities NC'!O29)/('7.individuals NC'!N29+'8.legal entities NC'!N29)</f>
        <v>41.77686413729996</v>
      </c>
      <c r="P29" s="50">
        <f>'7.individuals NC'!P29+'8.legal entities NC'!P29</f>
        <v>27826.5</v>
      </c>
      <c r="Q29" s="51">
        <f>('7.individuals NC'!P29*'7.individuals NC'!Q29+'8.legal entities NC'!P29*'8.legal entities NC'!Q29)/('7.individuals NC'!P29+'8.legal entities NC'!P29)</f>
        <v>37.095475787468772</v>
      </c>
      <c r="R29" s="50">
        <f>'7.individuals NC'!R29+'8.legal entities NC'!R29</f>
        <v>7100.1</v>
      </c>
      <c r="S29" s="51">
        <f>('7.individuals NC'!R29*'7.individuals NC'!S29+'8.legal entities NC'!R29*'8.legal entities NC'!S29)/('7.individuals NC'!R29+'8.legal entities NC'!R29)</f>
        <v>30.706843565583583</v>
      </c>
      <c r="T29" s="50"/>
      <c r="U29" s="51"/>
    </row>
    <row r="30" spans="1:21" ht="14.25" customHeight="1" x14ac:dyDescent="0.2">
      <c r="A30" s="49" t="s">
        <v>28</v>
      </c>
      <c r="B30" s="50">
        <f>'7.individuals NC'!B30+'8.legal entities NC'!B30</f>
        <v>874844.3</v>
      </c>
      <c r="C30" s="51">
        <f>('7.individuals NC'!B30*'7.individuals NC'!C30+'8.legal entities NC'!B30*'8.legal entities NC'!C30)/('7.individuals NC'!B30+'8.legal entities NC'!B30)</f>
        <v>17.351286895279536</v>
      </c>
      <c r="D30" s="50"/>
      <c r="E30" s="51"/>
      <c r="F30" s="50">
        <f>'7.individuals NC'!F30+'8.legal entities NC'!F30</f>
        <v>523722.9</v>
      </c>
      <c r="G30" s="51">
        <f>('7.individuals NC'!F30*'7.individuals NC'!G30+'8.legal entities NC'!F30*'8.legal entities NC'!G30)/('7.individuals NC'!F30+'8.legal entities NC'!F30)</f>
        <v>2.0347966529628549</v>
      </c>
      <c r="H30" s="50">
        <f t="shared" si="0"/>
        <v>351121.4</v>
      </c>
      <c r="I30" s="51">
        <f t="shared" si="1"/>
        <v>40.196937110640356</v>
      </c>
      <c r="J30" s="50">
        <f>'7.individuals NC'!J30+'8.legal entities NC'!J30</f>
        <v>4434.6000000000004</v>
      </c>
      <c r="K30" s="51">
        <f>('7.individuals NC'!J30*'7.individuals NC'!K30+'8.legal entities NC'!J30*'8.legal entities NC'!K30)/('7.individuals NC'!J30+'8.legal entities NC'!J30)</f>
        <v>18.164050872682992</v>
      </c>
      <c r="L30" s="50">
        <f>'7.individuals NC'!L30+'8.legal entities NC'!L30</f>
        <v>68801.599999999991</v>
      </c>
      <c r="M30" s="51">
        <f>('7.individuals NC'!L30*'7.individuals NC'!M30+'8.legal entities NC'!L30*'8.legal entities NC'!M30)/('7.individuals NC'!L30+'8.legal entities NC'!L30)</f>
        <v>36.978247017511229</v>
      </c>
      <c r="N30" s="50">
        <f>'7.individuals NC'!N30+'8.legal entities NC'!N30</f>
        <v>237898.5</v>
      </c>
      <c r="O30" s="51">
        <f>('7.individuals NC'!N30*'7.individuals NC'!O30+'8.legal entities NC'!N30*'8.legal entities NC'!O30)/('7.individuals NC'!N30+'8.legal entities NC'!N30)</f>
        <v>42.188677347692391</v>
      </c>
      <c r="P30" s="50">
        <f>'7.individuals NC'!P30+'8.legal entities NC'!P30</f>
        <v>32326.3</v>
      </c>
      <c r="Q30" s="51">
        <f>('7.individuals NC'!P30*'7.individuals NC'!Q30+'8.legal entities NC'!P30*'8.legal entities NC'!Q30)/('7.individuals NC'!P30+'8.legal entities NC'!P30)</f>
        <v>37.636926867596976</v>
      </c>
      <c r="R30" s="50">
        <f>'7.individuals NC'!R30+'8.legal entities NC'!R30</f>
        <v>7660.4</v>
      </c>
      <c r="S30" s="51">
        <f>('7.individuals NC'!R30*'7.individuals NC'!S30+'8.legal entities NC'!R30*'8.legal entities NC'!S30)/('7.individuals NC'!R30+'8.legal entities NC'!R30)</f>
        <v>30.808616651871965</v>
      </c>
      <c r="T30" s="50"/>
      <c r="U30" s="51"/>
    </row>
    <row r="31" spans="1:21" ht="14.25" customHeight="1" x14ac:dyDescent="0.2">
      <c r="A31" s="49" t="s">
        <v>29</v>
      </c>
      <c r="B31" s="50">
        <f>'7.individuals NC'!B31+'8.legal entities NC'!B31</f>
        <v>810167.7</v>
      </c>
      <c r="C31" s="51">
        <f>('7.individuals NC'!B31*'7.individuals NC'!C31+'8.legal entities NC'!B31*'8.legal entities NC'!C31)/('7.individuals NC'!B31+'8.legal entities NC'!B31)</f>
        <v>19.009551181810878</v>
      </c>
      <c r="D31" s="50"/>
      <c r="E31" s="51"/>
      <c r="F31" s="50">
        <f>'7.individuals NC'!F31+'8.legal entities NC'!F31</f>
        <v>442118.1</v>
      </c>
      <c r="G31" s="51">
        <f>('7.individuals NC'!F31*'7.individuals NC'!G31+'8.legal entities NC'!F31*'8.legal entities NC'!G31)/('7.individuals NC'!F31+'8.legal entities NC'!F31)</f>
        <v>1.9746337618839855</v>
      </c>
      <c r="H31" s="50">
        <f t="shared" si="0"/>
        <v>368049.6</v>
      </c>
      <c r="I31" s="51">
        <f t="shared" si="1"/>
        <v>39.472677139168198</v>
      </c>
      <c r="J31" s="50">
        <f>'7.individuals NC'!J31+'8.legal entities NC'!J31</f>
        <v>4004.1000000000004</v>
      </c>
      <c r="K31" s="51">
        <f>('7.individuals NC'!J31*'7.individuals NC'!K31+'8.legal entities NC'!J31*'8.legal entities NC'!K31)/('7.individuals NC'!J31+'8.legal entities NC'!J31)</f>
        <v>9.3846307534776852</v>
      </c>
      <c r="L31" s="50">
        <f>'7.individuals NC'!L31+'8.legal entities NC'!L31</f>
        <v>59793.9</v>
      </c>
      <c r="M31" s="51">
        <f>('7.individuals NC'!L31*'7.individuals NC'!M31+'8.legal entities NC'!L31*'8.legal entities NC'!M31)/('7.individuals NC'!L31+'8.legal entities NC'!L31)</f>
        <v>36.381516626277929</v>
      </c>
      <c r="N31" s="50">
        <f>'7.individuals NC'!N31+'8.legal entities NC'!N31</f>
        <v>262494.3</v>
      </c>
      <c r="O31" s="51">
        <f>('7.individuals NC'!N31*'7.individuals NC'!O31+'8.legal entities NC'!N31*'8.legal entities NC'!O31)/('7.individuals NC'!N31+'8.legal entities NC'!N31)</f>
        <v>41.147859964959238</v>
      </c>
      <c r="P31" s="50">
        <f>'7.individuals NC'!P31+'8.legal entities NC'!P31</f>
        <v>34107.199999999997</v>
      </c>
      <c r="Q31" s="51">
        <f>('7.individuals NC'!P31*'7.individuals NC'!Q31+'8.legal entities NC'!P31*'8.legal entities NC'!Q31)/('7.individuals NC'!P31+'8.legal entities NC'!P31)</f>
        <v>37.231192475489053</v>
      </c>
      <c r="R31" s="50">
        <f>'7.individuals NC'!R31+'8.legal entities NC'!R31</f>
        <v>7650.1</v>
      </c>
      <c r="S31" s="51">
        <f>('7.individuals NC'!R31*'7.individuals NC'!S31+'8.legal entities NC'!R31*'8.legal entities NC'!S31)/('7.individuals NC'!R31+'8.legal entities NC'!R31)</f>
        <v>31.8953790146534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NC'!B32+'8.legal entities NC'!B32</f>
        <v>894484.3</v>
      </c>
      <c r="C32" s="54">
        <f>('7.individuals NC'!B32*'7.individuals NC'!C32+'8.legal entities NC'!B32*'8.legal entities NC'!C32)/('7.individuals NC'!B32+'8.legal entities NC'!B32)</f>
        <v>20.249062877906294</v>
      </c>
      <c r="D32" s="53"/>
      <c r="E32" s="54"/>
      <c r="F32" s="53">
        <f>'7.individuals NC'!F32+'8.legal entities NC'!F32</f>
        <v>467134.1</v>
      </c>
      <c r="G32" s="54">
        <f>('7.individuals NC'!F32*'7.individuals NC'!G32+'8.legal entities NC'!F32*'8.legal entities NC'!G32)/('7.individuals NC'!F32+'8.legal entities NC'!F32)</f>
        <v>2.518894677138749</v>
      </c>
      <c r="H32" s="53">
        <f t="shared" si="0"/>
        <v>427350.20000000007</v>
      </c>
      <c r="I32" s="54">
        <f t="shared" si="1"/>
        <v>39.629810015298922</v>
      </c>
      <c r="J32" s="53">
        <f>'7.individuals NC'!J32+'8.legal entities NC'!J32</f>
        <v>2845.6</v>
      </c>
      <c r="K32" s="54">
        <f>('7.individuals NC'!J32*'7.individuals NC'!K32+'8.legal entities NC'!J32*'8.legal entities NC'!K32)/('7.individuals NC'!J32+'8.legal entities NC'!J32)</f>
        <v>12.042287742479617</v>
      </c>
      <c r="L32" s="53">
        <f>'7.individuals NC'!L32+'8.legal entities NC'!L32</f>
        <v>61562.3</v>
      </c>
      <c r="M32" s="54">
        <f>('7.individuals NC'!L32*'7.individuals NC'!M32+'8.legal entities NC'!L32*'8.legal entities NC'!M32)/('7.individuals NC'!L32+'8.legal entities NC'!L32)</f>
        <v>33.479968194820536</v>
      </c>
      <c r="N32" s="53">
        <f>'7.individuals NC'!N32+'8.legal entities NC'!N32</f>
        <v>279768.10000000003</v>
      </c>
      <c r="O32" s="54">
        <f>('7.individuals NC'!N32*'7.individuals NC'!O32+'8.legal entities NC'!N32*'8.legal entities NC'!O32)/('7.individuals NC'!N32+'8.legal entities NC'!N32)</f>
        <v>40.868549201999791</v>
      </c>
      <c r="P32" s="53">
        <f>'7.individuals NC'!P32+'8.legal entities NC'!P32</f>
        <v>74780.800000000003</v>
      </c>
      <c r="Q32" s="54">
        <f>('7.individuals NC'!P32*'7.individuals NC'!Q32+'8.legal entities NC'!P32*'8.legal entities NC'!Q32)/('7.individuals NC'!P32+'8.legal entities NC'!P32)</f>
        <v>41.782412223458422</v>
      </c>
      <c r="R32" s="53">
        <f>'7.individuals NC'!R32+'8.legal entities NC'!R32</f>
        <v>8393.4</v>
      </c>
      <c r="S32" s="54">
        <f>('7.individuals NC'!R32*'7.individuals NC'!S32+'8.legal entities NC'!R32*'8.legal entities NC'!S32)/('7.individuals NC'!R32+'8.legal entities NC'!R32)</f>
        <v>33.62133152238664</v>
      </c>
      <c r="T32" s="53"/>
      <c r="U32" s="54"/>
    </row>
    <row r="33" spans="1:21" ht="14.25" customHeight="1" x14ac:dyDescent="0.2">
      <c r="A33" s="49" t="s">
        <v>32</v>
      </c>
      <c r="B33" s="50">
        <f>'7.individuals NC'!B33+'8.legal entities NC'!B33</f>
        <v>1014708.4</v>
      </c>
      <c r="C33" s="51">
        <f>('7.individuals NC'!B33*'7.individuals NC'!C33+'8.legal entities NC'!B33*'8.legal entities NC'!C33)/('7.individuals NC'!B33+'8.legal entities NC'!B33)</f>
        <v>20.283455544469717</v>
      </c>
      <c r="D33" s="50"/>
      <c r="E33" s="51"/>
      <c r="F33" s="50">
        <f>'7.individuals NC'!F33+'8.legal entities NC'!F33</f>
        <v>513411.7</v>
      </c>
      <c r="G33" s="51">
        <f>('7.individuals NC'!F33*'7.individuals NC'!G33+'8.legal entities NC'!F33*'8.legal entities NC'!G33)/('7.individuals NC'!F33+'8.legal entities NC'!F33)</f>
        <v>2.7012526048783068</v>
      </c>
      <c r="H33" s="50">
        <f t="shared" si="0"/>
        <v>501296.69999999995</v>
      </c>
      <c r="I33" s="51">
        <f t="shared" si="1"/>
        <v>38.290573287236889</v>
      </c>
      <c r="J33" s="50">
        <f>'7.individuals NC'!J33+'8.legal entities NC'!J33</f>
        <v>3155.1</v>
      </c>
      <c r="K33" s="51">
        <f>('7.individuals NC'!J33*'7.individuals NC'!K33+'8.legal entities NC'!J33*'8.legal entities NC'!K33)/('7.individuals NC'!J33+'8.legal entities NC'!J33)</f>
        <v>13.272796424835981</v>
      </c>
      <c r="L33" s="50">
        <f>'7.individuals NC'!L33+'8.legal entities NC'!L33</f>
        <v>104518.5</v>
      </c>
      <c r="M33" s="51">
        <f>('7.individuals NC'!L33*'7.individuals NC'!M33+'8.legal entities NC'!L33*'8.legal entities NC'!M33)/('7.individuals NC'!L33+'8.legal entities NC'!L33)</f>
        <v>33.174464424958266</v>
      </c>
      <c r="N33" s="50">
        <f>'7.individuals NC'!N33+'8.legal entities NC'!N33</f>
        <v>298868.59999999998</v>
      </c>
      <c r="O33" s="51">
        <f>('7.individuals NC'!N33*'7.individuals NC'!O33+'8.legal entities NC'!N33*'8.legal entities NC'!O33)/('7.individuals NC'!N33+'8.legal entities NC'!N33)</f>
        <v>39.993049888814014</v>
      </c>
      <c r="P33" s="50">
        <f>'7.individuals NC'!P33+'8.legal entities NC'!P33</f>
        <v>86446</v>
      </c>
      <c r="Q33" s="51">
        <f>('7.individuals NC'!P33*'7.individuals NC'!Q33+'8.legal entities NC'!P33*'8.legal entities NC'!Q33)/('7.individuals NC'!P33+'8.legal entities NC'!P33)</f>
        <v>39.841590588344168</v>
      </c>
      <c r="R33" s="50">
        <f>'7.individuals NC'!R33+'8.legal entities NC'!R33</f>
        <v>8308.5</v>
      </c>
      <c r="S33" s="51">
        <f>('7.individuals NC'!R33*'7.individuals NC'!S33+'8.legal entities NC'!R33*'8.legal entities NC'!S33)/('7.individuals NC'!R33+'8.legal entities NC'!R33)</f>
        <v>34.771956430161886</v>
      </c>
      <c r="T33" s="50"/>
      <c r="U33" s="51"/>
    </row>
    <row r="34" spans="1:21" ht="14.25" customHeight="1" x14ac:dyDescent="0.2">
      <c r="A34" s="49" t="s">
        <v>20</v>
      </c>
      <c r="B34" s="50">
        <f>'7.individuals NC'!B34+'8.legal entities NC'!B34</f>
        <v>1024305.5</v>
      </c>
      <c r="C34" s="51">
        <f>('7.individuals NC'!B34*'7.individuals NC'!C34+'8.legal entities NC'!B34*'8.legal entities NC'!C34)/('7.individuals NC'!B34+'8.legal entities NC'!B34)</f>
        <v>21.5337833341713</v>
      </c>
      <c r="D34" s="50"/>
      <c r="E34" s="51"/>
      <c r="F34" s="50">
        <f>'7.individuals NC'!F34+'8.legal entities NC'!F34</f>
        <v>468125.80000000005</v>
      </c>
      <c r="G34" s="51">
        <f>('7.individuals NC'!F34*'7.individuals NC'!G34+'8.legal entities NC'!F34*'8.legal entities NC'!G34)/('7.individuals NC'!F34+'8.legal entities NC'!F34)</f>
        <v>3.1278582722849282</v>
      </c>
      <c r="H34" s="50">
        <f t="shared" si="0"/>
        <v>556179.69999999995</v>
      </c>
      <c r="I34" s="51">
        <f t="shared" si="1"/>
        <v>37.025697897639922</v>
      </c>
      <c r="J34" s="50">
        <f>'7.individuals NC'!J34+'8.legal entities NC'!J34</f>
        <v>3691.4</v>
      </c>
      <c r="K34" s="51">
        <f>('7.individuals NC'!J34*'7.individuals NC'!K34+'8.legal entities NC'!J34*'8.legal entities NC'!K34)/('7.individuals NC'!J34+'8.legal entities NC'!J34)</f>
        <v>16.864604215202903</v>
      </c>
      <c r="L34" s="50">
        <f>'7.individuals NC'!L34+'8.legal entities NC'!L34</f>
        <v>139576.4</v>
      </c>
      <c r="M34" s="51">
        <f>('7.individuals NC'!L34*'7.individuals NC'!M34+'8.legal entities NC'!L34*'8.legal entities NC'!M34)/('7.individuals NC'!L34+'8.legal entities NC'!L34)</f>
        <v>31.985050137415787</v>
      </c>
      <c r="N34" s="50">
        <f>'7.individuals NC'!N34+'8.legal entities NC'!N34</f>
        <v>326163.3</v>
      </c>
      <c r="O34" s="51">
        <f>('7.individuals NC'!N34*'7.individuals NC'!O34+'8.legal entities NC'!N34*'8.legal entities NC'!O34)/('7.individuals NC'!N34+'8.legal entities NC'!N34)</f>
        <v>39.269935336072457</v>
      </c>
      <c r="P34" s="50">
        <f>'7.individuals NC'!P34+'8.legal entities NC'!P34</f>
        <v>77761.2</v>
      </c>
      <c r="Q34" s="51">
        <f>('7.individuals NC'!P34*'7.individuals NC'!Q34+'8.legal entities NC'!P34*'8.legal entities NC'!Q34)/('7.individuals NC'!P34+'8.legal entities NC'!P34)</f>
        <v>37.657008289481126</v>
      </c>
      <c r="R34" s="50">
        <f>'7.individuals NC'!R34+'8.legal entities NC'!R34</f>
        <v>8987.4</v>
      </c>
      <c r="S34" s="51">
        <f>('7.individuals NC'!R34*'7.individuals NC'!S34+'8.legal entities NC'!R34*'8.legal entities NC'!S34)/('7.individuals NC'!R34+'8.legal entities NC'!R34)</f>
        <v>36.680635556445694</v>
      </c>
      <c r="T34" s="50"/>
      <c r="U34" s="51"/>
    </row>
    <row r="35" spans="1:21" ht="14.25" customHeight="1" x14ac:dyDescent="0.2">
      <c r="A35" s="49" t="s">
        <v>21</v>
      </c>
      <c r="B35" s="50">
        <f>'7.individuals NC'!B35+'8.legal entities NC'!B35</f>
        <v>1139063.5</v>
      </c>
      <c r="C35" s="51">
        <f>('7.individuals NC'!B35*'7.individuals NC'!C35+'8.legal entities NC'!B35*'8.legal entities NC'!C35)/('7.individuals NC'!B35+'8.legal entities NC'!B35)</f>
        <v>23.224095166775161</v>
      </c>
      <c r="D35" s="50"/>
      <c r="E35" s="51"/>
      <c r="F35" s="50">
        <f>'7.individuals NC'!F35+'8.legal entities NC'!F35</f>
        <v>479607.30000000005</v>
      </c>
      <c r="G35" s="51">
        <f>('7.individuals NC'!F35*'7.individuals NC'!G35+'8.legal entities NC'!F35*'8.legal entities NC'!G35)/('7.individuals NC'!F35+'8.legal entities NC'!F35)</f>
        <v>2.6720652688147153</v>
      </c>
      <c r="H35" s="50">
        <f t="shared" si="0"/>
        <v>659456.19999999995</v>
      </c>
      <c r="I35" s="51">
        <f t="shared" si="1"/>
        <v>38.171112980664979</v>
      </c>
      <c r="J35" s="50">
        <f>'7.individuals NC'!J35+'8.legal entities NC'!J35</f>
        <v>4245.2</v>
      </c>
      <c r="K35" s="51">
        <f>('7.individuals NC'!J35*'7.individuals NC'!K35+'8.legal entities NC'!J35*'8.legal entities NC'!K35)/('7.individuals NC'!J35+'8.legal entities NC'!J35)</f>
        <v>13.225054178837276</v>
      </c>
      <c r="L35" s="50">
        <f>'7.individuals NC'!L35+'8.legal entities NC'!L35</f>
        <v>84989.5</v>
      </c>
      <c r="M35" s="51">
        <f>('7.individuals NC'!L35*'7.individuals NC'!M35+'8.legal entities NC'!L35*'8.legal entities NC'!M35)/('7.individuals NC'!L35+'8.legal entities NC'!L35)</f>
        <v>30.418115767241837</v>
      </c>
      <c r="N35" s="50">
        <f>'7.individuals NC'!N35+'8.legal entities NC'!N35</f>
        <v>379410.69999999995</v>
      </c>
      <c r="O35" s="51">
        <f>('7.individuals NC'!N35*'7.individuals NC'!O35+'8.legal entities NC'!N35*'8.legal entities NC'!O35)/('7.individuals NC'!N35+'8.legal entities NC'!N35)</f>
        <v>38.4648656824913</v>
      </c>
      <c r="P35" s="50">
        <f>'7.individuals NC'!P35+'8.legal entities NC'!P35</f>
        <v>94356.1</v>
      </c>
      <c r="Q35" s="51">
        <f>('7.individuals NC'!P35*'7.individuals NC'!Q35+'8.legal entities NC'!P35*'8.legal entities NC'!Q35)/('7.individuals NC'!P35+'8.legal entities NC'!P35)</f>
        <v>34.404485581748283</v>
      </c>
      <c r="R35" s="50">
        <f>'7.individuals NC'!R35+'8.legal entities NC'!R35</f>
        <v>96454.7</v>
      </c>
      <c r="S35" s="51">
        <f>('7.individuals NC'!R35*'7.individuals NC'!S35+'8.legal entities NC'!R35*'8.legal entities NC'!S35)/('7.individuals NC'!R35+'8.legal entities NC'!R35)</f>
        <v>48.629656927034141</v>
      </c>
      <c r="T35" s="50"/>
      <c r="U35" s="51"/>
    </row>
    <row r="36" spans="1:21" ht="14.25" customHeight="1" x14ac:dyDescent="0.2">
      <c r="A36" s="49" t="s">
        <v>22</v>
      </c>
      <c r="B36" s="50">
        <f>'7.individuals NC'!B36+'8.legal entities NC'!B36</f>
        <v>1255672.2000000002</v>
      </c>
      <c r="C36" s="51">
        <f>('7.individuals NC'!B36*'7.individuals NC'!C36+'8.legal entities NC'!B36*'8.legal entities NC'!C36)/('7.individuals NC'!B36+'8.legal entities NC'!B36)</f>
        <v>23.687268467040994</v>
      </c>
      <c r="D36" s="50"/>
      <c r="E36" s="51"/>
      <c r="F36" s="50">
        <f>'7.individuals NC'!F36+'8.legal entities NC'!F36</f>
        <v>504112.9</v>
      </c>
      <c r="G36" s="51">
        <f>('7.individuals NC'!F36*'7.individuals NC'!G36+'8.legal entities NC'!F36*'8.legal entities NC'!G36)/('7.individuals NC'!F36+'8.legal entities NC'!F36)</f>
        <v>3.4125644791077554</v>
      </c>
      <c r="H36" s="50">
        <f t="shared" si="0"/>
        <v>751559.3</v>
      </c>
      <c r="I36" s="51">
        <f t="shared" si="1"/>
        <v>37.286647549967114</v>
      </c>
      <c r="J36" s="50">
        <f>'7.individuals NC'!J36+'8.legal entities NC'!J36</f>
        <v>10351.700000000001</v>
      </c>
      <c r="K36" s="51">
        <f>('7.individuals NC'!J36*'7.individuals NC'!K36+'8.legal entities NC'!J36*'8.legal entities NC'!K36)/('7.individuals NC'!J36+'8.legal entities NC'!J36)</f>
        <v>11.273182182636669</v>
      </c>
      <c r="L36" s="50">
        <f>'7.individuals NC'!L36+'8.legal entities NC'!L36</f>
        <v>77699.600000000006</v>
      </c>
      <c r="M36" s="51">
        <f>('7.individuals NC'!L36*'7.individuals NC'!M36+'8.legal entities NC'!L36*'8.legal entities NC'!M36)/('7.individuals NC'!L36+'8.legal entities NC'!L36)</f>
        <v>28.049928442360063</v>
      </c>
      <c r="N36" s="50">
        <f>'7.individuals NC'!N36+'8.legal entities NC'!N36</f>
        <v>405287</v>
      </c>
      <c r="O36" s="51">
        <f>('7.individuals NC'!N36*'7.individuals NC'!O36+'8.legal entities NC'!N36*'8.legal entities NC'!O36)/('7.individuals NC'!N36+'8.legal entities NC'!N36)</f>
        <v>36.13891289876063</v>
      </c>
      <c r="P36" s="50">
        <f>'7.individuals NC'!P36+'8.legal entities NC'!P36</f>
        <v>100825.3</v>
      </c>
      <c r="Q36" s="51">
        <f>('7.individuals NC'!P36*'7.individuals NC'!Q36+'8.legal entities NC'!P36*'8.legal entities NC'!Q36)/('7.individuals NC'!P36+'8.legal entities NC'!P36)</f>
        <v>33.092537170729969</v>
      </c>
      <c r="R36" s="50">
        <f>'7.individuals NC'!R36+'8.legal entities NC'!R36</f>
        <v>157395.70000000001</v>
      </c>
      <c r="S36" s="51">
        <f>('7.individuals NC'!R36*'7.individuals NC'!S36+'8.legal entities NC'!R36*'8.legal entities NC'!S36)/('7.individuals NC'!R36+'8.legal entities NC'!R36)</f>
        <v>49.199344912218045</v>
      </c>
      <c r="T36" s="50"/>
      <c r="U36" s="51"/>
    </row>
    <row r="37" spans="1:21" ht="14.25" customHeight="1" x14ac:dyDescent="0.2">
      <c r="A37" s="49" t="s">
        <v>23</v>
      </c>
      <c r="B37" s="50">
        <f>'7.individuals NC'!B37+'8.legal entities NC'!B37</f>
        <v>1333906.2000000002</v>
      </c>
      <c r="C37" s="51">
        <f>('7.individuals NC'!B37*'7.individuals NC'!C37+'8.legal entities NC'!B37*'8.legal entities NC'!C37)/('7.individuals NC'!B37+'8.legal entities NC'!B37)</f>
        <v>23.142409223377172</v>
      </c>
      <c r="D37" s="50"/>
      <c r="E37" s="51"/>
      <c r="F37" s="50">
        <f>'7.individuals NC'!F37+'8.legal entities NC'!F37</f>
        <v>533847.30000000005</v>
      </c>
      <c r="G37" s="51">
        <f>('7.individuals NC'!F37*'7.individuals NC'!G37+'8.legal entities NC'!F37*'8.legal entities NC'!G37)/('7.individuals NC'!F37+'8.legal entities NC'!F37)</f>
        <v>3.0486699473800845</v>
      </c>
      <c r="H37" s="50">
        <f t="shared" si="0"/>
        <v>800058.89999999991</v>
      </c>
      <c r="I37" s="51">
        <f t="shared" si="1"/>
        <v>36.550157652142865</v>
      </c>
      <c r="J37" s="50">
        <f>'7.individuals NC'!J37+'8.legal entities NC'!J37</f>
        <v>12179.2</v>
      </c>
      <c r="K37" s="51">
        <f>('7.individuals NC'!J37*'7.individuals NC'!K37+'8.legal entities NC'!J37*'8.legal entities NC'!K37)/('7.individuals NC'!J37+'8.legal entities NC'!J37)</f>
        <v>10.408958223857066</v>
      </c>
      <c r="L37" s="50">
        <f>'7.individuals NC'!L37+'8.legal entities NC'!L37</f>
        <v>70674.600000000006</v>
      </c>
      <c r="M37" s="51">
        <f>('7.individuals NC'!L37*'7.individuals NC'!M37+'8.legal entities NC'!L37*'8.legal entities NC'!M37)/('7.individuals NC'!L37+'8.legal entities NC'!L37)</f>
        <v>27.599012799506468</v>
      </c>
      <c r="N37" s="50">
        <f>'7.individuals NC'!N37+'8.legal entities NC'!N37</f>
        <v>431067.60000000003</v>
      </c>
      <c r="O37" s="51">
        <f>('7.individuals NC'!N37*'7.individuals NC'!O37+'8.legal entities NC'!N37*'8.legal entities NC'!O37)/('7.individuals NC'!N37+'8.legal entities NC'!N37)</f>
        <v>35.047860950347456</v>
      </c>
      <c r="P37" s="50">
        <f>'7.individuals NC'!P37+'8.legal entities NC'!P37</f>
        <v>115823.79999999999</v>
      </c>
      <c r="Q37" s="51">
        <f>('7.individuals NC'!P37*'7.individuals NC'!Q37+'8.legal entities NC'!P37*'8.legal entities NC'!Q37)/('7.individuals NC'!P37+'8.legal entities NC'!P37)</f>
        <v>31.758554364474318</v>
      </c>
      <c r="R37" s="50">
        <f>'7.individuals NC'!R37+'8.legal entities NC'!R37</f>
        <v>170313.69999999998</v>
      </c>
      <c r="S37" s="51">
        <f>('7.individuals NC'!R37*'7.individuals NC'!S37+'8.legal entities NC'!R37*'8.legal entities NC'!S37)/('7.individuals NC'!R37+'8.legal entities NC'!R37)</f>
        <v>49.194886835292756</v>
      </c>
      <c r="T37" s="50"/>
      <c r="U37" s="51"/>
    </row>
    <row r="38" spans="1:21" ht="14.25" customHeight="1" x14ac:dyDescent="0.2">
      <c r="A38" s="49" t="s">
        <v>24</v>
      </c>
      <c r="B38" s="50">
        <f>'7.individuals NC'!B38+'8.legal entities NC'!B38</f>
        <v>1308640.2</v>
      </c>
      <c r="C38" s="51">
        <f>('7.individuals NC'!B38*'7.individuals NC'!C38+'8.legal entities NC'!B38*'8.legal entities NC'!C38)/('7.individuals NC'!B38+'8.legal entities NC'!B38)</f>
        <v>23.454955959628929</v>
      </c>
      <c r="D38" s="50"/>
      <c r="E38" s="51"/>
      <c r="F38" s="50">
        <f>'7.individuals NC'!F38+'8.legal entities NC'!F38</f>
        <v>496964.4</v>
      </c>
      <c r="G38" s="51">
        <f>('7.individuals NC'!F38*'7.individuals NC'!G38+'8.legal entities NC'!F38*'8.legal entities NC'!G38)/('7.individuals NC'!F38+'8.legal entities NC'!F38)</f>
        <v>3.5253972839905634</v>
      </c>
      <c r="H38" s="50">
        <f t="shared" si="0"/>
        <v>811675.8</v>
      </c>
      <c r="I38" s="51">
        <f t="shared" si="1"/>
        <v>35.657218451012092</v>
      </c>
      <c r="J38" s="50">
        <f>'7.individuals NC'!J38+'8.legal entities NC'!J38</f>
        <v>15382.599999999999</v>
      </c>
      <c r="K38" s="51">
        <f>('7.individuals NC'!J38*'7.individuals NC'!K38+'8.legal entities NC'!J38*'8.legal entities NC'!K38)/('7.individuals NC'!J38+'8.legal entities NC'!J38)</f>
        <v>16.779320791023626</v>
      </c>
      <c r="L38" s="50">
        <f>'7.individuals NC'!L38+'8.legal entities NC'!L38</f>
        <v>51312.5</v>
      </c>
      <c r="M38" s="51">
        <f>('7.individuals NC'!L38*'7.individuals NC'!M38+'8.legal entities NC'!L38*'8.legal entities NC'!M38)/('7.individuals NC'!L38+'8.legal entities NC'!L38)</f>
        <v>26.208144487210717</v>
      </c>
      <c r="N38" s="50">
        <f>'7.individuals NC'!N38+'8.legal entities NC'!N38</f>
        <v>459150.3</v>
      </c>
      <c r="O38" s="51">
        <f>('7.individuals NC'!N38*'7.individuals NC'!O38+'8.legal entities NC'!N38*'8.legal entities NC'!O38)/('7.individuals NC'!N38+'8.legal entities NC'!N38)</f>
        <v>33.574370017835122</v>
      </c>
      <c r="P38" s="50">
        <f>'7.individuals NC'!P38+'8.legal entities NC'!P38</f>
        <v>114651.6</v>
      </c>
      <c r="Q38" s="51">
        <f>('7.individuals NC'!P38*'7.individuals NC'!Q38+'8.legal entities NC'!P38*'8.legal entities NC'!Q38)/('7.individuals NC'!P38+'8.legal entities NC'!P38)</f>
        <v>30.503458634681063</v>
      </c>
      <c r="R38" s="50">
        <f>'7.individuals NC'!R38+'8.legal entities NC'!R38</f>
        <v>171178.80000000002</v>
      </c>
      <c r="S38" s="51">
        <f>('7.individuals NC'!R38*'7.individuals NC'!S38+'8.legal entities NC'!R38*'8.legal entities NC'!S38)/('7.individuals NC'!R38+'8.legal entities NC'!R38)</f>
        <v>49.224751628122171</v>
      </c>
      <c r="T38" s="50"/>
      <c r="U38" s="51"/>
    </row>
    <row r="39" spans="1:21" ht="14.25" customHeight="1" x14ac:dyDescent="0.2">
      <c r="A39" s="49" t="s">
        <v>25</v>
      </c>
      <c r="B39" s="50">
        <f>'7.individuals NC'!B39+'8.legal entities NC'!B39</f>
        <v>1358466.4</v>
      </c>
      <c r="C39" s="51">
        <f>('7.individuals NC'!B39*'7.individuals NC'!C39+'8.legal entities NC'!B39*'8.legal entities NC'!C39)/('7.individuals NC'!B39+'8.legal entities NC'!B39)</f>
        <v>22.963960398284424</v>
      </c>
      <c r="D39" s="50"/>
      <c r="E39" s="51"/>
      <c r="F39" s="50">
        <f>'7.individuals NC'!F39+'8.legal entities NC'!F39</f>
        <v>524945.5</v>
      </c>
      <c r="G39" s="51">
        <f>('7.individuals NC'!F39*'7.individuals NC'!G39+'8.legal entities NC'!F39*'8.legal entities NC'!G39)/('7.individuals NC'!F39+'8.legal entities NC'!F39)</f>
        <v>2.9775483226353976</v>
      </c>
      <c r="H39" s="50">
        <f t="shared" si="0"/>
        <v>833520.9</v>
      </c>
      <c r="I39" s="51">
        <f t="shared" si="1"/>
        <v>35.551259745256537</v>
      </c>
      <c r="J39" s="50">
        <f>'7.individuals NC'!J39+'8.legal entities NC'!J39</f>
        <v>12437.1</v>
      </c>
      <c r="K39" s="51">
        <f>('7.individuals NC'!J39*'7.individuals NC'!K39+'8.legal entities NC'!J39*'8.legal entities NC'!K39)/('7.individuals NC'!J39+'8.legal entities NC'!J39)</f>
        <v>14.989156636193325</v>
      </c>
      <c r="L39" s="50">
        <f>'7.individuals NC'!L39+'8.legal entities NC'!L39</f>
        <v>81689.299999999988</v>
      </c>
      <c r="M39" s="51">
        <f>('7.individuals NC'!L39*'7.individuals NC'!M39+'8.legal entities NC'!L39*'8.legal entities NC'!M39)/('7.individuals NC'!L39+'8.legal entities NC'!L39)</f>
        <v>29.569181337090665</v>
      </c>
      <c r="N39" s="50">
        <f>'7.individuals NC'!N39+'8.legal entities NC'!N39</f>
        <v>460810.8</v>
      </c>
      <c r="O39" s="51">
        <f>('7.individuals NC'!N39*'7.individuals NC'!O39+'8.legal entities NC'!N39*'8.legal entities NC'!O39)/('7.individuals NC'!N39+'8.legal entities NC'!N39)</f>
        <v>32.973119221598104</v>
      </c>
      <c r="P39" s="50">
        <f>'7.individuals NC'!P39+'8.legal entities NC'!P39</f>
        <v>105924.8</v>
      </c>
      <c r="Q39" s="51">
        <f>('7.individuals NC'!P39*'7.individuals NC'!Q39+'8.legal entities NC'!P39*'8.legal entities NC'!Q39)/('7.individuals NC'!P39+'8.legal entities NC'!P39)</f>
        <v>31.657411899762849</v>
      </c>
      <c r="R39" s="50">
        <f>'7.individuals NC'!R39+'8.legal entities NC'!R39</f>
        <v>172658.90000000002</v>
      </c>
      <c r="S39" s="51">
        <f>('7.individuals NC'!R39*'7.individuals NC'!S39+'8.legal entities NC'!R39*'8.legal entities NC'!S39)/('7.individuals NC'!R39+'8.legal entities NC'!R39)</f>
        <v>49.132342340881351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NC'!B40+'8.legal entities NC'!B40</f>
        <v>1337974.8999999999</v>
      </c>
      <c r="C40" s="51">
        <f>('7.individuals NC'!B40*'7.individuals NC'!C40+'8.legal entities NC'!B40*'8.legal entities NC'!C40)/('7.individuals NC'!B40+'8.legal entities NC'!B40)</f>
        <v>23.59449612171349</v>
      </c>
      <c r="D40" s="50"/>
      <c r="E40" s="51"/>
      <c r="F40" s="50">
        <f>'7.individuals NC'!F40+'8.legal entities NC'!F40</f>
        <v>487324.80000000005</v>
      </c>
      <c r="G40" s="51">
        <f>('7.individuals NC'!F40*'7.individuals NC'!G40+'8.legal entities NC'!F40*'8.legal entities NC'!G40)/('7.individuals NC'!F40+'8.legal entities NC'!F40)</f>
        <v>2.3100455343130495</v>
      </c>
      <c r="H40" s="50">
        <f t="shared" si="0"/>
        <v>850650.10000000009</v>
      </c>
      <c r="I40" s="51">
        <f t="shared" si="1"/>
        <v>35.788041535526766</v>
      </c>
      <c r="J40" s="50">
        <f>'7.individuals NC'!J40+'8.legal entities NC'!J40</f>
        <v>21397.4</v>
      </c>
      <c r="K40" s="51">
        <f>('7.individuals NC'!J40*'7.individuals NC'!K40+'8.legal entities NC'!J40*'8.legal entities NC'!K40)/('7.individuals NC'!J40+'8.legal entities NC'!J40)</f>
        <v>17.09431304737959</v>
      </c>
      <c r="L40" s="50">
        <f>'7.individuals NC'!L40+'8.legal entities NC'!L40</f>
        <v>89297.9</v>
      </c>
      <c r="M40" s="51">
        <f>('7.individuals NC'!L40*'7.individuals NC'!M40+'8.legal entities NC'!L40*'8.legal entities NC'!M40)/('7.individuals NC'!L40+'8.legal entities NC'!L40)</f>
        <v>32.19713520698695</v>
      </c>
      <c r="N40" s="50">
        <f>'7.individuals NC'!N40+'8.legal entities NC'!N40</f>
        <v>462822.10000000003</v>
      </c>
      <c r="O40" s="51">
        <f>('7.individuals NC'!N40*'7.individuals NC'!O40+'8.legal entities NC'!N40*'8.legal entities NC'!O40)/('7.individuals NC'!N40+'8.legal entities NC'!N40)</f>
        <v>33.184281234625566</v>
      </c>
      <c r="P40" s="50">
        <f>'7.individuals NC'!P40+'8.legal entities NC'!P40</f>
        <v>104003.9</v>
      </c>
      <c r="Q40" s="51">
        <f>('7.individuals NC'!P40*'7.individuals NC'!Q40+'8.legal entities NC'!P40*'8.legal entities NC'!Q40)/('7.individuals NC'!P40+'8.legal entities NC'!P40)</f>
        <v>32.042060374659037</v>
      </c>
      <c r="R40" s="50">
        <f>'7.individuals NC'!R40+'8.legal entities NC'!R40</f>
        <v>173128.8</v>
      </c>
      <c r="S40" s="51">
        <f>('7.individuals NC'!R40*'7.individuals NC'!S40+'8.legal entities NC'!R40*'8.legal entities NC'!S40)/('7.individuals NC'!R40+'8.legal entities NC'!R40)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'7.individuals NC'!B41+'8.legal entities NC'!B41</f>
        <v>1257935</v>
      </c>
      <c r="C41" s="51">
        <f>('7.individuals NC'!B41*'7.individuals NC'!C41+'8.legal entities NC'!B41*'8.legal entities NC'!C41)/('7.individuals NC'!B41+'8.legal entities NC'!B41)</f>
        <v>24.118434096356328</v>
      </c>
      <c r="D41" s="50"/>
      <c r="E41" s="51"/>
      <c r="F41" s="50">
        <f>'7.individuals NC'!F41+'8.legal entities NC'!F41</f>
        <v>474054.9</v>
      </c>
      <c r="G41" s="51">
        <f>('7.individuals NC'!F41*'7.individuals NC'!G41+'8.legal entities NC'!F41*'8.legal entities NC'!G41)/('7.individuals NC'!F41+'8.legal entities NC'!F41)</f>
        <v>2.5554824029875016</v>
      </c>
      <c r="H41" s="50">
        <f t="shared" si="0"/>
        <v>783880.09999999986</v>
      </c>
      <c r="I41" s="51">
        <f t="shared" si="1"/>
        <v>37.15872292203872</v>
      </c>
      <c r="J41" s="50">
        <f>'7.individuals NC'!J41+'8.legal entities NC'!J41</f>
        <v>14623</v>
      </c>
      <c r="K41" s="51">
        <f>('7.individuals NC'!J41*'7.individuals NC'!K41+'8.legal entities NC'!J41*'8.legal entities NC'!K41)/('7.individuals NC'!J41+'8.legal entities NC'!J41)</f>
        <v>23.888765369623197</v>
      </c>
      <c r="L41" s="50">
        <f>'7.individuals NC'!L41+'8.legal entities NC'!L41</f>
        <v>77858.7</v>
      </c>
      <c r="M41" s="51">
        <f>('7.individuals NC'!L41*'7.individuals NC'!M41+'8.legal entities NC'!L41*'8.legal entities NC'!M41)/('7.individuals NC'!L41+'8.legal entities NC'!L41)</f>
        <v>33.420616218868282</v>
      </c>
      <c r="N41" s="50">
        <f>'7.individuals NC'!N41+'8.legal entities NC'!N41</f>
        <v>438489.5</v>
      </c>
      <c r="O41" s="51">
        <f>('7.individuals NC'!N41*'7.individuals NC'!O41+'8.legal entities NC'!N41*'8.legal entities NC'!O41)/('7.individuals NC'!N41+'8.legal entities NC'!N41)</f>
        <v>34.833242223588023</v>
      </c>
      <c r="P41" s="50">
        <f>'7.individuals NC'!P41+'8.legal entities NC'!P41</f>
        <v>97297.1</v>
      </c>
      <c r="Q41" s="51">
        <f>('7.individuals NC'!P41*'7.individuals NC'!Q41+'8.legal entities NC'!P41*'8.legal entities NC'!Q41)/('7.individuals NC'!P41+'8.legal entities NC'!P41)</f>
        <v>33.533578472534131</v>
      </c>
      <c r="R41" s="50">
        <f>'7.individuals NC'!R41+'8.legal entities NC'!R41</f>
        <v>155611.79999999999</v>
      </c>
      <c r="S41" s="51">
        <f>('7.individuals NC'!R41*'7.individuals NC'!S41+'8.legal entities NC'!R41*'8.legal entities NC'!S41)/('7.individuals NC'!R41+'8.legal entities NC'!R41)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'7.individuals NC'!B42+'8.legal entities NC'!B42</f>
        <v>1132715</v>
      </c>
      <c r="C42" s="51">
        <f>('7.individuals NC'!B42*'7.individuals NC'!C42+'8.legal entities NC'!B42*'8.legal entities NC'!C42)/('7.individuals NC'!B42+'8.legal entities NC'!B42)</f>
        <v>26.691625875882281</v>
      </c>
      <c r="D42" s="50"/>
      <c r="E42" s="51"/>
      <c r="F42" s="50">
        <f>'7.individuals NC'!F42+'8.legal entities NC'!F42</f>
        <v>409604.9</v>
      </c>
      <c r="G42" s="51">
        <f>('7.individuals NC'!F42*'7.individuals NC'!G42+'8.legal entities NC'!F42*'8.legal entities NC'!G42)/('7.individuals NC'!F42+'8.legal entities NC'!F42)</f>
        <v>2.7376116569894546</v>
      </c>
      <c r="H42" s="50">
        <f t="shared" si="0"/>
        <v>723110.09999999986</v>
      </c>
      <c r="I42" s="51">
        <f t="shared" si="1"/>
        <v>40.260350194251203</v>
      </c>
      <c r="J42" s="50">
        <f>'7.individuals NC'!J42+'8.legal entities NC'!J42</f>
        <v>12011.400000000001</v>
      </c>
      <c r="K42" s="51">
        <f>('7.individuals NC'!J42*'7.individuals NC'!K42+'8.legal entities NC'!J42*'8.legal entities NC'!K42)/('7.individuals NC'!J42+'8.legal entities NC'!J42)</f>
        <v>20.687650565296298</v>
      </c>
      <c r="L42" s="50">
        <f>'7.individuals NC'!L42+'8.legal entities NC'!L42</f>
        <v>102030.9</v>
      </c>
      <c r="M42" s="51">
        <f>('7.individuals NC'!L42*'7.individuals NC'!M42+'8.legal entities NC'!L42*'8.legal entities NC'!M42)/('7.individuals NC'!L42+'8.legal entities NC'!L42)</f>
        <v>42.573295991704477</v>
      </c>
      <c r="N42" s="50">
        <f>'7.individuals NC'!N42+'8.legal entities NC'!N42</f>
        <v>406356.3</v>
      </c>
      <c r="O42" s="51">
        <f>('7.individuals NC'!N42*'7.individuals NC'!O42+'8.legal entities NC'!N42*'8.legal entities NC'!O42)/('7.individuals NC'!N42+'8.legal entities NC'!N42)</f>
        <v>38.729429094614751</v>
      </c>
      <c r="P42" s="50">
        <f>'7.individuals NC'!P42+'8.legal entities NC'!P42</f>
        <v>96537.799999999988</v>
      </c>
      <c r="Q42" s="51">
        <f>('7.individuals NC'!P42*'7.individuals NC'!Q42+'8.legal entities NC'!P42*'8.legal entities NC'!Q42)/('7.individuals NC'!P42+'8.legal entities NC'!P42)</f>
        <v>36.961132561545838</v>
      </c>
      <c r="R42" s="50">
        <f>'7.individuals NC'!R42+'8.legal entities NC'!R42</f>
        <v>106173.7</v>
      </c>
      <c r="S42" s="51">
        <f>('7.individuals NC'!R42*'7.individuals NC'!S42+'8.legal entities NC'!R42*'8.legal entities NC'!S42)/('7.individuals NC'!R42+'8.legal entities NC'!R42)</f>
        <v>49.110962243945544</v>
      </c>
      <c r="T42" s="50"/>
      <c r="U42" s="51"/>
    </row>
    <row r="43" spans="1:21" ht="14.25" customHeight="1" x14ac:dyDescent="0.2">
      <c r="A43" s="49" t="s">
        <v>29</v>
      </c>
      <c r="B43" s="50">
        <f>'7.individuals NC'!B43+'8.legal entities NC'!B43</f>
        <v>931767.5</v>
      </c>
      <c r="C43" s="51">
        <f>('7.individuals NC'!B43*'7.individuals NC'!C43+'8.legal entities NC'!B43*'8.legal entities NC'!C43)/('7.individuals NC'!B43+'8.legal entities NC'!B43)</f>
        <v>27.838929546265572</v>
      </c>
      <c r="D43" s="50"/>
      <c r="E43" s="51"/>
      <c r="F43" s="50">
        <f>'7.individuals NC'!F43+'8.legal entities NC'!F43</f>
        <v>393192.80000000005</v>
      </c>
      <c r="G43" s="51">
        <f>('7.individuals NC'!F43*'7.individuals NC'!G43+'8.legal entities NC'!F43*'8.legal entities NC'!G43)/('7.individuals NC'!F43+'8.legal entities NC'!F43)</f>
        <v>3.2067449175061187</v>
      </c>
      <c r="H43" s="50">
        <f t="shared" si="0"/>
        <v>538574.70000000007</v>
      </c>
      <c r="I43" s="51">
        <f t="shared" si="1"/>
        <v>45.821945912052676</v>
      </c>
      <c r="J43" s="50">
        <f>'7.individuals NC'!J43+'8.legal entities NC'!J43</f>
        <v>32843.5</v>
      </c>
      <c r="K43" s="51">
        <f>('7.individuals NC'!J43*'7.individuals NC'!K43+'8.legal entities NC'!J43*'8.legal entities NC'!K43)/('7.individuals NC'!J43+'8.legal entities NC'!J43)</f>
        <v>41.31638893540579</v>
      </c>
      <c r="L43" s="50">
        <f>'7.individuals NC'!L43+'8.legal entities NC'!L43</f>
        <v>113316.2</v>
      </c>
      <c r="M43" s="51">
        <f>('7.individuals NC'!L43*'7.individuals NC'!M43+'8.legal entities NC'!L43*'8.legal entities NC'!M43)/('7.individuals NC'!L43+'8.legal entities NC'!L43)</f>
        <v>55.301539550390856</v>
      </c>
      <c r="N43" s="50">
        <f>'7.individuals NC'!N43+'8.legal entities NC'!N43</f>
        <v>309461.3</v>
      </c>
      <c r="O43" s="51">
        <f>('7.individuals NC'!N43*'7.individuals NC'!O43+'8.legal entities NC'!N43*'8.legal entities NC'!O43)/('7.individuals NC'!N43+'8.legal entities NC'!N43)</f>
        <v>44.572027920777174</v>
      </c>
      <c r="P43" s="50">
        <f>'7.individuals NC'!P43+'8.legal entities NC'!P43</f>
        <v>76438.399999999994</v>
      </c>
      <c r="Q43" s="51">
        <f>('7.individuals NC'!P43*'7.individuals NC'!Q43+'8.legal entities NC'!P43*'8.legal entities NC'!Q43)/('7.individuals NC'!P43+'8.legal entities NC'!P43)</f>
        <v>39.360768906727515</v>
      </c>
      <c r="R43" s="50">
        <f>'7.individuals NC'!R43+'8.legal entities NC'!R43</f>
        <v>6515.3</v>
      </c>
      <c r="S43" s="51">
        <f>('7.individuals NC'!R43*'7.individuals NC'!S43+'8.legal entities NC'!R43*'8.legal entities NC'!S43)/('7.individuals NC'!R43+'8.legal entities NC'!R43)</f>
        <v>38.833781253357486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NC'!B44+'8.legal entities NC'!B44</f>
        <v>947858.79999999981</v>
      </c>
      <c r="C44" s="54">
        <f>('7.individuals NC'!B44*'7.individuals NC'!C44+'8.legal entities NC'!B44*'8.legal entities NC'!C44)/('7.individuals NC'!B44+'8.legal entities NC'!B44)</f>
        <v>29.455970697323277</v>
      </c>
      <c r="D44" s="53"/>
      <c r="E44" s="54"/>
      <c r="F44" s="53">
        <f>'7.individuals NC'!F44+'8.legal entities NC'!F44</f>
        <v>421592</v>
      </c>
      <c r="G44" s="54">
        <f>('7.individuals NC'!F44*'7.individuals NC'!G44+'8.legal entities NC'!F44*'8.legal entities NC'!G44)/('7.individuals NC'!F44+'8.legal entities NC'!F44)</f>
        <v>3.8357552040835694</v>
      </c>
      <c r="H44" s="53">
        <f t="shared" si="0"/>
        <v>526266.79999999993</v>
      </c>
      <c r="I44" s="54">
        <f t="shared" si="1"/>
        <v>49.980309094170487</v>
      </c>
      <c r="J44" s="53">
        <f>'7.individuals NC'!J44+'8.legal entities NC'!J44</f>
        <v>15856.4</v>
      </c>
      <c r="K44" s="54">
        <f>('7.individuals NC'!J44*'7.individuals NC'!K44+'8.legal entities NC'!J44*'8.legal entities NC'!K44)/('7.individuals NC'!J44+'8.legal entities NC'!J44)</f>
        <v>51.521641797633769</v>
      </c>
      <c r="L44" s="53">
        <f>'7.individuals NC'!L44+'8.legal entities NC'!L44</f>
        <v>159435.19999999998</v>
      </c>
      <c r="M44" s="54">
        <f>('7.individuals NC'!L44*'7.individuals NC'!M44+'8.legal entities NC'!L44*'8.legal entities NC'!M44)/('7.individuals NC'!L44+'8.legal entities NC'!L44)</f>
        <v>61.186959071773366</v>
      </c>
      <c r="N44" s="53">
        <f>'7.individuals NC'!N44+'8.legal entities NC'!N44</f>
        <v>274735.8</v>
      </c>
      <c r="O44" s="54">
        <f>('7.individuals NC'!N44*'7.individuals NC'!O44+'8.legal entities NC'!N44*'8.legal entities NC'!O44)/('7.individuals NC'!N44+'8.legal entities NC'!N44)</f>
        <v>46.253050155822429</v>
      </c>
      <c r="P44" s="53">
        <f>'7.individuals NC'!P44+'8.legal entities NC'!P44</f>
        <v>71490.8</v>
      </c>
      <c r="Q44" s="54">
        <f>('7.individuals NC'!P44*'7.individuals NC'!Q44+'8.legal entities NC'!P44*'8.legal entities NC'!Q44)/('7.individuals NC'!P44+'8.legal entities NC'!P44)</f>
        <v>39.672055005679049</v>
      </c>
      <c r="R44" s="53">
        <f>'7.individuals NC'!R44+'8.legal entities NC'!R44</f>
        <v>4748.6000000000004</v>
      </c>
      <c r="S44" s="54">
        <f>('7.individuals NC'!R44*'7.individuals NC'!S44+'8.legal entities NC'!R44*'8.legal entities NC'!S44)/('7.individuals NC'!R44+'8.legal entities NC'!R44)</f>
        <v>39.405050962388913</v>
      </c>
      <c r="T44" s="53"/>
      <c r="U44" s="54"/>
    </row>
    <row r="45" spans="1:21" ht="14.25" customHeight="1" x14ac:dyDescent="0.2">
      <c r="A45" s="49" t="s">
        <v>33</v>
      </c>
      <c r="B45" s="50">
        <f>'7.individuals NC'!B45+'8.legal entities NC'!B45</f>
        <v>963971.8</v>
      </c>
      <c r="C45" s="51">
        <f>('7.individuals NC'!B45*'7.individuals NC'!C45+'8.legal entities NC'!B45*'8.legal entities NC'!C45)/('7.individuals NC'!B45+'8.legal entities NC'!B45)</f>
        <v>30.672425664319228</v>
      </c>
      <c r="D45" s="50"/>
      <c r="E45" s="51"/>
      <c r="F45" s="50">
        <f>'7.individuals NC'!F45+'8.legal entities NC'!F45</f>
        <v>424256.5</v>
      </c>
      <c r="G45" s="51">
        <f>('7.individuals NC'!F45*'7.individuals NC'!G45+'8.legal entities NC'!F45*'8.legal entities NC'!G45)/('7.individuals NC'!F45+'8.legal entities NC'!F45)</f>
        <v>3.2230195200309248</v>
      </c>
      <c r="H45" s="50">
        <f t="shared" si="0"/>
        <v>539715.29999999993</v>
      </c>
      <c r="I45" s="51">
        <f t="shared" si="1"/>
        <v>52.249707201185515</v>
      </c>
      <c r="J45" s="50">
        <f>'7.individuals NC'!J45+'8.legal entities NC'!J45</f>
        <v>19712.8</v>
      </c>
      <c r="K45" s="51">
        <f>('7.individuals NC'!J45*'7.individuals NC'!K45+'8.legal entities NC'!J45*'8.legal entities NC'!K45)/('7.individuals NC'!J45+'8.legal entities NC'!J45)</f>
        <v>49.954806014366305</v>
      </c>
      <c r="L45" s="50">
        <f>'7.individuals NC'!L45+'8.legal entities NC'!L45</f>
        <v>218516</v>
      </c>
      <c r="M45" s="51">
        <f>('7.individuals NC'!L45*'7.individuals NC'!M45+'8.legal entities NC'!L45*'8.legal entities NC'!M45)/('7.individuals NC'!L45+'8.legal entities NC'!L45)</f>
        <v>61.232679433084996</v>
      </c>
      <c r="N45" s="50">
        <f>'7.individuals NC'!N45+'8.legal entities NC'!N45</f>
        <v>226432.30000000002</v>
      </c>
      <c r="O45" s="51">
        <f>('7.individuals NC'!N45*'7.individuals NC'!O45+'8.legal entities NC'!N45*'8.legal entities NC'!O45)/('7.individuals NC'!N45+'8.legal entities NC'!N45)</f>
        <v>47.831995104055373</v>
      </c>
      <c r="P45" s="50">
        <f>'7.individuals NC'!P45+'8.legal entities NC'!P45</f>
        <v>70927.199999999997</v>
      </c>
      <c r="Q45" s="51">
        <f>('7.individuals NC'!P45*'7.individuals NC'!Q45+'8.legal entities NC'!P45*'8.legal entities NC'!Q45)/('7.individuals NC'!P45+'8.legal entities NC'!P45)</f>
        <v>40.019154471063288</v>
      </c>
      <c r="R45" s="50">
        <f>'7.individuals NC'!R45+'8.legal entities NC'!R45</f>
        <v>4127</v>
      </c>
      <c r="S45" s="51">
        <f>('7.individuals NC'!R45*'7.individuals NC'!S45+'8.legal entities NC'!R45*'8.legal entities NC'!S45)/('7.individuals NC'!R45+'8.legal entities NC'!R45)</f>
        <v>40.16037799854616</v>
      </c>
      <c r="T45" s="50"/>
      <c r="U45" s="51"/>
    </row>
    <row r="46" spans="1:21" ht="14.25" customHeight="1" x14ac:dyDescent="0.2">
      <c r="A46" s="49" t="s">
        <v>20</v>
      </c>
      <c r="B46" s="50">
        <f>'7.individuals NC'!B46+'8.legal entities NC'!B46</f>
        <v>1044294.1000000001</v>
      </c>
      <c r="C46" s="51">
        <f>('7.individuals NC'!B46*'7.individuals NC'!C46+'8.legal entities NC'!B46*'8.legal entities NC'!C46)/('7.individuals NC'!B46+'8.legal entities NC'!B46)</f>
        <v>30.223680518735094</v>
      </c>
      <c r="D46" s="50"/>
      <c r="E46" s="51"/>
      <c r="F46" s="50">
        <f>'7.individuals NC'!F46+'8.legal entities NC'!F46</f>
        <v>480468.1</v>
      </c>
      <c r="G46" s="51">
        <f>('7.individuals NC'!F46*'7.individuals NC'!G46+'8.legal entities NC'!F46*'8.legal entities NC'!G46)/('7.individuals NC'!F46+'8.legal entities NC'!F46)</f>
        <v>3.561415209459275</v>
      </c>
      <c r="H46" s="50">
        <f t="shared" si="0"/>
        <v>563826</v>
      </c>
      <c r="I46" s="51">
        <f t="shared" si="1"/>
        <v>52.944108372086426</v>
      </c>
      <c r="J46" s="50">
        <f>'7.individuals NC'!J46+'8.legal entities NC'!J46</f>
        <v>35075</v>
      </c>
      <c r="K46" s="51">
        <f>('7.individuals NC'!J46*'7.individuals NC'!K46+'8.legal entities NC'!J46*'8.legal entities NC'!K46)/('7.individuals NC'!J46+'8.legal entities NC'!J46)</f>
        <v>39.946258959372777</v>
      </c>
      <c r="L46" s="50">
        <f>'7.individuals NC'!L46+'8.legal entities NC'!L46</f>
        <v>218069.6</v>
      </c>
      <c r="M46" s="51">
        <f>('7.individuals NC'!L46*'7.individuals NC'!M46+'8.legal entities NC'!L46*'8.legal entities NC'!M46)/('7.individuals NC'!L46+'8.legal entities NC'!L46)</f>
        <v>61.004309995524366</v>
      </c>
      <c r="N46" s="50">
        <f>'7.individuals NC'!N46+'8.legal entities NC'!N46</f>
        <v>226598.3</v>
      </c>
      <c r="O46" s="51">
        <f>('7.individuals NC'!N46*'7.individuals NC'!O46+'8.legal entities NC'!N46*'8.legal entities NC'!O46)/('7.individuals NC'!N46+'8.legal entities NC'!N46)</f>
        <v>51.043863409390099</v>
      </c>
      <c r="P46" s="50">
        <f>'7.individuals NC'!P46+'8.legal entities NC'!P46</f>
        <v>80596.7</v>
      </c>
      <c r="Q46" s="51">
        <f>('7.individuals NC'!P46*'7.individuals NC'!Q46+'8.legal entities NC'!P46*'8.legal entities NC'!Q46)/('7.individuals NC'!P46+'8.legal entities NC'!P46)</f>
        <v>42.631015302115344</v>
      </c>
      <c r="R46" s="50">
        <f>'7.individuals NC'!R46+'8.legal entities NC'!R46</f>
        <v>3486.4</v>
      </c>
      <c r="S46" s="51">
        <f>('7.individuals NC'!R46*'7.individuals NC'!S46+'8.legal entities NC'!R46*'8.legal entities NC'!S46)/('7.individuals NC'!R46+'8.legal entities NC'!R46)</f>
        <v>41.473299105094078</v>
      </c>
      <c r="T46" s="50"/>
      <c r="U46" s="51"/>
    </row>
    <row r="47" spans="1:21" ht="14.25" customHeight="1" x14ac:dyDescent="0.2">
      <c r="A47" s="49" t="s">
        <v>21</v>
      </c>
      <c r="B47" s="50">
        <f>'7.individuals NC'!B47+'8.legal entities NC'!B47</f>
        <v>998818.60000000009</v>
      </c>
      <c r="C47" s="51">
        <f>('7.individuals NC'!B47*'7.individuals NC'!C47+'8.legal entities NC'!B47*'8.legal entities NC'!C47)/('7.individuals NC'!B47+'8.legal entities NC'!B47)</f>
        <v>27.594105625385826</v>
      </c>
      <c r="D47" s="50"/>
      <c r="E47" s="51"/>
      <c r="F47" s="50">
        <f>'7.individuals NC'!F47+'8.legal entities NC'!F47</f>
        <v>474694.40000000002</v>
      </c>
      <c r="G47" s="51">
        <f>('7.individuals NC'!F47*'7.individuals NC'!G47+'8.legal entities NC'!F47*'8.legal entities NC'!G47)/('7.individuals NC'!F47+'8.legal entities NC'!F47)</f>
        <v>3.6351644868782946</v>
      </c>
      <c r="H47" s="50">
        <f t="shared" si="0"/>
        <v>524124.19999999995</v>
      </c>
      <c r="I47" s="51">
        <f t="shared" si="1"/>
        <v>49.29349517538018</v>
      </c>
      <c r="J47" s="50">
        <f>'7.individuals NC'!J47+'8.legal entities NC'!J47</f>
        <v>20273.199999999997</v>
      </c>
      <c r="K47" s="51">
        <f>('7.individuals NC'!J47*'7.individuals NC'!K47+'8.legal entities NC'!J47*'8.legal entities NC'!K47)/('7.individuals NC'!J47+'8.legal entities NC'!J47)</f>
        <v>32.287680928516465</v>
      </c>
      <c r="L47" s="50">
        <f>'7.individuals NC'!L47+'8.legal entities NC'!L47</f>
        <v>227052.6</v>
      </c>
      <c r="M47" s="51">
        <f>('7.individuals NC'!L47*'7.individuals NC'!M47+'8.legal entities NC'!L47*'8.legal entities NC'!M47)/('7.individuals NC'!L47+'8.legal entities NC'!L47)</f>
        <v>53.246478093622358</v>
      </c>
      <c r="N47" s="50">
        <f>'7.individuals NC'!N47+'8.legal entities NC'!N47</f>
        <v>207738.9</v>
      </c>
      <c r="O47" s="51">
        <f>('7.individuals NC'!N47*'7.individuals NC'!O47+'8.legal entities NC'!N47*'8.legal entities NC'!O47)/('7.individuals NC'!N47+'8.legal entities NC'!N47)</f>
        <v>49.329971555640277</v>
      </c>
      <c r="P47" s="50">
        <f>'7.individuals NC'!P47+'8.legal entities NC'!P47</f>
        <v>62168.4</v>
      </c>
      <c r="Q47" s="51">
        <f>('7.individuals NC'!P47*'7.individuals NC'!Q47+'8.legal entities NC'!P47*'8.legal entities NC'!Q47)/('7.individuals NC'!P47+'8.legal entities NC'!P47)</f>
        <v>42.047679544591787</v>
      </c>
      <c r="R47" s="50">
        <f>'7.individuals NC'!R47+'8.legal entities NC'!R47</f>
        <v>6891.1</v>
      </c>
      <c r="S47" s="51">
        <f>('7.individuals NC'!R47*'7.individuals NC'!S47+'8.legal entities NC'!R47*'8.legal entities NC'!S47)/('7.individuals NC'!R47+'8.legal entities NC'!R47)</f>
        <v>33.346901075300025</v>
      </c>
      <c r="T47" s="50"/>
      <c r="U47" s="51"/>
    </row>
    <row r="48" spans="1:21" ht="14.25" customHeight="1" x14ac:dyDescent="0.2">
      <c r="A48" s="49" t="s">
        <v>22</v>
      </c>
      <c r="B48" s="50">
        <f>'7.individuals NC'!B48+'8.legal entities NC'!B48</f>
        <v>920698.70000000007</v>
      </c>
      <c r="C48" s="51">
        <f>('7.individuals NC'!B48*'7.individuals NC'!C48+'8.legal entities NC'!B48*'8.legal entities NC'!C48)/('7.individuals NC'!B48+'8.legal entities NC'!B48)</f>
        <v>24.472946114727868</v>
      </c>
      <c r="D48" s="50"/>
      <c r="E48" s="51"/>
      <c r="F48" s="50">
        <f>'7.individuals NC'!F48+'8.legal entities NC'!F48</f>
        <v>440869.2</v>
      </c>
      <c r="G48" s="51">
        <f>('7.individuals NC'!F48*'7.individuals NC'!G48+'8.legal entities NC'!F48*'8.legal entities NC'!G48)/('7.individuals NC'!F48+'8.legal entities NC'!F48)</f>
        <v>4.1953970089087642</v>
      </c>
      <c r="H48" s="50">
        <f t="shared" si="0"/>
        <v>479829.5</v>
      </c>
      <c r="I48" s="51">
        <f t="shared" si="1"/>
        <v>43.104036642182272</v>
      </c>
      <c r="J48" s="50">
        <f>'7.individuals NC'!J48+'8.legal entities NC'!J48</f>
        <v>23716.2</v>
      </c>
      <c r="K48" s="51">
        <f>('7.individuals NC'!J48*'7.individuals NC'!K48+'8.legal entities NC'!J48*'8.legal entities NC'!K48)/('7.individuals NC'!J48+'8.legal entities NC'!J48)</f>
        <v>25.205580615781617</v>
      </c>
      <c r="L48" s="50">
        <f>'7.individuals NC'!L48+'8.legal entities NC'!L48</f>
        <v>187861.7</v>
      </c>
      <c r="M48" s="51">
        <f>('7.individuals NC'!L48*'7.individuals NC'!M48+'8.legal entities NC'!L48*'8.legal entities NC'!M48)/('7.individuals NC'!L48+'8.legal entities NC'!L48)</f>
        <v>42.730017677898161</v>
      </c>
      <c r="N48" s="50">
        <f>'7.individuals NC'!N48+'8.legal entities NC'!N48</f>
        <v>204466.5</v>
      </c>
      <c r="O48" s="51">
        <f>('7.individuals NC'!N48*'7.individuals NC'!O48+'8.legal entities NC'!N48*'8.legal entities NC'!O48)/('7.individuals NC'!N48+'8.legal entities NC'!N48)</f>
        <v>46.274658650683591</v>
      </c>
      <c r="P48" s="50">
        <f>'7.individuals NC'!P48+'8.legal entities NC'!P48</f>
        <v>61210.1</v>
      </c>
      <c r="Q48" s="51">
        <f>('7.individuals NC'!P48*'7.individuals NC'!Q48+'8.legal entities NC'!P48*'8.legal entities NC'!Q48)/('7.individuals NC'!P48+'8.legal entities NC'!P48)</f>
        <v>40.905387084811167</v>
      </c>
      <c r="R48" s="50">
        <f>'7.individuals NC'!R48+'8.legal entities NC'!R48</f>
        <v>2575</v>
      </c>
      <c r="S48" s="51">
        <f>('7.individuals NC'!R48*'7.individuals NC'!S48+'8.legal entities NC'!R48*'8.legal entities NC'!S48)/('7.individuals NC'!R48+'8.legal entities NC'!R48)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'7.individuals NC'!B49+'8.legal entities NC'!B49</f>
        <v>1000374.8999999999</v>
      </c>
      <c r="C49" s="51">
        <f>('7.individuals NC'!B49*'7.individuals NC'!C49+'8.legal entities NC'!B49*'8.legal entities NC'!C49)/('7.individuals NC'!B49+'8.legal entities NC'!B49)</f>
        <v>20.13846882803637</v>
      </c>
      <c r="D49" s="50"/>
      <c r="E49" s="51"/>
      <c r="F49" s="50">
        <f>'7.individuals NC'!F49+'8.legal entities NC'!F49</f>
        <v>550510.80000000005</v>
      </c>
      <c r="G49" s="51">
        <f>('7.individuals NC'!F49*'7.individuals NC'!G49+'8.legal entities NC'!F49*'8.legal entities NC'!G49)/('7.individuals NC'!F49+'8.legal entities NC'!F49)</f>
        <v>3.3446839662364476</v>
      </c>
      <c r="H49" s="50">
        <f t="shared" si="0"/>
        <v>449864.1</v>
      </c>
      <c r="I49" s="51">
        <f t="shared" si="1"/>
        <v>40.689475097034865</v>
      </c>
      <c r="J49" s="50">
        <f>'7.individuals NC'!J49+'8.legal entities NC'!J49</f>
        <v>17471</v>
      </c>
      <c r="K49" s="51">
        <f>('7.individuals NC'!J49*'7.individuals NC'!K49+'8.legal entities NC'!J49*'8.legal entities NC'!K49)/('7.individuals NC'!J49+'8.legal entities NC'!J49)</f>
        <v>26.952421727434032</v>
      </c>
      <c r="L49" s="50">
        <f>'7.individuals NC'!L49+'8.legal entities NC'!L49</f>
        <v>143465.70000000001</v>
      </c>
      <c r="M49" s="51">
        <f>('7.individuals NC'!L49*'7.individuals NC'!M49+'8.legal entities NC'!L49*'8.legal entities NC'!M49)/('7.individuals NC'!L49+'8.legal entities NC'!L49)</f>
        <v>35.876092271532492</v>
      </c>
      <c r="N49" s="50">
        <f>'7.individuals NC'!N49+'8.legal entities NC'!N49</f>
        <v>222278.2</v>
      </c>
      <c r="O49" s="51">
        <f>('7.individuals NC'!N49*'7.individuals NC'!O49+'8.legal entities NC'!N49*'8.legal entities NC'!O49)/('7.individuals NC'!N49+'8.legal entities NC'!N49)</f>
        <v>45.050689082420135</v>
      </c>
      <c r="P49" s="50">
        <f>'7.individuals NC'!P49+'8.legal entities NC'!P49</f>
        <v>64041.1</v>
      </c>
      <c r="Q49" s="51">
        <f>('7.individuals NC'!P49*'7.individuals NC'!Q49+'8.legal entities NC'!P49*'8.legal entities NC'!Q49)/('7.individuals NC'!P49+'8.legal entities NC'!P49)</f>
        <v>40.144606479276597</v>
      </c>
      <c r="R49" s="50">
        <f>'7.individuals NC'!R49+'8.legal entities NC'!R49</f>
        <v>2608.1</v>
      </c>
      <c r="S49" s="51">
        <f>('7.individuals NC'!R49*'7.individuals NC'!S49+'8.legal entities NC'!R49*'8.legal entities NC'!S49)/('7.individuals NC'!R49+'8.legal entities NC'!R49)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'7.individuals NC'!B50+'8.legal entities NC'!B50</f>
        <v>991568.10000000009</v>
      </c>
      <c r="C50" s="51">
        <f>('7.individuals NC'!B50*'7.individuals NC'!C50+'8.legal entities NC'!B50*'8.legal entities NC'!C50)/('7.individuals NC'!B50+'8.legal entities NC'!B50)</f>
        <v>17.728835769323354</v>
      </c>
      <c r="D50" s="50"/>
      <c r="E50" s="51"/>
      <c r="F50" s="50">
        <f>'7.individuals NC'!F50+'8.legal entities NC'!F50</f>
        <v>549061.69999999995</v>
      </c>
      <c r="G50" s="51">
        <f>('7.individuals NC'!F50*'7.individuals NC'!G50+'8.legal entities NC'!F50*'8.legal entities NC'!G50)/('7.individuals NC'!F50+'8.legal entities NC'!F50)</f>
        <v>2.3959710939590217</v>
      </c>
      <c r="H50" s="50">
        <f t="shared" si="0"/>
        <v>442506.39999999997</v>
      </c>
      <c r="I50" s="51">
        <f t="shared" si="1"/>
        <v>36.753845903697666</v>
      </c>
      <c r="J50" s="50">
        <f>'7.individuals NC'!J50+'8.legal entities NC'!J50</f>
        <v>60004.899999999994</v>
      </c>
      <c r="K50" s="51">
        <f>('7.individuals NC'!J50*'7.individuals NC'!K50+'8.legal entities NC'!J50*'8.legal entities NC'!K50)/('7.individuals NC'!J50+'8.legal entities NC'!J50)</f>
        <v>14.262935293617691</v>
      </c>
      <c r="L50" s="50">
        <f>'7.individuals NC'!L50+'8.legal entities NC'!L50</f>
        <v>110961</v>
      </c>
      <c r="M50" s="51">
        <f>('7.individuals NC'!L50*'7.individuals NC'!M50+'8.legal entities NC'!L50*'8.legal entities NC'!M50)/('7.individuals NC'!L50+'8.legal entities NC'!L50)</f>
        <v>36.176928578509568</v>
      </c>
      <c r="N50" s="50">
        <f>'7.individuals NC'!N50+'8.legal entities NC'!N50</f>
        <v>201443.9</v>
      </c>
      <c r="O50" s="51">
        <f>('7.individuals NC'!N50*'7.individuals NC'!O50+'8.legal entities NC'!N50*'8.legal entities NC'!O50)/('7.individuals NC'!N50+'8.legal entities NC'!N50)</f>
        <v>42.552400474772377</v>
      </c>
      <c r="P50" s="50">
        <f>'7.individuals NC'!P50+'8.legal entities NC'!P50</f>
        <v>67864.800000000003</v>
      </c>
      <c r="Q50" s="51">
        <f>('7.individuals NC'!P50*'7.individuals NC'!Q50+'8.legal entities NC'!P50*'8.legal entities NC'!Q50)/('7.individuals NC'!P50+'8.legal entities NC'!P50)</f>
        <v>40.282551794155445</v>
      </c>
      <c r="R50" s="50">
        <f>'7.individuals NC'!R50+'8.legal entities NC'!R50</f>
        <v>2231.8000000000002</v>
      </c>
      <c r="S50" s="51">
        <f>('7.individuals NC'!R50*'7.individuals NC'!S50+'8.legal entities NC'!R50*'8.legal entities NC'!S50)/('7.individuals NC'!R50+'8.legal entities NC'!R50)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'7.individuals NC'!B51+'8.legal entities NC'!B51</f>
        <v>1130032.3</v>
      </c>
      <c r="C51" s="51">
        <f>('7.individuals NC'!B51*'7.individuals NC'!C51+'8.legal entities NC'!B51*'8.legal entities NC'!C51)/('7.individuals NC'!B51+'8.legal entities NC'!B51)</f>
        <v>18.284372369710137</v>
      </c>
      <c r="D51" s="50"/>
      <c r="E51" s="51"/>
      <c r="F51" s="50">
        <f>'7.individuals NC'!F51+'8.legal entities NC'!F51</f>
        <v>607855</v>
      </c>
      <c r="G51" s="51">
        <f>('7.individuals NC'!F51*'7.individuals NC'!G51+'8.legal entities NC'!F51*'8.legal entities NC'!G51)/('7.individuals NC'!F51+'8.legal entities NC'!F51)</f>
        <v>1.5080566006695677</v>
      </c>
      <c r="H51" s="50">
        <f t="shared" si="0"/>
        <v>522177.3</v>
      </c>
      <c r="I51" s="51">
        <f t="shared" si="1"/>
        <v>37.813309038903064</v>
      </c>
      <c r="J51" s="50">
        <f>'7.individuals NC'!J51+'8.legal entities NC'!J51</f>
        <v>33003.4</v>
      </c>
      <c r="K51" s="51">
        <f>('7.individuals NC'!J51*'7.individuals NC'!K51+'8.legal entities NC'!J51*'8.legal entities NC'!K51)/('7.individuals NC'!J51+'8.legal entities NC'!J51)</f>
        <v>21.090464255197951</v>
      </c>
      <c r="L51" s="50">
        <f>'7.individuals NC'!L51+'8.legal entities NC'!L51</f>
        <v>152544.70000000001</v>
      </c>
      <c r="M51" s="51">
        <f>('7.individuals NC'!L51*'7.individuals NC'!M51+'8.legal entities NC'!L51*'8.legal entities NC'!M51)/('7.individuals NC'!L51+'8.legal entities NC'!L51)</f>
        <v>34.46723048391717</v>
      </c>
      <c r="N51" s="50">
        <f>'7.individuals NC'!N51+'8.legal entities NC'!N51</f>
        <v>236168.1</v>
      </c>
      <c r="O51" s="51">
        <f>('7.individuals NC'!N51*'7.individuals NC'!O51+'8.legal entities NC'!N51*'8.legal entities NC'!O51)/('7.individuals NC'!N51+'8.legal entities NC'!N51)</f>
        <v>41.059088589864587</v>
      </c>
      <c r="P51" s="50">
        <f>'7.individuals NC'!P51+'8.legal entities NC'!P51</f>
        <v>98334.299999999988</v>
      </c>
      <c r="Q51" s="51">
        <f>('7.individuals NC'!P51*'7.individuals NC'!Q51+'8.legal entities NC'!P51*'8.legal entities NC'!Q51)/('7.individuals NC'!P51+'8.legal entities NC'!P51)</f>
        <v>40.757369910600879</v>
      </c>
      <c r="R51" s="50">
        <f>'7.individuals NC'!R51+'8.legal entities NC'!R51</f>
        <v>2126.8000000000002</v>
      </c>
      <c r="S51" s="51">
        <f>('7.individuals NC'!R51*'7.individuals NC'!S51+'8.legal entities NC'!R51*'8.legal entities NC'!S51)/('7.individuals NC'!R51+'8.legal entities NC'!R51)</f>
        <v>40.768702275719392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NC'!B52+'8.legal entities NC'!B52</f>
        <v>1117129.6000000001</v>
      </c>
      <c r="C52" s="51">
        <f>('7.individuals NC'!B52*'7.individuals NC'!C52+'8.legal entities NC'!B52*'8.legal entities NC'!C52)/('7.individuals NC'!B52+'8.legal entities NC'!B52)</f>
        <v>17.603133989109232</v>
      </c>
      <c r="D52" s="50"/>
      <c r="E52" s="51"/>
      <c r="F52" s="50">
        <f>'7.individuals NC'!F52+'8.legal entities NC'!F52</f>
        <v>613562.69999999995</v>
      </c>
      <c r="G52" s="51">
        <f>('7.individuals NC'!F52*'7.individuals NC'!G52+'8.legal entities NC'!F52*'8.legal entities NC'!G52)/('7.individuals NC'!F52+'8.legal entities NC'!F52)</f>
        <v>1.1710604784156535</v>
      </c>
      <c r="H52" s="50">
        <f t="shared" si="0"/>
        <v>503566.9</v>
      </c>
      <c r="I52" s="51">
        <f t="shared" si="1"/>
        <v>37.624520203770338</v>
      </c>
      <c r="J52" s="50">
        <f>'7.individuals NC'!J52+'8.legal entities NC'!J52</f>
        <v>29800.2</v>
      </c>
      <c r="K52" s="51">
        <f>('7.individuals NC'!J52*'7.individuals NC'!K52+'8.legal entities NC'!J52*'8.legal entities NC'!K52)/('7.individuals NC'!J52+'8.legal entities NC'!J52)</f>
        <v>29.934286883980636</v>
      </c>
      <c r="L52" s="50">
        <f>'7.individuals NC'!L52+'8.legal entities NC'!L52</f>
        <v>142557.70000000001</v>
      </c>
      <c r="M52" s="51">
        <f>('7.individuals NC'!L52*'7.individuals NC'!M52+'8.legal entities NC'!L52*'8.legal entities NC'!M52)/('7.individuals NC'!L52+'8.legal entities NC'!L52)</f>
        <v>33.448868556381022</v>
      </c>
      <c r="N52" s="50">
        <f>'7.individuals NC'!N52+'8.legal entities NC'!N52</f>
        <v>233821.3</v>
      </c>
      <c r="O52" s="51">
        <f>('7.individuals NC'!N52*'7.individuals NC'!O52+'8.legal entities NC'!N52*'8.legal entities NC'!O52)/('7.individuals NC'!N52+'8.legal entities NC'!N52)</f>
        <v>39.91636521138151</v>
      </c>
      <c r="P52" s="50">
        <f>'7.individuals NC'!P52+'8.legal entities NC'!P52</f>
        <v>94302.799999999988</v>
      </c>
      <c r="Q52" s="51">
        <f>('7.individuals NC'!P52*'7.individuals NC'!Q52+'8.legal entities NC'!P52*'8.legal entities NC'!Q52)/('7.individuals NC'!P52+'8.legal entities NC'!P52)</f>
        <v>40.63763949744866</v>
      </c>
      <c r="R52" s="50">
        <f>'7.individuals NC'!R52+'8.legal entities NC'!R52</f>
        <v>3084.9</v>
      </c>
      <c r="S52" s="51">
        <f>('7.individuals NC'!R52*'7.individuals NC'!S52+'8.legal entities NC'!R52*'8.legal entities NC'!S52)/('7.individuals NC'!R52+'8.legal entities NC'!R52)</f>
        <v>39.05536743492496</v>
      </c>
      <c r="T52" s="50"/>
      <c r="U52" s="51"/>
    </row>
    <row r="53" spans="1:21" ht="14.25" customHeight="1" x14ac:dyDescent="0.2">
      <c r="A53" s="49" t="s">
        <v>27</v>
      </c>
      <c r="B53" s="50">
        <f>'7.individuals NC'!B53+'8.legal entities NC'!B53</f>
        <v>1149095.3</v>
      </c>
      <c r="C53" s="51">
        <f>('7.individuals NC'!B53*'7.individuals NC'!C53+'8.legal entities NC'!B53*'8.legal entities NC'!C53)/('7.individuals NC'!B53+'8.legal entities NC'!B53)</f>
        <v>16.825293900340554</v>
      </c>
      <c r="D53" s="50"/>
      <c r="E53" s="51"/>
      <c r="F53" s="50">
        <f>'7.individuals NC'!F53+'8.legal entities NC'!F53</f>
        <v>653736.1</v>
      </c>
      <c r="G53" s="51">
        <f>('7.individuals NC'!F53*'7.individuals NC'!G53+'8.legal entities NC'!F53*'8.legal entities NC'!G53)/('7.individuals NC'!F53+'8.legal entities NC'!F53)</f>
        <v>1.1068628610229725</v>
      </c>
      <c r="H53" s="50">
        <f t="shared" si="0"/>
        <v>495359.2</v>
      </c>
      <c r="I53" s="51">
        <f t="shared" si="1"/>
        <v>37.569242545611353</v>
      </c>
      <c r="J53" s="50">
        <f>'7.individuals NC'!J53+'8.legal entities NC'!J53</f>
        <v>36941.4</v>
      </c>
      <c r="K53" s="51">
        <f>('7.individuals NC'!J53*'7.individuals NC'!K53+'8.legal entities NC'!J53*'8.legal entities NC'!K53)/('7.individuals NC'!J53+'8.legal entities NC'!J53)</f>
        <v>28.483490555311924</v>
      </c>
      <c r="L53" s="50">
        <f>'7.individuals NC'!L53+'8.legal entities NC'!L53</f>
        <v>114925.29999999999</v>
      </c>
      <c r="M53" s="51">
        <f>('7.individuals NC'!L53*'7.individuals NC'!M53+'8.legal entities NC'!L53*'8.legal entities NC'!M53)/('7.individuals NC'!L53+'8.legal entities NC'!L53)</f>
        <v>33.193485263906211</v>
      </c>
      <c r="N53" s="50">
        <f>'7.individuals NC'!N53+'8.legal entities NC'!N53</f>
        <v>217862.2</v>
      </c>
      <c r="O53" s="51">
        <f>('7.individuals NC'!N53*'7.individuals NC'!O53+'8.legal entities NC'!N53*'8.legal entities NC'!O53)/('7.individuals NC'!N53+'8.legal entities NC'!N53)</f>
        <v>39.347043066672427</v>
      </c>
      <c r="P53" s="50">
        <f>'7.individuals NC'!P53+'8.legal entities NC'!P53</f>
        <v>122393.79999999999</v>
      </c>
      <c r="Q53" s="51">
        <f>('7.individuals NC'!P53*'7.individuals NC'!Q53+'8.legal entities NC'!P53*'8.legal entities NC'!Q53)/('7.individuals NC'!P53+'8.legal entities NC'!P53)</f>
        <v>41.237425498677226</v>
      </c>
      <c r="R53" s="50">
        <f>'7.individuals NC'!R53+'8.legal entities NC'!R53</f>
        <v>3236.5</v>
      </c>
      <c r="S53" s="51">
        <f>('7.individuals NC'!R53*'7.individuals NC'!S53+'8.legal entities NC'!R53*'8.legal entities NC'!S53)/('7.individuals NC'!R53+'8.legal entities NC'!R53)</f>
        <v>38.263583191719448</v>
      </c>
      <c r="T53" s="50"/>
      <c r="U53" s="51"/>
    </row>
    <row r="54" spans="1:21" ht="14.25" customHeight="1" x14ac:dyDescent="0.2">
      <c r="A54" s="49" t="s">
        <v>28</v>
      </c>
      <c r="B54" s="50">
        <f>'7.individuals NC'!B54+'8.legal entities NC'!B54</f>
        <v>1144542.8000000003</v>
      </c>
      <c r="C54" s="51">
        <f>('7.individuals NC'!B54*'7.individuals NC'!C54+'8.legal entities NC'!B54*'8.legal entities NC'!C54)/('7.individuals NC'!B54+'8.legal entities NC'!B54)</f>
        <v>19.386603278619198</v>
      </c>
      <c r="D54" s="50"/>
      <c r="E54" s="51"/>
      <c r="F54" s="50">
        <f>'7.individuals NC'!F54+'8.legal entities NC'!F54</f>
        <v>612537.60000000009</v>
      </c>
      <c r="G54" s="51">
        <f>('7.individuals NC'!F54*'7.individuals NC'!G54+'8.legal entities NC'!F54*'8.legal entities NC'!G54)/('7.individuals NC'!F54+'8.legal entities NC'!F54)</f>
        <v>1.0463810466492178</v>
      </c>
      <c r="H54" s="50">
        <f t="shared" si="0"/>
        <v>532005.19999999995</v>
      </c>
      <c r="I54" s="51">
        <f t="shared" si="1"/>
        <v>40.50308054131802</v>
      </c>
      <c r="J54" s="50">
        <f>'7.individuals NC'!J54+'8.legal entities NC'!J54</f>
        <v>13609.6</v>
      </c>
      <c r="K54" s="51">
        <f>('7.individuals NC'!J54*'7.individuals NC'!K54+'8.legal entities NC'!J54*'8.legal entities NC'!K54)/('7.individuals NC'!J54+'8.legal entities NC'!J54)</f>
        <v>26.702170526687041</v>
      </c>
      <c r="L54" s="50">
        <f>'7.individuals NC'!L54+'8.legal entities NC'!L54</f>
        <v>114866.7</v>
      </c>
      <c r="M54" s="51">
        <f>('7.individuals NC'!L54*'7.individuals NC'!M54+'8.legal entities NC'!L54*'8.legal entities NC'!M54)/('7.individuals NC'!L54+'8.legal entities NC'!L54)</f>
        <v>31.768107963404546</v>
      </c>
      <c r="N54" s="50">
        <f>'7.individuals NC'!N54+'8.legal entities NC'!N54</f>
        <v>226181.5</v>
      </c>
      <c r="O54" s="51">
        <f>('7.individuals NC'!N54*'7.individuals NC'!O54+'8.legal entities NC'!N54*'8.legal entities NC'!O54)/('7.individuals NC'!N54+'8.legal entities NC'!N54)</f>
        <v>43.350583173248033</v>
      </c>
      <c r="P54" s="50">
        <f>'7.individuals NC'!P54+'8.legal entities NC'!P54</f>
        <v>174169.4</v>
      </c>
      <c r="Q54" s="51">
        <f>('7.individuals NC'!P54*'7.individuals NC'!Q54+'8.legal entities NC'!P54*'8.legal entities NC'!Q54)/('7.individuals NC'!P54+'8.legal entities NC'!P54)</f>
        <v>43.6705314308943</v>
      </c>
      <c r="R54" s="50">
        <f>'7.individuals NC'!R54+'8.legal entities NC'!R54</f>
        <v>3178</v>
      </c>
      <c r="S54" s="51">
        <f>('7.individuals NC'!R54*'7.individuals NC'!S54+'8.legal entities NC'!R54*'8.legal entities NC'!S54)/('7.individuals NC'!R54+'8.legal entities NC'!R54)</f>
        <v>39.073534298300821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NC'!B55+'8.legal entities NC'!B55</f>
        <v>1127713.3000000003</v>
      </c>
      <c r="C55" s="51">
        <f>('7.individuals NC'!B55*'7.individuals NC'!C55+'8.legal entities NC'!B55*'8.legal entities NC'!C55)/('7.individuals NC'!B55+'8.legal entities NC'!B55)</f>
        <v>20.159147548406136</v>
      </c>
      <c r="D55" s="50"/>
      <c r="E55" s="51"/>
      <c r="F55" s="50">
        <f>'7.individuals NC'!F55+'8.legal entities NC'!F55</f>
        <v>595949.9</v>
      </c>
      <c r="G55" s="51">
        <f>('7.individuals NC'!F55*'7.individuals NC'!G55+'8.legal entities NC'!F55*'8.legal entities NC'!G55)/('7.individuals NC'!F55+'8.legal entities NC'!F55)</f>
        <v>1.4530620812252841</v>
      </c>
      <c r="H55" s="50">
        <f t="shared" si="0"/>
        <v>531763.4</v>
      </c>
      <c r="I55" s="51">
        <f t="shared" si="1"/>
        <v>41.123151019795642</v>
      </c>
      <c r="J55" s="50">
        <f>'7.individuals NC'!J55+'8.legal entities NC'!J55</f>
        <v>19453.900000000001</v>
      </c>
      <c r="K55" s="51">
        <f>('7.individuals NC'!J55*'7.individuals NC'!K55+'8.legal entities NC'!J55*'8.legal entities NC'!K55)/('7.individuals NC'!J55+'8.legal entities NC'!J55)</f>
        <v>25.960372984337329</v>
      </c>
      <c r="L55" s="50">
        <f>'7.individuals NC'!L55+'8.legal entities NC'!L55</f>
        <v>87537.600000000006</v>
      </c>
      <c r="M55" s="51">
        <f>('7.individuals NC'!L55*'7.individuals NC'!M55+'8.legal entities NC'!L55*'8.legal entities NC'!M55)/('7.individuals NC'!L55+'8.legal entities NC'!L55)</f>
        <v>31.794188622946024</v>
      </c>
      <c r="N55" s="50">
        <f>'7.individuals NC'!N55+'8.legal entities NC'!N55</f>
        <v>230901.3</v>
      </c>
      <c r="O55" s="51">
        <f>('7.individuals NC'!N55*'7.individuals NC'!O55+'8.legal entities NC'!N55*'8.legal entities NC'!O55)/('7.individuals NC'!N55+'8.legal entities NC'!N55)</f>
        <v>43.793215689993957</v>
      </c>
      <c r="P55" s="50">
        <f>'7.individuals NC'!P55+'8.legal entities NC'!P55</f>
        <v>189834.5</v>
      </c>
      <c r="Q55" s="51">
        <f>('7.individuals NC'!P55*'7.individuals NC'!Q55+'8.legal entities NC'!P55*'8.legal entities NC'!Q55)/('7.individuals NC'!P55+'8.legal entities NC'!P55)</f>
        <v>43.777074967932592</v>
      </c>
      <c r="R55" s="50">
        <f>'7.individuals NC'!R55+'8.legal entities NC'!R55</f>
        <v>4036.1</v>
      </c>
      <c r="S55" s="51">
        <f>('7.individuals NC'!R55*'7.individuals NC'!S55+'8.legal entities NC'!R55*'8.legal entities NC'!S55)/('7.individuals NC'!R55+'8.legal entities NC'!R55)</f>
        <v>38.963248432893138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NC'!B56+'8.legal entities NC'!B56</f>
        <v>1212771</v>
      </c>
      <c r="C56" s="54">
        <f>('7.individuals NC'!B56*'7.individuals NC'!C56+'8.legal entities NC'!B56*'8.legal entities NC'!C56)/('7.individuals NC'!B56+'8.legal entities NC'!B56)</f>
        <v>19.9674308958575</v>
      </c>
      <c r="D56" s="53"/>
      <c r="E56" s="54"/>
      <c r="F56" s="53">
        <f>'7.individuals NC'!F56+'8.legal entities NC'!F56</f>
        <v>663543.39999999991</v>
      </c>
      <c r="G56" s="54">
        <f>('7.individuals NC'!F56*'7.individuals NC'!G56+'8.legal entities NC'!F56*'8.legal entities NC'!G56)/('7.individuals NC'!F56+'8.legal entities NC'!F56)</f>
        <v>1.4497212797233763</v>
      </c>
      <c r="H56" s="53">
        <f t="shared" si="0"/>
        <v>549227.59999999986</v>
      </c>
      <c r="I56" s="54">
        <f t="shared" si="1"/>
        <v>42.339402003832298</v>
      </c>
      <c r="J56" s="53">
        <f>'7.individuals NC'!J56+'8.legal entities NC'!J56</f>
        <v>13150.199999999999</v>
      </c>
      <c r="K56" s="54">
        <f>('7.individuals NC'!J56*'7.individuals NC'!K56+'8.legal entities NC'!J56*'8.legal entities NC'!K56)/('7.individuals NC'!J56+'8.legal entities NC'!J56)</f>
        <v>26.962045748353638</v>
      </c>
      <c r="L56" s="53">
        <f>'7.individuals NC'!L56+'8.legal entities NC'!L56</f>
        <v>77138.399999999994</v>
      </c>
      <c r="M56" s="54">
        <f>('7.individuals NC'!L56*'7.individuals NC'!M56+'8.legal entities NC'!L56*'8.legal entities NC'!M56)/('7.individuals NC'!L56+'8.legal entities NC'!L56)</f>
        <v>34.39918333800027</v>
      </c>
      <c r="N56" s="53">
        <f>'7.individuals NC'!N56+'8.legal entities NC'!N56</f>
        <v>258312.09999999998</v>
      </c>
      <c r="O56" s="54">
        <f>('7.individuals NC'!N56*'7.individuals NC'!O56+'8.legal entities NC'!N56*'8.legal entities NC'!O56)/('7.individuals NC'!N56+'8.legal entities NC'!N56)</f>
        <v>44.305245774394614</v>
      </c>
      <c r="P56" s="53">
        <f>'7.individuals NC'!P56+'8.legal entities NC'!P56</f>
        <v>196175.19999999998</v>
      </c>
      <c r="Q56" s="54">
        <f>('7.individuals NC'!P56*'7.individuals NC'!Q56+'8.legal entities NC'!P56*'8.legal entities NC'!Q56)/('7.individuals NC'!P56+'8.legal entities NC'!P56)</f>
        <v>43.970036309380603</v>
      </c>
      <c r="R56" s="53">
        <f>'7.individuals NC'!R56+'8.legal entities NC'!R56</f>
        <v>4451.7</v>
      </c>
      <c r="S56" s="54">
        <f>('7.individuals NC'!R56*'7.individuals NC'!S56+'8.legal entities NC'!R56*'8.legal entities NC'!S56)/('7.individuals NC'!R56+'8.legal entities NC'!R56)</f>
        <v>39.423623784172342</v>
      </c>
      <c r="T56" s="53"/>
      <c r="U56" s="54"/>
    </row>
    <row r="57" spans="1:21" ht="14.25" customHeight="1" x14ac:dyDescent="0.2">
      <c r="A57" s="49" t="s">
        <v>34</v>
      </c>
      <c r="B57" s="50">
        <f>'7.individuals NC'!B57+'8.legal entities NC'!B57</f>
        <v>1182037.2000000002</v>
      </c>
      <c r="C57" s="51">
        <f>('7.individuals NC'!B57*'7.individuals NC'!C57+'8.legal entities NC'!B57*'8.legal entities NC'!C57)/('7.individuals NC'!B57+'8.legal entities NC'!B57)</f>
        <v>20.269147962517589</v>
      </c>
      <c r="D57" s="50"/>
      <c r="E57" s="51"/>
      <c r="F57" s="50">
        <f>'7.individuals NC'!F57+'8.legal entities NC'!F57</f>
        <v>630114.9</v>
      </c>
      <c r="G57" s="51">
        <f>('7.individuals NC'!F57*'7.individuals NC'!G57+'8.legal entities NC'!F57*'8.legal entities NC'!G57)/('7.individuals NC'!F57+'8.legal entities NC'!F57)</f>
        <v>1.3591158358578728</v>
      </c>
      <c r="H57" s="50">
        <f t="shared" si="0"/>
        <v>551922.30000000005</v>
      </c>
      <c r="I57" s="51">
        <f t="shared" si="1"/>
        <v>41.858224907745154</v>
      </c>
      <c r="J57" s="50">
        <f>'7.individuals NC'!J57+'8.legal entities NC'!J57</f>
        <v>19214.3</v>
      </c>
      <c r="K57" s="51">
        <f>('7.individuals NC'!J57*'7.individuals NC'!K57+'8.legal entities NC'!J57*'8.legal entities NC'!K57)/('7.individuals NC'!J57+'8.legal entities NC'!J57)</f>
        <v>32.860587375027968</v>
      </c>
      <c r="L57" s="50">
        <f>'7.individuals NC'!L57+'8.legal entities NC'!L57</f>
        <v>68672</v>
      </c>
      <c r="M57" s="51">
        <f>('7.individuals NC'!L57*'7.individuals NC'!M57+'8.legal entities NC'!L57*'8.legal entities NC'!M57)/('7.individuals NC'!L57+'8.legal entities NC'!L57)</f>
        <v>34.390768508271194</v>
      </c>
      <c r="N57" s="50">
        <f>'7.individuals NC'!N57+'8.legal entities NC'!N57</f>
        <v>254454.9</v>
      </c>
      <c r="O57" s="51">
        <f>('7.individuals NC'!N57*'7.individuals NC'!O57+'8.legal entities NC'!N57*'8.legal entities NC'!O57)/('7.individuals NC'!N57+'8.legal entities NC'!N57)</f>
        <v>43.178157473092469</v>
      </c>
      <c r="P57" s="50">
        <f>'7.individuals NC'!P57+'8.legal entities NC'!P57</f>
        <v>204348.19999999998</v>
      </c>
      <c r="Q57" s="51">
        <f>('7.individuals NC'!P57*'7.individuals NC'!Q57+'8.legal entities NC'!P57*'8.legal entities NC'!Q57)/('7.individuals NC'!P57+'8.legal entities NC'!P57)</f>
        <v>43.639695651833485</v>
      </c>
      <c r="R57" s="50">
        <f>'7.individuals NC'!R57+'8.legal entities NC'!R57</f>
        <v>5232.8999999999996</v>
      </c>
      <c r="S57" s="51">
        <f>('7.individuals NC'!R57*'7.individuals NC'!S57+'8.legal entities NC'!R57*'8.legal entities NC'!S57)/('7.individuals NC'!R57+'8.legal entities NC'!R57)</f>
        <v>39.141724282902402</v>
      </c>
      <c r="T57" s="50"/>
      <c r="U57" s="51"/>
    </row>
    <row r="58" spans="1:21" ht="14.25" customHeight="1" x14ac:dyDescent="0.2">
      <c r="A58" s="49" t="s">
        <v>20</v>
      </c>
      <c r="B58" s="50">
        <f>'7.individuals NC'!B58+'8.legal entities NC'!B58</f>
        <v>1146095</v>
      </c>
      <c r="C58" s="51">
        <f>('7.individuals NC'!B58*'7.individuals NC'!C58+'8.legal entities NC'!B58*'8.legal entities NC'!C58)/('7.individuals NC'!B58+'8.legal entities NC'!B58)</f>
        <v>20.152984516117769</v>
      </c>
      <c r="D58" s="50"/>
      <c r="E58" s="51"/>
      <c r="F58" s="50">
        <f>'7.individuals NC'!F58+'8.legal entities NC'!F58</f>
        <v>582124.9</v>
      </c>
      <c r="G58" s="51">
        <f>('7.individuals NC'!F58*'7.individuals NC'!G58+'8.legal entities NC'!F58*'8.legal entities NC'!G58)/('7.individuals NC'!F58+'8.legal entities NC'!F58)</f>
        <v>1.3332593761235776</v>
      </c>
      <c r="H58" s="50">
        <f t="shared" si="0"/>
        <v>563970.1</v>
      </c>
      <c r="I58" s="51">
        <f t="shared" si="1"/>
        <v>39.578536713205175</v>
      </c>
      <c r="J58" s="50">
        <f>'7.individuals NC'!J58+'8.legal entities NC'!J58</f>
        <v>18330.900000000001</v>
      </c>
      <c r="K58" s="51">
        <f>('7.individuals NC'!J58*'7.individuals NC'!K58+'8.legal entities NC'!J58*'8.legal entities NC'!K58)/('7.individuals NC'!J58+'8.legal entities NC'!J58)</f>
        <v>25.162508278371487</v>
      </c>
      <c r="L58" s="50">
        <f>'7.individuals NC'!L58+'8.legal entities NC'!L58</f>
        <v>82444.800000000003</v>
      </c>
      <c r="M58" s="51">
        <f>('7.individuals NC'!L58*'7.individuals NC'!M58+'8.legal entities NC'!L58*'8.legal entities NC'!M58)/('7.individuals NC'!L58+'8.legal entities NC'!L58)</f>
        <v>34.094035439469806</v>
      </c>
      <c r="N58" s="50">
        <f>'7.individuals NC'!N58+'8.legal entities NC'!N58</f>
        <v>142214.19999999998</v>
      </c>
      <c r="O58" s="51">
        <f>('7.individuals NC'!N58*'7.individuals NC'!O58+'8.legal entities NC'!N58*'8.legal entities NC'!O58)/('7.individuals NC'!N58+'8.legal entities NC'!N58)</f>
        <v>39.888412472172263</v>
      </c>
      <c r="P58" s="50">
        <f>'7.individuals NC'!P58+'8.legal entities NC'!P58</f>
        <v>304327.89999999997</v>
      </c>
      <c r="Q58" s="51">
        <f>('7.individuals NC'!P58*'7.individuals NC'!Q58+'8.legal entities NC'!P58*'8.legal entities NC'!Q58)/('7.individuals NC'!P58+'8.legal entities NC'!P58)</f>
        <v>41.860462471564375</v>
      </c>
      <c r="R58" s="50">
        <f>'7.individuals NC'!R58+'8.legal entities NC'!R58</f>
        <v>16652.300000000003</v>
      </c>
      <c r="S58" s="51">
        <f>('7.individuals NC'!R58*'7.individuals NC'!S58+'8.legal entities NC'!R58*'8.legal entities NC'!S58)/('7.individuals NC'!R58+'8.legal entities NC'!R58)</f>
        <v>38.251691718261128</v>
      </c>
      <c r="T58" s="50"/>
      <c r="U58" s="51"/>
    </row>
    <row r="59" spans="1:21" ht="14.25" customHeight="1" x14ac:dyDescent="0.2">
      <c r="A59" s="49" t="s">
        <v>21</v>
      </c>
      <c r="B59" s="50">
        <f>'7.individuals NC'!B59+'8.legal entities NC'!B59</f>
        <v>1171827.1000000001</v>
      </c>
      <c r="C59" s="51">
        <f>('7.individuals NC'!B59*'7.individuals NC'!C59+'8.legal entities NC'!B59*'8.legal entities NC'!C59)/('7.individuals NC'!B59+'8.legal entities NC'!B59)</f>
        <v>19.249399819307811</v>
      </c>
      <c r="D59" s="50"/>
      <c r="E59" s="51"/>
      <c r="F59" s="50">
        <f>'7.individuals NC'!F59+'8.legal entities NC'!F59</f>
        <v>610778.50000000012</v>
      </c>
      <c r="G59" s="51">
        <f>('7.individuals NC'!F59*'7.individuals NC'!G59+'8.legal entities NC'!F59*'8.legal entities NC'!G59)/('7.individuals NC'!F59+'8.legal entities NC'!F59)</f>
        <v>1.7852172841709388</v>
      </c>
      <c r="H59" s="50">
        <f t="shared" si="0"/>
        <v>561048.60000000009</v>
      </c>
      <c r="I59" s="51">
        <f t="shared" si="1"/>
        <v>38.261562424360378</v>
      </c>
      <c r="J59" s="50">
        <f>'7.individuals NC'!J59+'8.legal entities NC'!J59</f>
        <v>13568.4</v>
      </c>
      <c r="K59" s="51">
        <f>('7.individuals NC'!J59*'7.individuals NC'!K59+'8.legal entities NC'!J59*'8.legal entities NC'!K59)/('7.individuals NC'!J59+'8.legal entities NC'!J59)</f>
        <v>26.319126426107722</v>
      </c>
      <c r="L59" s="50">
        <f>'7.individuals NC'!L59+'8.legal entities NC'!L59</f>
        <v>92683.7</v>
      </c>
      <c r="M59" s="51">
        <f>('7.individuals NC'!L59*'7.individuals NC'!M59+'8.legal entities NC'!L59*'8.legal entities NC'!M59)/('7.individuals NC'!L59+'8.legal entities NC'!L59)</f>
        <v>32.688554772845713</v>
      </c>
      <c r="N59" s="50">
        <f>'7.individuals NC'!N59+'8.legal entities NC'!N59</f>
        <v>137757.9</v>
      </c>
      <c r="O59" s="51">
        <f>('7.individuals NC'!N59*'7.individuals NC'!O59+'8.legal entities NC'!N59*'8.legal entities NC'!O59)/('7.individuals NC'!N59+'8.legal entities NC'!N59)</f>
        <v>37.48852854899792</v>
      </c>
      <c r="P59" s="50">
        <f>'7.individuals NC'!P59+'8.legal entities NC'!P59</f>
        <v>301610.60000000003</v>
      </c>
      <c r="Q59" s="51">
        <f>('7.individuals NC'!P59*'7.individuals NC'!Q59+'8.legal entities NC'!P59*'8.legal entities NC'!Q59)/('7.individuals NC'!P59+'8.legal entities NC'!P59)</f>
        <v>40.861148984816843</v>
      </c>
      <c r="R59" s="50">
        <f>'7.individuals NC'!R59+'8.legal entities NC'!R59</f>
        <v>15427.999999999998</v>
      </c>
      <c r="S59" s="51">
        <f>('7.individuals NC'!R59*'7.individuals NC'!S59+'8.legal entities NC'!R59*'8.legal entities NC'!S59)/('7.individuals NC'!R59+'8.legal entities NC'!R59)</f>
        <v>38.326080114078302</v>
      </c>
      <c r="T59" s="50"/>
      <c r="U59" s="51"/>
    </row>
    <row r="60" spans="1:21" ht="14.25" customHeight="1" x14ac:dyDescent="0.2">
      <c r="A60" s="49" t="s">
        <v>22</v>
      </c>
      <c r="B60" s="50">
        <f>'7.individuals NC'!B60+'8.legal entities NC'!B60</f>
        <v>1144991.9000000001</v>
      </c>
      <c r="C60" s="51">
        <f>('7.individuals NC'!B60*'7.individuals NC'!C60+'8.legal entities NC'!B60*'8.legal entities NC'!C60)/('7.individuals NC'!B60+'8.legal entities NC'!B60)</f>
        <v>19.136883441708189</v>
      </c>
      <c r="D60" s="50"/>
      <c r="E60" s="51"/>
      <c r="F60" s="50">
        <f>'7.individuals NC'!F60+'8.legal entities NC'!F60</f>
        <v>580295.19999999995</v>
      </c>
      <c r="G60" s="51">
        <f>('7.individuals NC'!F60*'7.individuals NC'!G60+'8.legal entities NC'!F60*'8.legal entities NC'!G60)/('7.individuals NC'!F60+'8.legal entities NC'!F60)</f>
        <v>1.9187767191594902</v>
      </c>
      <c r="H60" s="50">
        <f t="shared" si="0"/>
        <v>564696.70000000007</v>
      </c>
      <c r="I60" s="51">
        <f t="shared" si="1"/>
        <v>36.830602360523798</v>
      </c>
      <c r="J60" s="50">
        <f>'7.individuals NC'!J60+'8.legal entities NC'!J60</f>
        <v>14962.3</v>
      </c>
      <c r="K60" s="51">
        <f>('7.individuals NC'!J60*'7.individuals NC'!K60+'8.legal entities NC'!J60*'8.legal entities NC'!K60)/('7.individuals NC'!J60+'8.legal entities NC'!J60)</f>
        <v>21.660620359169378</v>
      </c>
      <c r="L60" s="50">
        <f>'7.individuals NC'!L60+'8.legal entities NC'!L60</f>
        <v>95247.599999999991</v>
      </c>
      <c r="M60" s="51">
        <f>('7.individuals NC'!L60*'7.individuals NC'!M60+'8.legal entities NC'!L60*'8.legal entities NC'!M60)/('7.individuals NC'!L60+'8.legal entities NC'!L60)</f>
        <v>32.779780571898925</v>
      </c>
      <c r="N60" s="50">
        <f>'7.individuals NC'!N60+'8.legal entities NC'!N60</f>
        <v>159052.1</v>
      </c>
      <c r="O60" s="51">
        <f>('7.individuals NC'!N60*'7.individuals NC'!O60+'8.legal entities NC'!N60*'8.legal entities NC'!O60)/('7.individuals NC'!N60+'8.legal entities NC'!N60)</f>
        <v>36.43276227097914</v>
      </c>
      <c r="P60" s="50">
        <f>'7.individuals NC'!P60+'8.legal entities NC'!P60</f>
        <v>278327.3</v>
      </c>
      <c r="Q60" s="51">
        <f>('7.individuals NC'!P60*'7.individuals NC'!Q60+'8.legal entities NC'!P60*'8.legal entities NC'!Q60)/('7.individuals NC'!P60+'8.legal entities NC'!P60)</f>
        <v>39.165099553655004</v>
      </c>
      <c r="R60" s="50">
        <f>'7.individuals NC'!R60+'8.legal entities NC'!R60</f>
        <v>17107.400000000001</v>
      </c>
      <c r="S60" s="51">
        <f>('7.individuals NC'!R60*'7.individuals NC'!S60+'8.legal entities NC'!R60*'8.legal entities NC'!S60)/('7.individuals NC'!R60+'8.legal entities NC'!R60)</f>
        <v>38.369812069630683</v>
      </c>
      <c r="T60" s="50"/>
      <c r="U60" s="51"/>
    </row>
    <row r="61" spans="1:21" ht="14.25" customHeight="1" x14ac:dyDescent="0.2">
      <c r="A61" s="49" t="s">
        <v>23</v>
      </c>
      <c r="B61" s="50">
        <f>'7.individuals NC'!B61+'8.legal entities NC'!B61</f>
        <v>1249211.5</v>
      </c>
      <c r="C61" s="51">
        <f>('7.individuals NC'!B61*'7.individuals NC'!C61+'8.legal entities NC'!B61*'8.legal entities NC'!C61)/('7.individuals NC'!B61+'8.legal entities NC'!B61)</f>
        <v>17.969322056353146</v>
      </c>
      <c r="D61" s="50"/>
      <c r="E61" s="51"/>
      <c r="F61" s="50">
        <f>'7.individuals NC'!F61+'8.legal entities NC'!F61</f>
        <v>640831.09999999986</v>
      </c>
      <c r="G61" s="51">
        <f>('7.individuals NC'!F61*'7.individuals NC'!G61+'8.legal entities NC'!F61*'8.legal entities NC'!G61)/('7.individuals NC'!F61+'8.legal entities NC'!F61)</f>
        <v>1.6982514846735752</v>
      </c>
      <c r="H61" s="50">
        <f t="shared" si="0"/>
        <v>608380.39999999991</v>
      </c>
      <c r="I61" s="51">
        <f t="shared" si="1"/>
        <v>35.108283227073066</v>
      </c>
      <c r="J61" s="50">
        <f>'7.individuals NC'!J61+'8.legal entities NC'!J61</f>
        <v>24844</v>
      </c>
      <c r="K61" s="51">
        <f>('7.individuals NC'!J61*'7.individuals NC'!K61+'8.legal entities NC'!J61*'8.legal entities NC'!K61)/('7.individuals NC'!J61+'8.legal entities NC'!J61)</f>
        <v>18.935189582997904</v>
      </c>
      <c r="L61" s="50">
        <f>'7.individuals NC'!L61+'8.legal entities NC'!L61</f>
        <v>97276.2</v>
      </c>
      <c r="M61" s="51">
        <f>('7.individuals NC'!L61*'7.individuals NC'!M61+'8.legal entities NC'!L61*'8.legal entities NC'!M61)/('7.individuals NC'!L61+'8.legal entities NC'!L61)</f>
        <v>30.964893077649002</v>
      </c>
      <c r="N61" s="50">
        <f>'7.individuals NC'!N61+'8.legal entities NC'!N61</f>
        <v>187342.8</v>
      </c>
      <c r="O61" s="51">
        <f>('7.individuals NC'!N61*'7.individuals NC'!O61+'8.legal entities NC'!N61*'8.legal entities NC'!O61)/('7.individuals NC'!N61+'8.legal entities NC'!N61)</f>
        <v>34.34100154369424</v>
      </c>
      <c r="P61" s="50">
        <f>'7.individuals NC'!P61+'8.legal entities NC'!P61</f>
        <v>282396.39999999997</v>
      </c>
      <c r="Q61" s="51">
        <f>('7.individuals NC'!P61*'7.individuals NC'!Q61+'8.legal entities NC'!P61*'8.legal entities NC'!Q61)/('7.individuals NC'!P61+'8.legal entities NC'!P61)</f>
        <v>38.264333351983254</v>
      </c>
      <c r="R61" s="50">
        <f>'7.individuals NC'!R61+'8.legal entities NC'!R61</f>
        <v>16521</v>
      </c>
      <c r="S61" s="51">
        <f>('7.individuals NC'!R61*'7.individuals NC'!S61+'8.legal entities NC'!R61*'8.legal entities NC'!S61)/('7.individuals NC'!R61+'8.legal entities NC'!R61)</f>
        <v>38.57932570667635</v>
      </c>
      <c r="T61" s="50"/>
      <c r="U61" s="51"/>
    </row>
    <row r="62" spans="1:21" ht="14.25" customHeight="1" x14ac:dyDescent="0.2">
      <c r="A62" s="49" t="s">
        <v>24</v>
      </c>
      <c r="B62" s="50">
        <f>'7.individuals NC'!B62+'8.legal entities NC'!B62</f>
        <v>1273503.6999999997</v>
      </c>
      <c r="C62" s="51">
        <f>('7.individuals NC'!B62*'7.individuals NC'!C62+'8.legal entities NC'!B62*'8.legal entities NC'!C62)/('7.individuals NC'!B62+'8.legal entities NC'!B62)</f>
        <v>18.22805025929646</v>
      </c>
      <c r="D62" s="50"/>
      <c r="E62" s="51"/>
      <c r="F62" s="50">
        <f>'7.individuals NC'!F62+'8.legal entities NC'!F62</f>
        <v>649163.69999999995</v>
      </c>
      <c r="G62" s="51">
        <f>('7.individuals NC'!F62*'7.individuals NC'!G62+'8.legal entities NC'!F62*'8.legal entities NC'!G62)/('7.individuals NC'!F62+'8.legal entities NC'!F62)</f>
        <v>2.3634061316121038</v>
      </c>
      <c r="H62" s="50">
        <f t="shared" si="0"/>
        <v>624340</v>
      </c>
      <c r="I62" s="51">
        <f t="shared" si="1"/>
        <v>34.723471153538128</v>
      </c>
      <c r="J62" s="50">
        <f>'7.individuals NC'!J62+'8.legal entities NC'!J62</f>
        <v>30449.1</v>
      </c>
      <c r="K62" s="51">
        <f>('7.individuals NC'!J62*'7.individuals NC'!K62+'8.legal entities NC'!J62*'8.legal entities NC'!K62)/('7.individuals NC'!J62+'8.legal entities NC'!J62)</f>
        <v>19.020688460414267</v>
      </c>
      <c r="L62" s="50">
        <f>'7.individuals NC'!L62+'8.legal entities NC'!L62</f>
        <v>86818.7</v>
      </c>
      <c r="M62" s="51">
        <f>('7.individuals NC'!L62*'7.individuals NC'!M62+'8.legal entities NC'!L62*'8.legal entities NC'!M62)/('7.individuals NC'!L62+'8.legal entities NC'!L62)</f>
        <v>30.681836378568214</v>
      </c>
      <c r="N62" s="50">
        <f>'7.individuals NC'!N62+'8.legal entities NC'!N62</f>
        <v>193150.50000000003</v>
      </c>
      <c r="O62" s="51">
        <f>('7.individuals NC'!N62*'7.individuals NC'!O62+'8.legal entities NC'!N62*'8.legal entities NC'!O62)/('7.individuals NC'!N62+'8.legal entities NC'!N62)</f>
        <v>33.689160338699601</v>
      </c>
      <c r="P62" s="50">
        <f>'7.individuals NC'!P62+'8.legal entities NC'!P62</f>
        <v>289148.59999999998</v>
      </c>
      <c r="Q62" s="51">
        <f>('7.individuals NC'!P62*'7.individuals NC'!Q62+'8.legal entities NC'!P62*'8.legal entities NC'!Q62)/('7.individuals NC'!P62+'8.legal entities NC'!P62)</f>
        <v>37.99036785583607</v>
      </c>
      <c r="R62" s="50">
        <f>'7.individuals NC'!R62+'8.legal entities NC'!R62</f>
        <v>24773.1</v>
      </c>
      <c r="S62" s="51">
        <f>('7.individuals NC'!R62*'7.individuals NC'!S62+'8.legal entities NC'!R62*'8.legal entities NC'!S62)/('7.individuals NC'!R62+'8.legal entities NC'!R62)</f>
        <v>38.121678110531185</v>
      </c>
      <c r="T62" s="50"/>
      <c r="U62" s="51"/>
    </row>
    <row r="63" spans="1:21" ht="14.25" customHeight="1" x14ac:dyDescent="0.2">
      <c r="A63" s="49" t="s">
        <v>25</v>
      </c>
      <c r="B63" s="50">
        <f>'7.individuals NC'!B63+'8.legal entities NC'!B63</f>
        <v>1331642.7</v>
      </c>
      <c r="C63" s="51">
        <f>('7.individuals NC'!B63*'7.individuals NC'!C63+'8.legal entities NC'!B63*'8.legal entities NC'!C63)/('7.individuals NC'!B63+'8.legal entities NC'!B63)</f>
        <v>15.609567471064128</v>
      </c>
      <c r="D63" s="50"/>
      <c r="E63" s="51"/>
      <c r="F63" s="50">
        <f>'7.individuals NC'!F63+'8.legal entities NC'!F63</f>
        <v>717034.5</v>
      </c>
      <c r="G63" s="51">
        <f>('7.individuals NC'!F63*'7.individuals NC'!G63+'8.legal entities NC'!F63*'8.legal entities NC'!G63)/('7.individuals NC'!F63+'8.legal entities NC'!F63)</f>
        <v>1.6437005932071613</v>
      </c>
      <c r="H63" s="50">
        <f t="shared" si="0"/>
        <v>614608.19999999995</v>
      </c>
      <c r="I63" s="51">
        <f t="shared" si="1"/>
        <v>31.90288795365894</v>
      </c>
      <c r="J63" s="50">
        <f>'7.individuals NC'!J63+'8.legal entities NC'!J63</f>
        <v>21159.8</v>
      </c>
      <c r="K63" s="51">
        <f>('7.individuals NC'!J63*'7.individuals NC'!K63+'8.legal entities NC'!J63*'8.legal entities NC'!K63)/('7.individuals NC'!J63+'8.legal entities NC'!J63)</f>
        <v>10.355819809260957</v>
      </c>
      <c r="L63" s="50">
        <f>'7.individuals NC'!L63+'8.legal entities NC'!L63</f>
        <v>92252.6</v>
      </c>
      <c r="M63" s="51">
        <f>('7.individuals NC'!L63*'7.individuals NC'!M63+'8.legal entities NC'!L63*'8.legal entities NC'!M63)/('7.individuals NC'!L63+'8.legal entities NC'!L63)</f>
        <v>25.073408099067123</v>
      </c>
      <c r="N63" s="50">
        <f>'7.individuals NC'!N63+'8.legal entities NC'!N63</f>
        <v>212580.7</v>
      </c>
      <c r="O63" s="51">
        <f>('7.individuals NC'!N63*'7.individuals NC'!O63+'8.legal entities NC'!N63*'8.legal entities NC'!O63)/('7.individuals NC'!N63+'8.legal entities NC'!N63)</f>
        <v>31.092961976322407</v>
      </c>
      <c r="P63" s="50">
        <f>'7.individuals NC'!P63+'8.legal entities NC'!P63</f>
        <v>270730.09999999998</v>
      </c>
      <c r="Q63" s="51">
        <f>('7.individuals NC'!P63*'7.individuals NC'!Q63+'8.legal entities NC'!P63*'8.legal entities NC'!Q63)/('7.individuals NC'!P63+'8.legal entities NC'!P63)</f>
        <v>36.167796292322137</v>
      </c>
      <c r="R63" s="50">
        <f>'7.individuals NC'!R63+'8.legal entities NC'!R63</f>
        <v>17884.999999999996</v>
      </c>
      <c r="S63" s="51">
        <f>('7.individuals NC'!R63*'7.individuals NC'!S63+'8.legal entities NC'!R63*'8.legal entities NC'!S63)/('7.individuals NC'!R63+'8.legal entities NC'!R63)</f>
        <v>37.690111657813823</v>
      </c>
      <c r="T63" s="50"/>
      <c r="U63" s="51"/>
    </row>
    <row r="64" spans="1:21" ht="14.25" customHeight="1" x14ac:dyDescent="0.2">
      <c r="A64" s="49" t="s">
        <v>26</v>
      </c>
      <c r="B64" s="50">
        <f>'7.individuals NC'!B64+'8.legal entities NC'!B64</f>
        <v>1279473.1000000001</v>
      </c>
      <c r="C64" s="51">
        <f>('7.individuals NC'!B64*'7.individuals NC'!C64+'8.legal entities NC'!B64*'8.legal entities NC'!C64)/('7.individuals NC'!B64+'8.legal entities NC'!B64)</f>
        <v>14.344449489403098</v>
      </c>
      <c r="D64" s="50"/>
      <c r="E64" s="51"/>
      <c r="F64" s="50">
        <f>'7.individuals NC'!F64+'8.legal entities NC'!F64</f>
        <v>676570.9</v>
      </c>
      <c r="G64" s="51">
        <f>('7.individuals NC'!F64*'7.individuals NC'!G64+'8.legal entities NC'!F64*'8.legal entities NC'!G64)/('7.individuals NC'!F64+'8.legal entities NC'!F64)</f>
        <v>0.99960003452705404</v>
      </c>
      <c r="H64" s="50">
        <f t="shared" si="0"/>
        <v>602902.19999999995</v>
      </c>
      <c r="I64" s="51">
        <f t="shared" si="1"/>
        <v>29.319907873947052</v>
      </c>
      <c r="J64" s="50">
        <f>'7.individuals NC'!J64+'8.legal entities NC'!J64</f>
        <v>25334.9</v>
      </c>
      <c r="K64" s="51">
        <f>('7.individuals NC'!J64*'7.individuals NC'!K64+'8.legal entities NC'!J64*'8.legal entities NC'!K64)/('7.individuals NC'!J64+'8.legal entities NC'!J64)</f>
        <v>13.626779146552776</v>
      </c>
      <c r="L64" s="50">
        <f>'7.individuals NC'!L64+'8.legal entities NC'!L64</f>
        <v>83782.299999999988</v>
      </c>
      <c r="M64" s="51">
        <f>('7.individuals NC'!L64*'7.individuals NC'!M64+'8.legal entities NC'!L64*'8.legal entities NC'!M64)/('7.individuals NC'!L64+'8.legal entities NC'!L64)</f>
        <v>20.718749509144534</v>
      </c>
      <c r="N64" s="50">
        <f>'7.individuals NC'!N64+'8.legal entities NC'!N64</f>
        <v>212776</v>
      </c>
      <c r="O64" s="51">
        <f>('7.individuals NC'!N64*'7.individuals NC'!O64+'8.legal entities NC'!N64*'8.legal entities NC'!O64)/('7.individuals NC'!N64+'8.legal entities NC'!N64)</f>
        <v>27.916909806557133</v>
      </c>
      <c r="P64" s="50">
        <f>'7.individuals NC'!P64+'8.legal entities NC'!P64</f>
        <v>263559.8</v>
      </c>
      <c r="Q64" s="51">
        <f>('7.individuals NC'!P64*'7.individuals NC'!Q64+'8.legal entities NC'!P64*'8.legal entities NC'!Q64)/('7.individuals NC'!P64+'8.legal entities NC'!P64)</f>
        <v>34.205752098764684</v>
      </c>
      <c r="R64" s="50">
        <f>'7.individuals NC'!R64+'8.legal entities NC'!R64</f>
        <v>17449.2</v>
      </c>
      <c r="S64" s="51">
        <f>('7.individuals NC'!R64*'7.individuals NC'!S64+'8.legal entities NC'!R64*'8.legal entities NC'!S64)/('7.individuals NC'!R64+'8.legal entities NC'!R64)</f>
        <v>36.713992847809642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NC'!B65+'8.legal entities NC'!B65</f>
        <v>1220959.2000000002</v>
      </c>
      <c r="C65" s="51">
        <f>('7.individuals NC'!B65*'7.individuals NC'!C65+'8.legal entities NC'!B65*'8.legal entities NC'!C65)/('7.individuals NC'!B65+'8.legal entities NC'!B65)</f>
        <v>13.992686127431611</v>
      </c>
      <c r="D65" s="50"/>
      <c r="E65" s="51"/>
      <c r="F65" s="50">
        <f>'7.individuals NC'!F65+'8.legal entities NC'!F65</f>
        <v>637068.30000000005</v>
      </c>
      <c r="G65" s="51">
        <f>('7.individuals NC'!F65*'7.individuals NC'!G65+'8.legal entities NC'!F65*'8.legal entities NC'!G65)/('7.individuals NC'!F65+'8.legal entities NC'!F65)</f>
        <v>0.8749316391978692</v>
      </c>
      <c r="H65" s="50">
        <f t="shared" si="0"/>
        <v>583890.9</v>
      </c>
      <c r="I65" s="51">
        <f t="shared" si="1"/>
        <v>28.305129687755024</v>
      </c>
      <c r="J65" s="50">
        <f>'7.individuals NC'!J65+'8.legal entities NC'!J65</f>
        <v>26230.600000000002</v>
      </c>
      <c r="K65" s="51">
        <f>('7.individuals NC'!J65*'7.individuals NC'!K65+'8.legal entities NC'!J65*'8.legal entities NC'!K65)/('7.individuals NC'!J65+'8.legal entities NC'!J65)</f>
        <v>10.514039213742729</v>
      </c>
      <c r="L65" s="50">
        <f>'7.individuals NC'!L65+'8.legal entities NC'!L65</f>
        <v>79980.399999999994</v>
      </c>
      <c r="M65" s="51">
        <f>('7.individuals NC'!L65*'7.individuals NC'!M65+'8.legal entities NC'!L65*'8.legal entities NC'!M65)/('7.individuals NC'!L65+'8.legal entities NC'!L65)</f>
        <v>18.966827547749197</v>
      </c>
      <c r="N65" s="50">
        <f>'7.individuals NC'!N65+'8.legal entities NC'!N65</f>
        <v>206896.00000000003</v>
      </c>
      <c r="O65" s="51">
        <f>('7.individuals NC'!N65*'7.individuals NC'!O65+'8.legal entities NC'!N65*'8.legal entities NC'!O65)/('7.individuals NC'!N65+'8.legal entities NC'!N65)</f>
        <v>26.631981338450235</v>
      </c>
      <c r="P65" s="50">
        <f>'7.individuals NC'!P65+'8.legal entities NC'!P65</f>
        <v>259743.40000000002</v>
      </c>
      <c r="Q65" s="51">
        <f>('7.individuals NC'!P65*'7.individuals NC'!Q65+'8.legal entities NC'!P65*'8.legal entities NC'!Q65)/('7.individuals NC'!P65+'8.legal entities NC'!P65)</f>
        <v>33.988515373249136</v>
      </c>
      <c r="R65" s="50">
        <f>'7.individuals NC'!R65+'8.legal entities NC'!R65</f>
        <v>11040.500000000002</v>
      </c>
      <c r="S65" s="51">
        <f>('7.individuals NC'!R65*'7.individuals NC'!S65+'8.legal entities NC'!R65*'8.legal entities NC'!S65)/('7.individuals NC'!R65+'8.legal entities NC'!R65)</f>
        <v>35.868002536117018</v>
      </c>
      <c r="T65" s="50"/>
      <c r="U65" s="51"/>
    </row>
    <row r="66" spans="1:21" ht="14.25" customHeight="1" x14ac:dyDescent="0.2">
      <c r="A66" s="49" t="s">
        <v>28</v>
      </c>
      <c r="B66" s="50">
        <f>'7.individuals NC'!B66+'8.legal entities NC'!B66</f>
        <v>1168776.6000000001</v>
      </c>
      <c r="C66" s="51">
        <f>('7.individuals NC'!B66*'7.individuals NC'!C66+'8.legal entities NC'!B66*'8.legal entities NC'!C66)/('7.individuals NC'!B66+'8.legal entities NC'!B66)</f>
        <v>13.031573376811275</v>
      </c>
      <c r="D66" s="50"/>
      <c r="E66" s="51"/>
      <c r="F66" s="50">
        <f>'7.individuals NC'!F66+'8.legal entities NC'!F66</f>
        <v>621673.79999999993</v>
      </c>
      <c r="G66" s="51">
        <f>('7.individuals NC'!F66*'7.individuals NC'!G66+'8.legal entities NC'!F66*'8.legal entities NC'!G66)/('7.individuals NC'!F66+'8.legal entities NC'!F66)</f>
        <v>0.77680298735446163</v>
      </c>
      <c r="H66" s="50">
        <f t="shared" si="0"/>
        <v>547102.79999999993</v>
      </c>
      <c r="I66" s="51">
        <f t="shared" si="1"/>
        <v>26.956688869075428</v>
      </c>
      <c r="J66" s="50">
        <f>'7.individuals NC'!J66+'8.legal entities NC'!J66</f>
        <v>9006.2999999999993</v>
      </c>
      <c r="K66" s="51">
        <f>('7.individuals NC'!J66*'7.individuals NC'!K66+'8.legal entities NC'!J66*'8.legal entities NC'!K66)/('7.individuals NC'!J66+'8.legal entities NC'!J66)</f>
        <v>13.107901691038498</v>
      </c>
      <c r="L66" s="50">
        <f>'7.individuals NC'!L66+'8.legal entities NC'!L66</f>
        <v>71469.100000000006</v>
      </c>
      <c r="M66" s="51">
        <f>('7.individuals NC'!L66*'7.individuals NC'!M66+'8.legal entities NC'!L66*'8.legal entities NC'!M66)/('7.individuals NC'!L66+'8.legal entities NC'!L66)</f>
        <v>18.63894003142617</v>
      </c>
      <c r="N66" s="50">
        <f>'7.individuals NC'!N66+'8.legal entities NC'!N66</f>
        <v>206632.09999999998</v>
      </c>
      <c r="O66" s="51">
        <f>('7.individuals NC'!N66*'7.individuals NC'!O66+'8.legal entities NC'!N66*'8.legal entities NC'!O66)/('7.individuals NC'!N66+'8.legal entities NC'!N66)</f>
        <v>25.612498624366687</v>
      </c>
      <c r="P66" s="50">
        <f>'7.individuals NC'!P66+'8.legal entities NC'!P66</f>
        <v>247018.2</v>
      </c>
      <c r="Q66" s="51">
        <f>('7.individuals NC'!P66*'7.individuals NC'!Q66+'8.legal entities NC'!P66*'8.legal entities NC'!Q66)/('7.individuals NC'!P66+'8.legal entities NC'!P66)</f>
        <v>30.57223345486284</v>
      </c>
      <c r="R66" s="50">
        <f>'7.individuals NC'!R66+'8.legal entities NC'!R66</f>
        <v>12977.1</v>
      </c>
      <c r="S66" s="51">
        <f>('7.individuals NC'!R66*'7.individuals NC'!S66+'8.legal entities NC'!R66*'8.legal entities NC'!S66)/('7.individuals NC'!R66+'8.legal entities NC'!R66)</f>
        <v>34.958160143637635</v>
      </c>
      <c r="T66" s="50"/>
      <c r="U66" s="51"/>
    </row>
    <row r="67" spans="1:21" ht="14.25" customHeight="1" x14ac:dyDescent="0.2">
      <c r="A67" s="49" t="s">
        <v>29</v>
      </c>
      <c r="B67" s="50">
        <f>'7.individuals NC'!B67+'8.legal entities NC'!B67</f>
        <v>1144123.3000000003</v>
      </c>
      <c r="C67" s="51">
        <f>('7.individuals NC'!B67*'7.individuals NC'!C67+'8.legal entities NC'!B67*'8.legal entities NC'!C67)/('7.individuals NC'!B67+'8.legal entities NC'!B67)</f>
        <v>12.56193374437877</v>
      </c>
      <c r="D67" s="50"/>
      <c r="E67" s="51"/>
      <c r="F67" s="50">
        <f>'7.individuals NC'!F67+'8.legal entities NC'!F67</f>
        <v>592393.30000000005</v>
      </c>
      <c r="G67" s="51">
        <f>('7.individuals NC'!F67*'7.individuals NC'!G67+'8.legal entities NC'!F67*'8.legal entities NC'!G67)/('7.individuals NC'!F67+'8.legal entities NC'!F67)</f>
        <v>0.62069551765693487</v>
      </c>
      <c r="H67" s="50">
        <f t="shared" si="0"/>
        <v>551730</v>
      </c>
      <c r="I67" s="51">
        <f t="shared" si="1"/>
        <v>25.383258521378213</v>
      </c>
      <c r="J67" s="50">
        <f>'7.individuals NC'!J67+'8.legal entities NC'!J67</f>
        <v>22043.199999999997</v>
      </c>
      <c r="K67" s="51">
        <f>('7.individuals NC'!J67*'7.individuals NC'!K67+'8.legal entities NC'!J67*'8.legal entities NC'!K67)/('7.individuals NC'!J67+'8.legal entities NC'!J67)</f>
        <v>13.859483650286711</v>
      </c>
      <c r="L67" s="50">
        <f>'7.individuals NC'!L67+'8.legal entities NC'!L67</f>
        <v>70891.100000000006</v>
      </c>
      <c r="M67" s="51">
        <f>('7.individuals NC'!L67*'7.individuals NC'!M67+'8.legal entities NC'!L67*'8.legal entities NC'!M67)/('7.individuals NC'!L67+'8.legal entities NC'!L67)</f>
        <v>19.414745983628407</v>
      </c>
      <c r="N67" s="50">
        <f>'7.individuals NC'!N67+'8.legal entities NC'!N67</f>
        <v>200371.09999999998</v>
      </c>
      <c r="O67" s="51">
        <f>('7.individuals NC'!N67*'7.individuals NC'!O67+'8.legal entities NC'!N67*'8.legal entities NC'!O67)/('7.individuals NC'!N67+'8.legal entities NC'!N67)</f>
        <v>24.388701584210498</v>
      </c>
      <c r="P67" s="50">
        <f>'7.individuals NC'!P67+'8.legal entities NC'!P67</f>
        <v>242870.69999999998</v>
      </c>
      <c r="Q67" s="51">
        <f>('7.individuals NC'!P67*'7.individuals NC'!Q67+'8.legal entities NC'!P67*'8.legal entities NC'!Q67)/('7.individuals NC'!P67+'8.legal entities NC'!P67)</f>
        <v>28.412962798723768</v>
      </c>
      <c r="R67" s="50">
        <f>'7.individuals NC'!R67+'8.legal entities NC'!R67</f>
        <v>15553.9</v>
      </c>
      <c r="S67" s="51">
        <f>('7.individuals NC'!R67*'7.individuals NC'!S67+'8.legal entities NC'!R67*'8.legal entities NC'!S67)/('7.individuals NC'!R67+'8.legal entities NC'!R67)</f>
        <v>34.422108088646581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NC'!B68+'8.legal entities NC'!B68</f>
        <v>1175645.3</v>
      </c>
      <c r="C68" s="54">
        <f>('7.individuals NC'!B68*'7.individuals NC'!C68+'8.legal entities NC'!B68*'8.legal entities NC'!C68)/('7.individuals NC'!B68+'8.legal entities NC'!B68)</f>
        <v>12.676836133313339</v>
      </c>
      <c r="D68" s="53"/>
      <c r="E68" s="54"/>
      <c r="F68" s="53">
        <f>'7.individuals NC'!F68+'8.legal entities NC'!F68</f>
        <v>593579.10000000009</v>
      </c>
      <c r="G68" s="54">
        <f>('7.individuals NC'!F68*'7.individuals NC'!G68+'8.legal entities NC'!F68*'8.legal entities NC'!G68)/('7.individuals NC'!F68+'8.legal entities NC'!F68)</f>
        <v>0.8905805409927674</v>
      </c>
      <c r="H68" s="53">
        <f t="shared" si="0"/>
        <v>582066.19999999995</v>
      </c>
      <c r="I68" s="54">
        <f t="shared" si="1"/>
        <v>24.696216380542285</v>
      </c>
      <c r="J68" s="53">
        <f>'7.individuals NC'!J68+'8.legal entities NC'!J68</f>
        <v>25416.7</v>
      </c>
      <c r="K68" s="54">
        <f>('7.individuals NC'!J68*'7.individuals NC'!K68+'8.legal entities NC'!J68*'8.legal entities NC'!K68)/('7.individuals NC'!J68+'8.legal entities NC'!J68)</f>
        <v>14.264742393780468</v>
      </c>
      <c r="L68" s="53">
        <f>'7.individuals NC'!L68+'8.legal entities NC'!L68</f>
        <v>74121.399999999994</v>
      </c>
      <c r="M68" s="54">
        <f>('7.individuals NC'!L68*'7.individuals NC'!M68+'8.legal entities NC'!L68*'8.legal entities NC'!M68)/('7.individuals NC'!L68+'8.legal entities NC'!L68)</f>
        <v>19.086463990156691</v>
      </c>
      <c r="N68" s="53">
        <f>'7.individuals NC'!N68+'8.legal entities NC'!N68</f>
        <v>211434</v>
      </c>
      <c r="O68" s="54">
        <f>('7.individuals NC'!N68*'7.individuals NC'!O68+'8.legal entities NC'!N68*'8.legal entities NC'!O68)/('7.individuals NC'!N68+'8.legal entities NC'!N68)</f>
        <v>23.441832680647391</v>
      </c>
      <c r="P68" s="53">
        <f>'7.individuals NC'!P68+'8.legal entities NC'!P68</f>
        <v>252103.19999999998</v>
      </c>
      <c r="Q68" s="54">
        <f>('7.individuals NC'!P68*'7.individuals NC'!Q68+'8.legal entities NC'!P68*'8.legal entities NC'!Q68)/('7.individuals NC'!P68+'8.legal entities NC'!P68)</f>
        <v>27.752876441076513</v>
      </c>
      <c r="R68" s="53">
        <f>'7.individuals NC'!R68+'8.legal entities NC'!R68</f>
        <v>18990.900000000001</v>
      </c>
      <c r="S68" s="54">
        <f>('7.individuals NC'!R68*'7.individuals NC'!S68+'8.legal entities NC'!R68*'8.legal entities NC'!S68)/('7.individuals NC'!R68+'8.legal entities NC'!R68)</f>
        <v>33.940745409643561</v>
      </c>
      <c r="T68" s="53"/>
      <c r="U68" s="54"/>
    </row>
    <row r="69" spans="1:21" ht="14.25" customHeight="1" x14ac:dyDescent="0.2">
      <c r="A69" s="49" t="s">
        <v>35</v>
      </c>
      <c r="B69" s="50">
        <f>'7.individuals NC'!B69+'8.legal entities NC'!B69</f>
        <v>1210690.5000000002</v>
      </c>
      <c r="C69" s="51">
        <f>('7.individuals NC'!B69*'7.individuals NC'!C69+'8.legal entities NC'!B69*'8.legal entities NC'!C69)/('7.individuals NC'!B69+'8.legal entities NC'!B69)</f>
        <v>12.829089878874905</v>
      </c>
      <c r="D69" s="50"/>
      <c r="E69" s="51"/>
      <c r="F69" s="50">
        <f>'7.individuals NC'!F69+'8.legal entities NC'!F69</f>
        <v>608595.90000000014</v>
      </c>
      <c r="G69" s="51">
        <f>('7.individuals NC'!F69*'7.individuals NC'!G69+'8.legal entities NC'!F69*'8.legal entities NC'!G69)/('7.individuals NC'!F69+'8.legal entities NC'!F69)</f>
        <v>0.97724472346921798</v>
      </c>
      <c r="H69" s="50">
        <f t="shared" si="0"/>
        <v>602094.60000000009</v>
      </c>
      <c r="I69" s="51">
        <f t="shared" si="1"/>
        <v>24.808908945537787</v>
      </c>
      <c r="J69" s="50">
        <f>'7.individuals NC'!J69+'8.legal entities NC'!J69</f>
        <v>31513.5</v>
      </c>
      <c r="K69" s="51">
        <f>('7.individuals NC'!J69*'7.individuals NC'!K69+'8.legal entities NC'!J69*'8.legal entities NC'!K69)/('7.individuals NC'!J69+'8.legal entities NC'!J69)</f>
        <v>14.04226994780015</v>
      </c>
      <c r="L69" s="50">
        <f>'7.individuals NC'!L69+'8.legal entities NC'!L69</f>
        <v>83203.7</v>
      </c>
      <c r="M69" s="51">
        <f>('7.individuals NC'!L69*'7.individuals NC'!M69+'8.legal entities NC'!L69*'8.legal entities NC'!M69)/('7.individuals NC'!L69+'8.legal entities NC'!L69)</f>
        <v>18.492817530951143</v>
      </c>
      <c r="N69" s="50">
        <f>'7.individuals NC'!N69+'8.legal entities NC'!N69</f>
        <v>191046.7</v>
      </c>
      <c r="O69" s="51">
        <f>('7.individuals NC'!N69*'7.individuals NC'!O69+'8.legal entities NC'!N69*'8.legal entities NC'!O69)/('7.individuals NC'!N69+'8.legal entities NC'!N69)</f>
        <v>24.100382890675419</v>
      </c>
      <c r="P69" s="50">
        <f>'7.individuals NC'!P69+'8.legal entities NC'!P69</f>
        <v>272179.50000000006</v>
      </c>
      <c r="Q69" s="51">
        <f>('7.individuals NC'!P69*'7.individuals NC'!Q69+'8.legal entities NC'!P69*'8.legal entities NC'!Q69)/('7.individuals NC'!P69+'8.legal entities NC'!P69)</f>
        <v>27.775828172217228</v>
      </c>
      <c r="R69" s="50">
        <f>'7.individuals NC'!R69+'8.legal entities NC'!R69</f>
        <v>24151.200000000001</v>
      </c>
      <c r="S69" s="51">
        <f>('7.individuals NC'!R69*'7.individuals NC'!S69+'8.legal entities NC'!R69*'8.legal entities NC'!S69)/('7.individuals NC'!R69+'8.legal entities NC'!R69)</f>
        <v>32.785474344960079</v>
      </c>
      <c r="T69" s="50"/>
      <c r="U69" s="51"/>
    </row>
    <row r="70" spans="1:21" ht="14.25" customHeight="1" x14ac:dyDescent="0.2">
      <c r="A70" s="49" t="s">
        <v>20</v>
      </c>
      <c r="B70" s="50">
        <f>'7.individuals NC'!B70+'8.legal entities NC'!B70</f>
        <v>1283356.8999999999</v>
      </c>
      <c r="C70" s="51">
        <f>('7.individuals NC'!B70*'7.individuals NC'!C70+'8.legal entities NC'!B70*'8.legal entities NC'!C70)/('7.individuals NC'!B70+'8.legal entities NC'!B70)</f>
        <v>12.369081749589689</v>
      </c>
      <c r="D70" s="50"/>
      <c r="E70" s="51"/>
      <c r="F70" s="50">
        <f>'7.individuals NC'!F70+'8.legal entities NC'!F70</f>
        <v>651846.60000000009</v>
      </c>
      <c r="G70" s="51">
        <f>('7.individuals NC'!F70*'7.individuals NC'!G70+'8.legal entities NC'!F70*'8.legal entities NC'!G70)/('7.individuals NC'!F70+'8.legal entities NC'!F70)</f>
        <v>1.1198814537039852</v>
      </c>
      <c r="H70" s="50">
        <f t="shared" si="0"/>
        <v>631510.29999999993</v>
      </c>
      <c r="I70" s="51">
        <f t="shared" si="1"/>
        <v>23.98053601342686</v>
      </c>
      <c r="J70" s="50">
        <f>'7.individuals NC'!J70+'8.legal entities NC'!J70</f>
        <v>27390.6</v>
      </c>
      <c r="K70" s="51">
        <f>('7.individuals NC'!J70*'7.individuals NC'!K70+'8.legal entities NC'!J70*'8.legal entities NC'!K70)/('7.individuals NC'!J70+'8.legal entities NC'!J70)</f>
        <v>3.3287423422634048</v>
      </c>
      <c r="L70" s="50">
        <f>'7.individuals NC'!L70+'8.legal entities NC'!L70</f>
        <v>102871.2</v>
      </c>
      <c r="M70" s="51">
        <f>('7.individuals NC'!L70*'7.individuals NC'!M70+'8.legal entities NC'!L70*'8.legal entities NC'!M70)/('7.individuals NC'!L70+'8.legal entities NC'!L70)</f>
        <v>18.784808770579129</v>
      </c>
      <c r="N70" s="50">
        <f>'7.individuals NC'!N70+'8.legal entities NC'!N70</f>
        <v>191011.6</v>
      </c>
      <c r="O70" s="51">
        <f>('7.individuals NC'!N70*'7.individuals NC'!O70+'8.legal entities NC'!N70*'8.legal entities NC'!O70)/('7.individuals NC'!N70+'8.legal entities NC'!N70)</f>
        <v>24.754073962000209</v>
      </c>
      <c r="P70" s="50">
        <f>'7.individuals NC'!P70+'8.legal entities NC'!P70</f>
        <v>276039.19999999995</v>
      </c>
      <c r="Q70" s="51">
        <f>('7.individuals NC'!P70*'7.individuals NC'!Q70+'8.legal entities NC'!P70*'8.legal entities NC'!Q70)/('7.individuals NC'!P70+'8.legal entities NC'!P70)</f>
        <v>26.718045697857413</v>
      </c>
      <c r="R70" s="50">
        <f>'7.individuals NC'!R70+'8.legal entities NC'!R70</f>
        <v>34197.699999999997</v>
      </c>
      <c r="S70" s="51">
        <f>('7.individuals NC'!R70*'7.individuals NC'!S70+'8.legal entities NC'!R70*'8.legal entities NC'!S70)/('7.individuals NC'!R70+'8.legal entities NC'!R70)</f>
        <v>29.733584071443403</v>
      </c>
      <c r="T70" s="50"/>
      <c r="U70" s="51"/>
    </row>
    <row r="71" spans="1:21" ht="14.25" customHeight="1" x14ac:dyDescent="0.2">
      <c r="A71" s="49" t="s">
        <v>21</v>
      </c>
      <c r="B71" s="50">
        <f>'7.individuals NC'!B71+'8.legal entities NC'!B71</f>
        <v>1302788.4999999998</v>
      </c>
      <c r="C71" s="51">
        <f>('7.individuals NC'!B71*'7.individuals NC'!C71+'8.legal entities NC'!B71*'8.legal entities NC'!C71)/('7.individuals NC'!B71+'8.legal entities NC'!B71)</f>
        <v>12.885021541102031</v>
      </c>
      <c r="D71" s="50"/>
      <c r="E71" s="51"/>
      <c r="F71" s="50">
        <f>'7.individuals NC'!F71+'8.legal entities NC'!F71</f>
        <v>669198.89999999991</v>
      </c>
      <c r="G71" s="51">
        <f>('7.individuals NC'!F71*'7.individuals NC'!G71+'8.legal entities NC'!F71*'8.legal entities NC'!G71)/('7.individuals NC'!F71+'8.legal entities NC'!F71)</f>
        <v>1.704894459629267</v>
      </c>
      <c r="H71" s="50">
        <f t="shared" si="0"/>
        <v>633589.6</v>
      </c>
      <c r="I71" s="51">
        <f t="shared" si="1"/>
        <v>24.693499370886141</v>
      </c>
      <c r="J71" s="50">
        <f>'7.individuals NC'!J71+'8.legal entities NC'!J71</f>
        <v>5163.2000000000007</v>
      </c>
      <c r="K71" s="51">
        <f>('7.individuals NC'!J71*'7.individuals NC'!K71+'8.legal entities NC'!J71*'8.legal entities NC'!K71)/('7.individuals NC'!J71+'8.legal entities NC'!J71)</f>
        <v>11.948280136349549</v>
      </c>
      <c r="L71" s="50">
        <f>'7.individuals NC'!L71+'8.legal entities NC'!L71</f>
        <v>101020.6</v>
      </c>
      <c r="M71" s="51">
        <f>('7.individuals NC'!L71*'7.individuals NC'!M71+'8.legal entities NC'!L71*'8.legal entities NC'!M71)/('7.individuals NC'!L71+'8.legal entities NC'!L71)</f>
        <v>18.088456997879639</v>
      </c>
      <c r="N71" s="50">
        <f>'7.individuals NC'!N71+'8.legal entities NC'!N71</f>
        <v>201058</v>
      </c>
      <c r="O71" s="51">
        <f>('7.individuals NC'!N71*'7.individuals NC'!O71+'8.legal entities NC'!N71*'8.legal entities NC'!O71)/('7.individuals NC'!N71+'8.legal entities NC'!N71)</f>
        <v>23.408281212386473</v>
      </c>
      <c r="P71" s="50">
        <f>'7.individuals NC'!P71+'8.legal entities NC'!P71</f>
        <v>290609.69999999995</v>
      </c>
      <c r="Q71" s="51">
        <f>('7.individuals NC'!P71*'7.individuals NC'!Q71+'8.legal entities NC'!P71*'8.legal entities NC'!Q71)/('7.individuals NC'!P71+'8.legal entities NC'!P71)</f>
        <v>27.346344213562045</v>
      </c>
      <c r="R71" s="50">
        <f>'7.individuals NC'!R71+'8.legal entities NC'!R71</f>
        <v>35738.1</v>
      </c>
      <c r="S71" s="51">
        <f>('7.individuals NC'!R71*'7.individuals NC'!S71+'8.legal entities NC'!R71*'8.legal entities NC'!S71)/('7.individuals NC'!R71+'8.legal entities NC'!R71)</f>
        <v>30.863732487177554</v>
      </c>
      <c r="T71" s="50"/>
      <c r="U71" s="51"/>
    </row>
    <row r="72" spans="1:21" ht="14.25" customHeight="1" x14ac:dyDescent="0.2">
      <c r="A72" s="49" t="s">
        <v>22</v>
      </c>
      <c r="B72" s="50">
        <f>'7.individuals NC'!B72+'8.legal entities NC'!B72</f>
        <v>1229544.7999999998</v>
      </c>
      <c r="C72" s="51">
        <f>('7.individuals NC'!B72*'7.individuals NC'!C72+'8.legal entities NC'!B72*'8.legal entities NC'!C72)/('7.individuals NC'!B72+'8.legal entities NC'!B72)</f>
        <v>12.566531720519661</v>
      </c>
      <c r="D72" s="50"/>
      <c r="E72" s="51"/>
      <c r="F72" s="50">
        <f>'7.individuals NC'!F72+'8.legal entities NC'!F72</f>
        <v>604718.6</v>
      </c>
      <c r="G72" s="51">
        <f>('7.individuals NC'!F72*'7.individuals NC'!G72+'8.legal entities NC'!F72*'8.legal entities NC'!G72)/('7.individuals NC'!F72+'8.legal entities NC'!F72)</f>
        <v>1.2520138408178616</v>
      </c>
      <c r="H72" s="50">
        <f t="shared" si="0"/>
        <v>624826.20000000007</v>
      </c>
      <c r="I72" s="51">
        <f t="shared" si="1"/>
        <v>23.516935867926154</v>
      </c>
      <c r="J72" s="50">
        <f>'7.individuals NC'!J72+'8.legal entities NC'!J72</f>
        <v>5544.5</v>
      </c>
      <c r="K72" s="51">
        <f>('7.individuals NC'!J72*'7.individuals NC'!K72+'8.legal entities NC'!J72*'8.legal entities NC'!K72)/('7.individuals NC'!J72+'8.legal entities NC'!J72)</f>
        <v>8.8824305167282898</v>
      </c>
      <c r="L72" s="50">
        <f>'7.individuals NC'!L72+'8.legal entities NC'!L72</f>
        <v>72972.200000000012</v>
      </c>
      <c r="M72" s="51">
        <f>('7.individuals NC'!L72*'7.individuals NC'!M72+'8.legal entities NC'!L72*'8.legal entities NC'!M72)/('7.individuals NC'!L72+'8.legal entities NC'!L72)</f>
        <v>16.76420812309345</v>
      </c>
      <c r="N72" s="50">
        <f>'7.individuals NC'!N72+'8.legal entities NC'!N72</f>
        <v>217731</v>
      </c>
      <c r="O72" s="51">
        <f>('7.individuals NC'!N72*'7.individuals NC'!O72+'8.legal entities NC'!N72*'8.legal entities NC'!O72)/('7.individuals NC'!N72+'8.legal entities NC'!N72)</f>
        <v>21.059456793015237</v>
      </c>
      <c r="P72" s="50">
        <f>'7.individuals NC'!P72+'8.legal entities NC'!P72</f>
        <v>289451.09999999998</v>
      </c>
      <c r="Q72" s="51">
        <f>('7.individuals NC'!P72*'7.individuals NC'!Q72+'8.legal entities NC'!P72*'8.legal entities NC'!Q72)/('7.individuals NC'!P72+'8.legal entities NC'!P72)</f>
        <v>26.43231889946178</v>
      </c>
      <c r="R72" s="50">
        <f>'7.individuals NC'!R72+'8.legal entities NC'!R72</f>
        <v>39127.399999999994</v>
      </c>
      <c r="S72" s="51">
        <f>('7.individuals NC'!R72*'7.individuals NC'!S72+'8.legal entities NC'!R72*'8.legal entities NC'!S72)/('7.individuals NC'!R72+'8.legal entities NC'!R72)</f>
        <v>30.292519359834799</v>
      </c>
      <c r="T72" s="50"/>
      <c r="U72" s="51"/>
    </row>
    <row r="73" spans="1:21" ht="14.25" customHeight="1" x14ac:dyDescent="0.2">
      <c r="A73" s="49" t="s">
        <v>23</v>
      </c>
      <c r="B73" s="50">
        <f>'7.individuals NC'!B73+'8.legal entities NC'!B73</f>
        <v>1178658.5000000002</v>
      </c>
      <c r="C73" s="51">
        <f>('7.individuals NC'!B73*'7.individuals NC'!C73+'8.legal entities NC'!B73*'8.legal entities NC'!C73)/('7.individuals NC'!B73+'8.legal entities NC'!B73)</f>
        <v>11.714638950976893</v>
      </c>
      <c r="D73" s="50"/>
      <c r="E73" s="51"/>
      <c r="F73" s="50">
        <f>'7.individuals NC'!F73+'8.legal entities NC'!F73</f>
        <v>570498.10000000009</v>
      </c>
      <c r="G73" s="51">
        <f>('7.individuals NC'!F73*'7.individuals NC'!G73+'8.legal entities NC'!F73*'8.legal entities NC'!G73)/('7.individuals NC'!F73+'8.legal entities NC'!F73)</f>
        <v>0.83645021078948378</v>
      </c>
      <c r="H73" s="50">
        <f t="shared" ref="H73:H136" si="2">J73+L73+N73+P73+R73+T73</f>
        <v>608160.39999999991</v>
      </c>
      <c r="I73" s="51">
        <f t="shared" ref="I73:I136" si="3">(J73*K73+L73*M73+N73*O73+P73*Q73+R73*S73+T73*U73)/(J73+L73+N73+P73+R73+T73)</f>
        <v>21.919160665508645</v>
      </c>
      <c r="J73" s="50">
        <f>'7.individuals NC'!J73+'8.legal entities NC'!J73</f>
        <v>11131.6</v>
      </c>
      <c r="K73" s="51">
        <f>('7.individuals NC'!J73*'7.individuals NC'!K73+'8.legal entities NC'!J73*'8.legal entities NC'!K73)/('7.individuals NC'!J73+'8.legal entities NC'!J73)</f>
        <v>7.3429920227101224</v>
      </c>
      <c r="L73" s="50">
        <f>'7.individuals NC'!L73+'8.legal entities NC'!L73</f>
        <v>69807.5</v>
      </c>
      <c r="M73" s="51">
        <f>('7.individuals NC'!L73*'7.individuals NC'!M73+'8.legal entities NC'!L73*'8.legal entities NC'!M73)/('7.individuals NC'!L73+'8.legal entities NC'!L73)</f>
        <v>14.781972810944385</v>
      </c>
      <c r="N73" s="50">
        <f>'7.individuals NC'!N73+'8.legal entities NC'!N73</f>
        <v>205526.59999999998</v>
      </c>
      <c r="O73" s="51">
        <f>('7.individuals NC'!N73*'7.individuals NC'!O73+'8.legal entities NC'!N73*'8.legal entities NC'!O73)/('7.individuals NC'!N73+'8.legal entities NC'!N73)</f>
        <v>18.870532690172464</v>
      </c>
      <c r="P73" s="50">
        <f>'7.individuals NC'!P73+'8.legal entities NC'!P73</f>
        <v>281131.7</v>
      </c>
      <c r="Q73" s="51">
        <f>('7.individuals NC'!P73*'7.individuals NC'!Q73+'8.legal entities NC'!P73*'8.legal entities NC'!Q73)/('7.individuals NC'!P73+'8.legal entities NC'!P73)</f>
        <v>25.393150793738307</v>
      </c>
      <c r="R73" s="50">
        <f>'7.individuals NC'!R73+'8.legal entities NC'!R73</f>
        <v>40563.000000000007</v>
      </c>
      <c r="S73" s="51">
        <f>('7.individuals NC'!R73*'7.individuals NC'!S73+'8.legal entities NC'!R73*'8.legal entities NC'!S73)/('7.individuals NC'!R73+'8.legal entities NC'!R73)</f>
        <v>29.571718709168454</v>
      </c>
      <c r="T73" s="50"/>
      <c r="U73" s="51"/>
    </row>
    <row r="74" spans="1:21" ht="14.25" customHeight="1" x14ac:dyDescent="0.2">
      <c r="A74" s="49" t="s">
        <v>24</v>
      </c>
      <c r="B74" s="50">
        <f>'7.individuals NC'!B74+'8.legal entities NC'!B74</f>
        <v>997561.59999999986</v>
      </c>
      <c r="C74" s="51">
        <f>('7.individuals NC'!B74*'7.individuals NC'!C74+'8.legal entities NC'!B74*'8.legal entities NC'!C74)/('7.individuals NC'!B74+'8.legal entities NC'!B74)</f>
        <v>10.732995001010465</v>
      </c>
      <c r="D74" s="50"/>
      <c r="E74" s="51"/>
      <c r="F74" s="50">
        <f>'7.individuals NC'!F74+'8.legal entities NC'!F74</f>
        <v>508732.8</v>
      </c>
      <c r="G74" s="51">
        <f>('7.individuals NC'!F74*'7.individuals NC'!G74+'8.legal entities NC'!F74*'8.legal entities NC'!G74)/('7.individuals NC'!F74+'8.legal entities NC'!F74)</f>
        <v>1.1799461465822529</v>
      </c>
      <c r="H74" s="50">
        <f t="shared" si="2"/>
        <v>488828.8</v>
      </c>
      <c r="I74" s="51">
        <f t="shared" si="3"/>
        <v>20.675022337063613</v>
      </c>
      <c r="J74" s="50">
        <f>'7.individuals NC'!J74+'8.legal entities NC'!J74</f>
        <v>16351.2</v>
      </c>
      <c r="K74" s="51">
        <f>('7.individuals NC'!J74*'7.individuals NC'!K74+'8.legal entities NC'!J74*'8.legal entities NC'!K74)/('7.individuals NC'!J74+'8.legal entities NC'!J74)</f>
        <v>5.2089134130828318</v>
      </c>
      <c r="L74" s="50">
        <f>'7.individuals NC'!L74+'8.legal entities NC'!L74</f>
        <v>47991.5</v>
      </c>
      <c r="M74" s="51">
        <f>('7.individuals NC'!L74*'7.individuals NC'!M74+'8.legal entities NC'!L74*'8.legal entities NC'!M74)/('7.individuals NC'!L74+'8.legal entities NC'!L74)</f>
        <v>14.907425648291884</v>
      </c>
      <c r="N74" s="50">
        <f>'7.individuals NC'!N74+'8.legal entities NC'!N74</f>
        <v>148779.09999999998</v>
      </c>
      <c r="O74" s="51">
        <f>('7.individuals NC'!N74*'7.individuals NC'!O74+'8.legal entities NC'!N74*'8.legal entities NC'!O74)/('7.individuals NC'!N74+'8.legal entities NC'!N74)</f>
        <v>17.374067439579893</v>
      </c>
      <c r="P74" s="50">
        <f>'7.individuals NC'!P74+'8.legal entities NC'!P74</f>
        <v>226711</v>
      </c>
      <c r="Q74" s="51">
        <f>('7.individuals NC'!P74*'7.individuals NC'!Q74+'8.legal entities NC'!P74*'8.legal entities NC'!Q74)/('7.individuals NC'!P74+'8.legal entities NC'!P74)</f>
        <v>23.453804380907854</v>
      </c>
      <c r="R74" s="50">
        <f>'7.individuals NC'!R74+'8.legal entities NC'!R74</f>
        <v>48996</v>
      </c>
      <c r="S74" s="51">
        <f>('7.individuals NC'!R74*'7.individuals NC'!S74+'8.legal entities NC'!R74*'8.legal entities NC'!S74)/('7.individuals NC'!R74+'8.legal entities NC'!R74)</f>
        <v>28.651544901624622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NC'!B75+'8.legal entities NC'!B75</f>
        <v>957468.90000000014</v>
      </c>
      <c r="C75" s="51">
        <f>('7.individuals NC'!B75*'7.individuals NC'!C75+'8.legal entities NC'!B75*'8.legal entities NC'!C75)/('7.individuals NC'!B75+'8.legal entities NC'!B75)</f>
        <v>10.285590527274564</v>
      </c>
      <c r="D75" s="50"/>
      <c r="E75" s="51"/>
      <c r="F75" s="50">
        <f>'7.individuals NC'!F75+'8.legal entities NC'!F75</f>
        <v>510181.80000000005</v>
      </c>
      <c r="G75" s="51">
        <f>('7.individuals NC'!F75*'7.individuals NC'!G75+'8.legal entities NC'!F75*'8.legal entities NC'!G75)/('7.individuals NC'!F75+'8.legal entities NC'!F75)</f>
        <v>1.3174441169794764</v>
      </c>
      <c r="H75" s="50">
        <f t="shared" si="2"/>
        <v>447287.1</v>
      </c>
      <c r="I75" s="51">
        <f t="shared" si="3"/>
        <v>20.514781304893432</v>
      </c>
      <c r="J75" s="50">
        <f>'7.individuals NC'!J75+'8.legal entities NC'!J75</f>
        <v>8313.9</v>
      </c>
      <c r="K75" s="51">
        <f>('7.individuals NC'!J75*'7.individuals NC'!K75+'8.legal entities NC'!J75*'8.legal entities NC'!K75)/('7.individuals NC'!J75+'8.legal entities NC'!J75)</f>
        <v>6.3610725411660001</v>
      </c>
      <c r="L75" s="50">
        <f>'7.individuals NC'!L75+'8.legal entities NC'!L75</f>
        <v>43356.100000000006</v>
      </c>
      <c r="M75" s="51">
        <f>('7.individuals NC'!L75*'7.individuals NC'!M75+'8.legal entities NC'!L75*'8.legal entities NC'!M75)/('7.individuals NC'!L75+'8.legal entities NC'!L75)</f>
        <v>14.2627772562569</v>
      </c>
      <c r="N75" s="50">
        <f>'7.individuals NC'!N75+'8.legal entities NC'!N75</f>
        <v>124173.40000000002</v>
      </c>
      <c r="O75" s="51">
        <f>('7.individuals NC'!N75*'7.individuals NC'!O75+'8.legal entities NC'!N75*'8.legal entities NC'!O75)/('7.individuals NC'!N75+'8.legal entities NC'!N75)</f>
        <v>16.871994372385707</v>
      </c>
      <c r="P75" s="50">
        <f>'7.individuals NC'!P75+'8.legal entities NC'!P75</f>
        <v>214514.6</v>
      </c>
      <c r="Q75" s="51">
        <f>('7.individuals NC'!P75*'7.individuals NC'!Q75+'8.legal entities NC'!P75*'8.legal entities NC'!Q75)/('7.individuals NC'!P75+'8.legal entities NC'!P75)</f>
        <v>22.364137354753474</v>
      </c>
      <c r="R75" s="50">
        <f>'7.individuals NC'!R75+'8.legal entities NC'!R75</f>
        <v>56929.099999999991</v>
      </c>
      <c r="S75" s="51">
        <f>('7.individuals NC'!R75*'7.individuals NC'!S75+'8.legal entities NC'!R75*'8.legal entities NC'!S75)/('7.individuals NC'!R75+'8.legal entities NC'!R75)</f>
        <v>28.320251576083237</v>
      </c>
      <c r="T75" s="50"/>
      <c r="U75" s="51"/>
    </row>
    <row r="76" spans="1:21" ht="14.25" customHeight="1" x14ac:dyDescent="0.2">
      <c r="A76" s="49" t="s">
        <v>26</v>
      </c>
      <c r="B76" s="50">
        <f>'7.individuals NC'!B76+'8.legal entities NC'!B76</f>
        <v>948093.50000000012</v>
      </c>
      <c r="C76" s="51">
        <f>('7.individuals NC'!B76*'7.individuals NC'!C76+'8.legal entities NC'!B76*'8.legal entities NC'!C76)/('7.individuals NC'!B76+'8.legal entities NC'!B76)</f>
        <v>9.7532598789043501</v>
      </c>
      <c r="D76" s="50"/>
      <c r="E76" s="51"/>
      <c r="F76" s="50">
        <f>'7.individuals NC'!F76+'8.legal entities NC'!F76</f>
        <v>519326</v>
      </c>
      <c r="G76" s="51">
        <f>('7.individuals NC'!F76*'7.individuals NC'!G76+'8.legal entities NC'!F76*'8.legal entities NC'!G76)/('7.individuals NC'!F76+'8.legal entities NC'!F76)</f>
        <v>1.1770304625610888</v>
      </c>
      <c r="H76" s="50">
        <f t="shared" si="2"/>
        <v>428767.5</v>
      </c>
      <c r="I76" s="51">
        <f t="shared" si="3"/>
        <v>20.1408450337304</v>
      </c>
      <c r="J76" s="50">
        <f>'7.individuals NC'!J76+'8.legal entities NC'!J76</f>
        <v>10453.400000000001</v>
      </c>
      <c r="K76" s="51">
        <f>('7.individuals NC'!J76*'7.individuals NC'!K76+'8.legal entities NC'!J76*'8.legal entities NC'!K76)/('7.individuals NC'!J76+'8.legal entities NC'!J76)</f>
        <v>9.0740750377867485</v>
      </c>
      <c r="L76" s="50">
        <f>'7.individuals NC'!L76+'8.legal entities NC'!L76</f>
        <v>36111.699999999997</v>
      </c>
      <c r="M76" s="51">
        <f>('7.individuals NC'!L76*'7.individuals NC'!M76+'8.legal entities NC'!L76*'8.legal entities NC'!M76)/('7.individuals NC'!L76+'8.legal entities NC'!L76)</f>
        <v>13.258716260934824</v>
      </c>
      <c r="N76" s="50">
        <f>'7.individuals NC'!N76+'8.legal entities NC'!N76</f>
        <v>116749.9</v>
      </c>
      <c r="O76" s="51">
        <f>('7.individuals NC'!N76*'7.individuals NC'!O76+'8.legal entities NC'!N76*'8.legal entities NC'!O76)/('7.individuals NC'!N76+'8.legal entities NC'!N76)</f>
        <v>16.717485325469227</v>
      </c>
      <c r="P76" s="50">
        <f>'7.individuals NC'!P76+'8.legal entities NC'!P76</f>
        <v>203036.9</v>
      </c>
      <c r="Q76" s="51">
        <f>('7.individuals NC'!P76*'7.individuals NC'!Q76+'8.legal entities NC'!P76*'8.legal entities NC'!Q76)/('7.individuals NC'!P76+'8.legal entities NC'!P76)</f>
        <v>21.628444878738794</v>
      </c>
      <c r="R76" s="50">
        <f>'7.individuals NC'!R76+'8.legal entities NC'!R76</f>
        <v>62415.6</v>
      </c>
      <c r="S76" s="51">
        <f>('7.individuals NC'!R76*'7.individuals NC'!S76+'8.legal entities NC'!R76*'8.legal entities NC'!S76)/('7.individuals NC'!R76+'8.legal entities NC'!R76)</f>
        <v>27.54043721441435</v>
      </c>
      <c r="T76" s="50"/>
      <c r="U76" s="51"/>
    </row>
    <row r="77" spans="1:21" ht="14.25" customHeight="1" x14ac:dyDescent="0.2">
      <c r="A77" s="49" t="s">
        <v>27</v>
      </c>
      <c r="B77" s="50">
        <f>'7.individuals NC'!B77+'8.legal entities NC'!B77</f>
        <v>980603.2</v>
      </c>
      <c r="C77" s="51">
        <f>('7.individuals NC'!B77*'7.individuals NC'!C77+'8.legal entities NC'!B77*'8.legal entities NC'!C77)/('7.individuals NC'!B77+'8.legal entities NC'!B77)</f>
        <v>8.9455951642825546</v>
      </c>
      <c r="D77" s="50"/>
      <c r="E77" s="51"/>
      <c r="F77" s="50">
        <f>'7.individuals NC'!F77+'8.legal entities NC'!F77</f>
        <v>557888</v>
      </c>
      <c r="G77" s="51">
        <f>('7.individuals NC'!F77*'7.individuals NC'!G77+'8.legal entities NC'!F77*'8.legal entities NC'!G77)/('7.individuals NC'!F77+'8.legal entities NC'!F77)</f>
        <v>0.77065578933405998</v>
      </c>
      <c r="H77" s="50">
        <f t="shared" si="2"/>
        <v>422715.19999999995</v>
      </c>
      <c r="I77" s="51">
        <f t="shared" si="3"/>
        <v>19.734657346128078</v>
      </c>
      <c r="J77" s="50">
        <f>'7.individuals NC'!J77+'8.legal entities NC'!J77</f>
        <v>8257.2999999999993</v>
      </c>
      <c r="K77" s="51">
        <f>('7.individuals NC'!J77*'7.individuals NC'!K77+'8.legal entities NC'!J77*'8.legal entities NC'!K77)/('7.individuals NC'!J77+'8.legal entities NC'!J77)</f>
        <v>7.8925720271759552</v>
      </c>
      <c r="L77" s="50">
        <f>'7.individuals NC'!L77+'8.legal entities NC'!L77</f>
        <v>40063.800000000003</v>
      </c>
      <c r="M77" s="51">
        <f>('7.individuals NC'!L77*'7.individuals NC'!M77+'8.legal entities NC'!L77*'8.legal entities NC'!M77)/('7.individuals NC'!L77+'8.legal entities NC'!L77)</f>
        <v>12.691382120517773</v>
      </c>
      <c r="N77" s="50">
        <f>'7.individuals NC'!N77+'8.legal entities NC'!N77</f>
        <v>118669.5</v>
      </c>
      <c r="O77" s="51">
        <f>('7.individuals NC'!N77*'7.individuals NC'!O77+'8.legal entities NC'!N77*'8.legal entities NC'!O77)/('7.individuals NC'!N77+'8.legal entities NC'!N77)</f>
        <v>16.602014502462723</v>
      </c>
      <c r="P77" s="50">
        <f>'7.individuals NC'!P77+'8.legal entities NC'!P77</f>
        <v>199253.99999999997</v>
      </c>
      <c r="Q77" s="51">
        <f>('7.individuals NC'!P77*'7.individuals NC'!Q77+'8.legal entities NC'!P77*'8.legal entities NC'!Q77)/('7.individuals NC'!P77+'8.legal entities NC'!P77)</f>
        <v>21.313672337820069</v>
      </c>
      <c r="R77" s="50">
        <f>'7.individuals NC'!R77+'8.legal entities NC'!R77</f>
        <v>56470.6</v>
      </c>
      <c r="S77" s="51">
        <f>('7.individuals NC'!R77*'7.individuals NC'!S77+'8.legal entities NC'!R77*'8.legal entities NC'!S77)/('7.individuals NC'!R77+'8.legal entities NC'!R77)</f>
        <v>27.474757997967082</v>
      </c>
      <c r="T77" s="50"/>
      <c r="U77" s="51"/>
    </row>
    <row r="78" spans="1:21" ht="14.25" customHeight="1" x14ac:dyDescent="0.2">
      <c r="A78" s="49" t="s">
        <v>28</v>
      </c>
      <c r="B78" s="50">
        <f>'7.individuals NC'!B78+'8.legal entities NC'!B78</f>
        <v>1089034.2</v>
      </c>
      <c r="C78" s="51">
        <f>('7.individuals NC'!B78*'7.individuals NC'!C78+'8.legal entities NC'!B78*'8.legal entities NC'!C78)/('7.individuals NC'!B78+'8.legal entities NC'!B78)</f>
        <v>8.7629157844629688</v>
      </c>
      <c r="D78" s="50"/>
      <c r="E78" s="51"/>
      <c r="F78" s="50">
        <f>'7.individuals NC'!F78+'8.legal entities NC'!F78</f>
        <v>665588.89999999991</v>
      </c>
      <c r="G78" s="51">
        <f>('7.individuals NC'!F78*'7.individuals NC'!G78+'8.legal entities NC'!F78*'8.legal entities NC'!G78)/('7.individuals NC'!F78+'8.legal entities NC'!F78)</f>
        <v>1.8283419209665308</v>
      </c>
      <c r="H78" s="50">
        <f t="shared" si="2"/>
        <v>423445.3</v>
      </c>
      <c r="I78" s="51">
        <f t="shared" si="3"/>
        <v>19.662966841289773</v>
      </c>
      <c r="J78" s="50">
        <f>'7.individuals NC'!J78+'8.legal entities NC'!J78</f>
        <v>4722.1000000000004</v>
      </c>
      <c r="K78" s="51">
        <f>('7.individuals NC'!J78*'7.individuals NC'!K78+'8.legal entities NC'!J78*'8.legal entities NC'!K78)/('7.individuals NC'!J78+'8.legal entities NC'!J78)</f>
        <v>8.2095912835391029</v>
      </c>
      <c r="L78" s="50">
        <f>'7.individuals NC'!L78+'8.legal entities NC'!L78</f>
        <v>36321.300000000003</v>
      </c>
      <c r="M78" s="51">
        <f>('7.individuals NC'!L78*'7.individuals NC'!M78+'8.legal entities NC'!L78*'8.legal entities NC'!M78)/('7.individuals NC'!L78+'8.legal entities NC'!L78)</f>
        <v>12.193614325478437</v>
      </c>
      <c r="N78" s="50">
        <f>'7.individuals NC'!N78+'8.legal entities NC'!N78</f>
        <v>114872.5</v>
      </c>
      <c r="O78" s="51">
        <f>('7.individuals NC'!N78*'7.individuals NC'!O78+'8.legal entities NC'!N78*'8.legal entities NC'!O78)/('7.individuals NC'!N78+'8.legal entities NC'!N78)</f>
        <v>16.465781253128466</v>
      </c>
      <c r="P78" s="50">
        <f>'7.individuals NC'!P78+'8.legal entities NC'!P78</f>
        <v>197513.49999999997</v>
      </c>
      <c r="Q78" s="51">
        <f>('7.individuals NC'!P78*'7.individuals NC'!Q78+'8.legal entities NC'!P78*'8.legal entities NC'!Q78)/('7.individuals NC'!P78+'8.legal entities NC'!P78)</f>
        <v>20.511343685368349</v>
      </c>
      <c r="R78" s="50">
        <f>'7.individuals NC'!R78+'8.legal entities NC'!R78</f>
        <v>70015.900000000009</v>
      </c>
      <c r="S78" s="51">
        <f>('7.individuals NC'!R78*'7.individuals NC'!S78+'8.legal entities NC'!R78*'8.legal entities NC'!S78)/('7.individuals NC'!R78+'8.legal entities NC'!R78)</f>
        <v>27.16245481383514</v>
      </c>
      <c r="T78" s="50"/>
      <c r="U78" s="51"/>
    </row>
    <row r="79" spans="1:21" ht="14.25" customHeight="1" x14ac:dyDescent="0.2">
      <c r="A79" s="49" t="s">
        <v>29</v>
      </c>
      <c r="B79" s="50">
        <f>'7.individuals NC'!B79+'8.legal entities NC'!B79</f>
        <v>1084989.3</v>
      </c>
      <c r="C79" s="51">
        <f>('7.individuals NC'!B79*'7.individuals NC'!C79+'8.legal entities NC'!B79*'8.legal entities NC'!C79)/('7.individuals NC'!B79+'8.legal entities NC'!B79)</f>
        <v>8.5992362652792966</v>
      </c>
      <c r="D79" s="50"/>
      <c r="E79" s="51"/>
      <c r="F79" s="50">
        <f>'7.individuals NC'!F79+'8.legal entities NC'!F79</f>
        <v>654076.80000000016</v>
      </c>
      <c r="G79" s="51">
        <f>('7.individuals NC'!F79*'7.individuals NC'!G79+'8.legal entities NC'!F79*'8.legal entities NC'!G79)/('7.individuals NC'!F79+'8.legal entities NC'!F79)</f>
        <v>1.7349677407912947</v>
      </c>
      <c r="H79" s="50">
        <f t="shared" si="2"/>
        <v>430912.49999999994</v>
      </c>
      <c r="I79" s="51">
        <f t="shared" si="3"/>
        <v>19.018425290517218</v>
      </c>
      <c r="J79" s="50">
        <f>'7.individuals NC'!J79+'8.legal entities NC'!J79</f>
        <v>3047.4</v>
      </c>
      <c r="K79" s="51">
        <f>('7.individuals NC'!J79*'7.individuals NC'!K79+'8.legal entities NC'!J79*'8.legal entities NC'!K79)/('7.individuals NC'!J79+'8.legal entities NC'!J79)</f>
        <v>10.230303209293169</v>
      </c>
      <c r="L79" s="50">
        <f>'7.individuals NC'!L79+'8.legal entities NC'!L79</f>
        <v>39500.699999999997</v>
      </c>
      <c r="M79" s="51">
        <f>('7.individuals NC'!L79*'7.individuals NC'!M79+'8.legal entities NC'!L79*'8.legal entities NC'!M79)/('7.individuals NC'!L79+'8.legal entities NC'!L79)</f>
        <v>11.108250081644123</v>
      </c>
      <c r="N79" s="50">
        <f>'7.individuals NC'!N79+'8.legal entities NC'!N79</f>
        <v>113847.9</v>
      </c>
      <c r="O79" s="51">
        <f>('7.individuals NC'!N79*'7.individuals NC'!O79+'8.legal entities NC'!N79*'8.legal entities NC'!O79)/('7.individuals NC'!N79+'8.legal entities NC'!N79)</f>
        <v>15.761267893391095</v>
      </c>
      <c r="P79" s="50">
        <f>'7.individuals NC'!P79+'8.legal entities NC'!P79</f>
        <v>202102.69999999998</v>
      </c>
      <c r="Q79" s="51">
        <f>('7.individuals NC'!P79*'7.individuals NC'!Q79+'8.legal entities NC'!P79*'8.legal entities NC'!Q79)/('7.individuals NC'!P79+'8.legal entities NC'!P79)</f>
        <v>20.026310232371955</v>
      </c>
      <c r="R79" s="50">
        <f>'7.individuals NC'!R79+'8.legal entities NC'!R79</f>
        <v>72413.8</v>
      </c>
      <c r="S79" s="51">
        <f>('7.individuals NC'!R79*'7.individuals NC'!S79+'8.legal entities NC'!R79*'8.legal entities NC'!S79)/('7.individuals NC'!R79+'8.legal entities NC'!R79)</f>
        <v>26.011051595137943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NC'!B80+'8.legal entities NC'!B80</f>
        <v>1068453.7999999998</v>
      </c>
      <c r="C80" s="54">
        <f>('7.individuals NC'!B80*'7.individuals NC'!C80+'8.legal entities NC'!B80*'8.legal entities NC'!C80)/('7.individuals NC'!B80+'8.legal entities NC'!B80)</f>
        <v>8.3682897117311015</v>
      </c>
      <c r="D80" s="53"/>
      <c r="E80" s="54"/>
      <c r="F80" s="53">
        <f>'7.individuals NC'!F80+'8.legal entities NC'!F80</f>
        <v>606714.49999999988</v>
      </c>
      <c r="G80" s="54">
        <f>('7.individuals NC'!F80*'7.individuals NC'!G80+'8.legal entities NC'!F80*'8.legal entities NC'!G80)/('7.individuals NC'!F80+'8.legal entities NC'!F80)</f>
        <v>0.77626263094091241</v>
      </c>
      <c r="H80" s="53">
        <f t="shared" si="2"/>
        <v>461739.3</v>
      </c>
      <c r="I80" s="54">
        <f t="shared" si="3"/>
        <v>18.344033414526336</v>
      </c>
      <c r="J80" s="53">
        <f>'7.individuals NC'!J80+'8.legal entities NC'!J80</f>
        <v>7961</v>
      </c>
      <c r="K80" s="54">
        <f>('7.individuals NC'!J80*'7.individuals NC'!K80+'8.legal entities NC'!J80*'8.legal entities NC'!K80)/('7.individuals NC'!J80+'8.legal entities NC'!J80)</f>
        <v>3.6528931038814219</v>
      </c>
      <c r="L80" s="53">
        <f>'7.individuals NC'!L80+'8.legal entities NC'!L80</f>
        <v>49333.599999999999</v>
      </c>
      <c r="M80" s="54">
        <f>('7.individuals NC'!L80*'7.individuals NC'!M80+'8.legal entities NC'!L80*'8.legal entities NC'!M80)/('7.individuals NC'!L80+'8.legal entities NC'!L80)</f>
        <v>11.683858080496861</v>
      </c>
      <c r="N80" s="53">
        <f>'7.individuals NC'!N80+'8.legal entities NC'!N80</f>
        <v>114698.79999999999</v>
      </c>
      <c r="O80" s="54">
        <f>('7.individuals NC'!N80*'7.individuals NC'!O80+'8.legal entities NC'!N80*'8.legal entities NC'!O80)/('7.individuals NC'!N80+'8.legal entities NC'!N80)</f>
        <v>15.866065399114897</v>
      </c>
      <c r="P80" s="53">
        <f>'7.individuals NC'!P80+'8.legal entities NC'!P80</f>
        <v>214454.2</v>
      </c>
      <c r="Q80" s="54">
        <f>('7.individuals NC'!P80*'7.individuals NC'!Q80+'8.legal entities NC'!P80*'8.legal entities NC'!Q80)/('7.individuals NC'!P80+'8.legal entities NC'!P80)</f>
        <v>18.910333381206801</v>
      </c>
      <c r="R80" s="53">
        <f>'7.individuals NC'!R80+'8.legal entities NC'!R80</f>
        <v>75291.7</v>
      </c>
      <c r="S80" s="54">
        <f>('7.individuals NC'!R80*'7.individuals NC'!S80+'8.legal entities NC'!R80*'8.legal entities NC'!S80)/('7.individuals NC'!R80+'8.legal entities NC'!R80)</f>
        <v>26.423292421342595</v>
      </c>
      <c r="T80" s="53"/>
      <c r="U80" s="54"/>
    </row>
    <row r="81" spans="1:21" ht="14.25" customHeight="1" x14ac:dyDescent="0.2">
      <c r="A81" s="49" t="s">
        <v>36</v>
      </c>
      <c r="B81" s="50">
        <f>'7.individuals NC'!B81+'8.legal entities NC'!B81</f>
        <v>1197342</v>
      </c>
      <c r="C81" s="51">
        <f>('7.individuals NC'!B81*'7.individuals NC'!C81+'8.legal entities NC'!B81*'8.legal entities NC'!C81)/('7.individuals NC'!B81+'8.legal entities NC'!B81)</f>
        <v>7.9452606740597087</v>
      </c>
      <c r="D81" s="50"/>
      <c r="E81" s="51"/>
      <c r="F81" s="50">
        <f>'7.individuals NC'!F81+'8.legal entities NC'!F81</f>
        <v>708458.4</v>
      </c>
      <c r="G81" s="51">
        <f>('7.individuals NC'!F81*'7.individuals NC'!G81+'8.legal entities NC'!F81*'8.legal entities NC'!G81)/('7.individuals NC'!F81+'8.legal entities NC'!F81)</f>
        <v>1.2434360747222422</v>
      </c>
      <c r="H81" s="50">
        <f t="shared" si="2"/>
        <v>488883.6</v>
      </c>
      <c r="I81" s="51">
        <f t="shared" si="3"/>
        <v>17.657110146464316</v>
      </c>
      <c r="J81" s="50">
        <f>'7.individuals NC'!J81+'8.legal entities NC'!J81</f>
        <v>4734.2</v>
      </c>
      <c r="K81" s="51">
        <f>('7.individuals NC'!J81*'7.individuals NC'!K81+'8.legal entities NC'!J81*'8.legal entities NC'!K81)/('7.individuals NC'!J81+'8.legal entities NC'!J81)</f>
        <v>7.4330932364496647</v>
      </c>
      <c r="L81" s="50">
        <f>'7.individuals NC'!L81+'8.legal entities NC'!L81</f>
        <v>74583.299999999988</v>
      </c>
      <c r="M81" s="51">
        <f>('7.individuals NC'!L81*'7.individuals NC'!M81+'8.legal entities NC'!L81*'8.legal entities NC'!M81)/('7.individuals NC'!L81+'8.legal entities NC'!L81)</f>
        <v>11.261759495758435</v>
      </c>
      <c r="N81" s="50">
        <f>'7.individuals NC'!N81+'8.legal entities NC'!N81</f>
        <v>112121.59999999998</v>
      </c>
      <c r="O81" s="51">
        <f>('7.individuals NC'!N81*'7.individuals NC'!O81+'8.legal entities NC'!N81*'8.legal entities NC'!O81)/('7.individuals NC'!N81+'8.legal entities NC'!N81)</f>
        <v>15.734819062517843</v>
      </c>
      <c r="P81" s="50">
        <f>'7.individuals NC'!P81+'8.legal entities NC'!P81</f>
        <v>223272</v>
      </c>
      <c r="Q81" s="51">
        <f>('7.individuals NC'!P81*'7.individuals NC'!Q81+'8.legal entities NC'!P81*'8.legal entities NC'!Q81)/('7.individuals NC'!P81+'8.legal entities NC'!P81)</f>
        <v>18.527373822064568</v>
      </c>
      <c r="R81" s="50">
        <f>'7.individuals NC'!R81+'8.legal entities NC'!R81</f>
        <v>74172.500000000015</v>
      </c>
      <c r="S81" s="51">
        <f>('7.individuals NC'!R81*'7.individuals NC'!S81+'8.legal entities NC'!R81*'8.legal entities NC'!S81)/('7.individuals NC'!R81+'8.legal entities NC'!R81)</f>
        <v>25.02660339074454</v>
      </c>
      <c r="T81" s="50"/>
      <c r="U81" s="51"/>
    </row>
    <row r="82" spans="1:21" ht="14.25" customHeight="1" x14ac:dyDescent="0.2">
      <c r="A82" s="49" t="s">
        <v>20</v>
      </c>
      <c r="B82" s="50">
        <f>'7.individuals NC'!B82+'8.legal entities NC'!B82</f>
        <v>1234694.1000000001</v>
      </c>
      <c r="C82" s="51">
        <f>('7.individuals NC'!B82*'7.individuals NC'!C82+'8.legal entities NC'!B82*'8.legal entities NC'!C82)/('7.individuals NC'!B82+'8.legal entities NC'!B82)</f>
        <v>7.4809362675337958</v>
      </c>
      <c r="D82" s="50"/>
      <c r="E82" s="51"/>
      <c r="F82" s="50">
        <f>'7.individuals NC'!F82+'8.legal entities NC'!F82</f>
        <v>746632.29999999993</v>
      </c>
      <c r="G82" s="51">
        <f>('7.individuals NC'!F82*'7.individuals NC'!G82+'8.legal entities NC'!F82*'8.legal entities NC'!G82)/('7.individuals NC'!F82+'8.legal entities NC'!F82)</f>
        <v>1.2367240648442348</v>
      </c>
      <c r="H82" s="50">
        <f t="shared" si="2"/>
        <v>488061.79999999993</v>
      </c>
      <c r="I82" s="51">
        <f t="shared" si="3"/>
        <v>17.033272710546086</v>
      </c>
      <c r="J82" s="50">
        <f>'7.individuals NC'!J82+'8.legal entities NC'!J82</f>
        <v>7302.7000000000007</v>
      </c>
      <c r="K82" s="51">
        <f>('7.individuals NC'!J82*'7.individuals NC'!K82+'8.legal entities NC'!J82*'8.legal entities NC'!K82)/('7.individuals NC'!J82+'8.legal entities NC'!J82)</f>
        <v>3.2421898749777474</v>
      </c>
      <c r="L82" s="50">
        <f>'7.individuals NC'!L82+'8.legal entities NC'!L82</f>
        <v>76481.399999999994</v>
      </c>
      <c r="M82" s="51">
        <f>('7.individuals NC'!L82*'7.individuals NC'!M82+'8.legal entities NC'!L82*'8.legal entities NC'!M82)/('7.individuals NC'!L82+'8.legal entities NC'!L82)</f>
        <v>11.11558765922172</v>
      </c>
      <c r="N82" s="50">
        <f>'7.individuals NC'!N82+'8.legal entities NC'!N82</f>
        <v>107380.9</v>
      </c>
      <c r="O82" s="51">
        <f>('7.individuals NC'!N82*'7.individuals NC'!O82+'8.legal entities NC'!N82*'8.legal entities NC'!O82)/('7.individuals NC'!N82+'8.legal entities NC'!N82)</f>
        <v>16.448388661298242</v>
      </c>
      <c r="P82" s="50">
        <f>'7.individuals NC'!P82+'8.legal entities NC'!P82</f>
        <v>225868.19999999998</v>
      </c>
      <c r="Q82" s="51">
        <f>('7.individuals NC'!P82*'7.individuals NC'!Q82+'8.legal entities NC'!P82*'8.legal entities NC'!Q82)/('7.individuals NC'!P82+'8.legal entities NC'!P82)</f>
        <v>17.836360731612508</v>
      </c>
      <c r="R82" s="50">
        <f>'7.individuals NC'!R82+'8.legal entities NC'!R82</f>
        <v>71028.599999999991</v>
      </c>
      <c r="S82" s="51">
        <f>('7.individuals NC'!R82*'7.individuals NC'!S82+'8.legal entities NC'!R82*'8.legal entities NC'!S82)/('7.individuals NC'!R82+'8.legal entities NC'!R82)</f>
        <v>23.153600408849396</v>
      </c>
      <c r="T82" s="50"/>
      <c r="U82" s="51"/>
    </row>
    <row r="83" spans="1:21" ht="14.25" customHeight="1" x14ac:dyDescent="0.2">
      <c r="A83" s="49" t="s">
        <v>21</v>
      </c>
      <c r="B83" s="50">
        <f>'7.individuals NC'!B83+'8.legal entities NC'!B83</f>
        <v>1305129.5999999999</v>
      </c>
      <c r="C83" s="51">
        <f>('7.individuals NC'!B83*'7.individuals NC'!C83+'8.legal entities NC'!B83*'8.legal entities NC'!C83)/('7.individuals NC'!B83+'8.legal entities NC'!B83)</f>
        <v>7.5709605145726542</v>
      </c>
      <c r="D83" s="50"/>
      <c r="E83" s="51"/>
      <c r="F83" s="50">
        <f>'7.individuals NC'!F83+'8.legal entities NC'!F83</f>
        <v>778263.89999999991</v>
      </c>
      <c r="G83" s="51">
        <f>('7.individuals NC'!F83*'7.individuals NC'!G83+'8.legal entities NC'!F83*'8.legal entities NC'!G83)/('7.individuals NC'!F83+'8.legal entities NC'!F83)</f>
        <v>1.6814489892181819</v>
      </c>
      <c r="H83" s="50">
        <f t="shared" si="2"/>
        <v>526865.69999999995</v>
      </c>
      <c r="I83" s="51">
        <f t="shared" si="3"/>
        <v>16.270699762766871</v>
      </c>
      <c r="J83" s="50">
        <f>'7.individuals NC'!J83+'8.legal entities NC'!J83</f>
        <v>5835.7</v>
      </c>
      <c r="K83" s="51">
        <f>('7.individuals NC'!J83*'7.individuals NC'!K83+'8.legal entities NC'!J83*'8.legal entities NC'!K83)/('7.individuals NC'!J83+'8.legal entities NC'!J83)</f>
        <v>7.0778244255187897</v>
      </c>
      <c r="L83" s="50">
        <f>'7.individuals NC'!L83+'8.legal entities NC'!L83</f>
        <v>74469</v>
      </c>
      <c r="M83" s="51">
        <f>('7.individuals NC'!L83*'7.individuals NC'!M83+'8.legal entities NC'!L83*'8.legal entities NC'!M83)/('7.individuals NC'!L83+'8.legal entities NC'!L83)</f>
        <v>10.036267064147498</v>
      </c>
      <c r="N83" s="50">
        <f>'7.individuals NC'!N83+'8.legal entities NC'!N83</f>
        <v>141436.4</v>
      </c>
      <c r="O83" s="51">
        <f>('7.individuals NC'!N83*'7.individuals NC'!O83+'8.legal entities NC'!N83*'8.legal entities NC'!O83)/('7.individuals NC'!N83+'8.legal entities NC'!N83)</f>
        <v>14.502519839305865</v>
      </c>
      <c r="P83" s="50">
        <f>'7.individuals NC'!P83+'8.legal entities NC'!P83</f>
        <v>231257.9</v>
      </c>
      <c r="Q83" s="51">
        <f>('7.individuals NC'!P83*'7.individuals NC'!Q83+'8.legal entities NC'!P83*'8.legal entities NC'!Q83)/('7.individuals NC'!P83+'8.legal entities NC'!P83)</f>
        <v>17.445393999513101</v>
      </c>
      <c r="R83" s="50">
        <f>'7.individuals NC'!R83+'8.legal entities NC'!R83</f>
        <v>73866.7</v>
      </c>
      <c r="S83" s="51">
        <f>('7.individuals NC'!R83*'7.individuals NC'!S83+'8.legal entities NC'!R83*'8.legal entities NC'!S83)/('7.individuals NC'!R83+'8.legal entities NC'!R83)</f>
        <v>22.990189219228693</v>
      </c>
      <c r="T83" s="50"/>
      <c r="U83" s="51"/>
    </row>
    <row r="84" spans="1:21" ht="14.25" customHeight="1" x14ac:dyDescent="0.2">
      <c r="A84" s="49" t="s">
        <v>22</v>
      </c>
      <c r="B84" s="50">
        <f>'7.individuals NC'!B84+'8.legal entities NC'!B84</f>
        <v>1179097.2</v>
      </c>
      <c r="C84" s="51">
        <f>('7.individuals NC'!B84*'7.individuals NC'!C84+'8.legal entities NC'!B84*'8.legal entities NC'!C84)/('7.individuals NC'!B84+'8.legal entities NC'!B84)</f>
        <v>7.4074327112302534</v>
      </c>
      <c r="D84" s="50"/>
      <c r="E84" s="51"/>
      <c r="F84" s="50">
        <f>'7.individuals NC'!F84+'8.legal entities NC'!F84</f>
        <v>662460.4</v>
      </c>
      <c r="G84" s="51">
        <f>('7.individuals NC'!F84*'7.individuals NC'!G84+'8.legal entities NC'!F84*'8.legal entities NC'!G84)/('7.individuals NC'!F84+'8.legal entities NC'!F84)</f>
        <v>0.96751864564281875</v>
      </c>
      <c r="H84" s="50">
        <f t="shared" si="2"/>
        <v>516636.80000000005</v>
      </c>
      <c r="I84" s="51">
        <f t="shared" si="3"/>
        <v>15.66504821181921</v>
      </c>
      <c r="J84" s="50">
        <f>'7.individuals NC'!J84+'8.legal entities NC'!J84</f>
        <v>2158.6999999999998</v>
      </c>
      <c r="K84" s="51">
        <f>('7.individuals NC'!J84*'7.individuals NC'!K84+'8.legal entities NC'!J84*'8.legal entities NC'!K84)/('7.individuals NC'!J84+'8.legal entities NC'!J84)</f>
        <v>4.0090285820169553</v>
      </c>
      <c r="L84" s="50">
        <f>'7.individuals NC'!L84+'8.legal entities NC'!L84</f>
        <v>59891</v>
      </c>
      <c r="M84" s="51">
        <f>('7.individuals NC'!L84*'7.individuals NC'!M84+'8.legal entities NC'!L84*'8.legal entities NC'!M84)/('7.individuals NC'!L84+'8.legal entities NC'!L84)</f>
        <v>9.0521075954650936</v>
      </c>
      <c r="N84" s="50">
        <f>'7.individuals NC'!N84+'8.legal entities NC'!N84</f>
        <v>150617.30000000002</v>
      </c>
      <c r="O84" s="51">
        <f>('7.individuals NC'!N84*'7.individuals NC'!O84+'8.legal entities NC'!N84*'8.legal entities NC'!O84)/('7.individuals NC'!N84+'8.legal entities NC'!N84)</f>
        <v>13.296469655212247</v>
      </c>
      <c r="P84" s="50">
        <f>'7.individuals NC'!P84+'8.legal entities NC'!P84</f>
        <v>226751.9</v>
      </c>
      <c r="Q84" s="51">
        <f>('7.individuals NC'!P84*'7.individuals NC'!Q84+'8.legal entities NC'!P84*'8.legal entities NC'!Q84)/('7.individuals NC'!P84+'8.legal entities NC'!P84)</f>
        <v>16.898538124708107</v>
      </c>
      <c r="R84" s="50">
        <f>'7.individuals NC'!R84+'8.legal entities NC'!R84</f>
        <v>77217.899999999994</v>
      </c>
      <c r="S84" s="51">
        <f>('7.individuals NC'!R84*'7.individuals NC'!S84+'8.legal entities NC'!R84*'8.legal entities NC'!S84)/('7.individuals NC'!R84+'8.legal entities NC'!R84)</f>
        <v>22.117829259795982</v>
      </c>
      <c r="T84" s="50"/>
      <c r="U84" s="51"/>
    </row>
    <row r="85" spans="1:21" ht="14.25" customHeight="1" x14ac:dyDescent="0.2">
      <c r="A85" s="49" t="s">
        <v>23</v>
      </c>
      <c r="B85" s="50">
        <f>'7.individuals NC'!B85+'8.legal entities NC'!B85</f>
        <v>1259608.0999999999</v>
      </c>
      <c r="C85" s="51">
        <f>('7.individuals NC'!B85*'7.individuals NC'!C85+'8.legal entities NC'!B85*'8.legal entities NC'!C85)/('7.individuals NC'!B85+'8.legal entities NC'!B85)</f>
        <v>6.6466696689232165</v>
      </c>
      <c r="D85" s="50"/>
      <c r="E85" s="51"/>
      <c r="F85" s="50">
        <f>'7.individuals NC'!F85+'8.legal entities NC'!F85</f>
        <v>750066.09999999986</v>
      </c>
      <c r="G85" s="51">
        <f>('7.individuals NC'!F85*'7.individuals NC'!G85+'8.legal entities NC'!F85*'8.legal entities NC'!G85)/('7.individuals NC'!F85+'8.legal entities NC'!F85)</f>
        <v>0.74233934849208627</v>
      </c>
      <c r="H85" s="50">
        <f t="shared" si="2"/>
        <v>509542</v>
      </c>
      <c r="I85" s="51">
        <f t="shared" si="3"/>
        <v>15.338078849241086</v>
      </c>
      <c r="J85" s="50">
        <f>'7.individuals NC'!J85+'8.legal entities NC'!J85</f>
        <v>3301.7</v>
      </c>
      <c r="K85" s="51">
        <f>('7.individuals NC'!J85*'7.individuals NC'!K85+'8.legal entities NC'!J85*'8.legal entities NC'!K85)/('7.individuals NC'!J85+'8.legal entities NC'!J85)</f>
        <v>4.1873562104370476</v>
      </c>
      <c r="L85" s="50">
        <f>'7.individuals NC'!L85+'8.legal entities NC'!L85</f>
        <v>52784.6</v>
      </c>
      <c r="M85" s="51">
        <f>('7.individuals NC'!L85*'7.individuals NC'!M85+'8.legal entities NC'!L85*'8.legal entities NC'!M85)/('7.individuals NC'!L85+'8.legal entities NC'!L85)</f>
        <v>8.4181659044494026</v>
      </c>
      <c r="N85" s="50">
        <f>'7.individuals NC'!N85+'8.legal entities NC'!N85</f>
        <v>148363.6</v>
      </c>
      <c r="O85" s="51">
        <f>('7.individuals NC'!N85*'7.individuals NC'!O85+'8.legal entities NC'!N85*'8.legal entities NC'!O85)/('7.individuals NC'!N85+'8.legal entities NC'!N85)</f>
        <v>12.931172807885492</v>
      </c>
      <c r="P85" s="50">
        <f>'7.individuals NC'!P85+'8.legal entities NC'!P85</f>
        <v>227597.5</v>
      </c>
      <c r="Q85" s="51">
        <f>('7.individuals NC'!P85*'7.individuals NC'!Q85+'8.legal entities NC'!P85*'8.legal entities NC'!Q85)/('7.individuals NC'!P85+'8.legal entities NC'!P85)</f>
        <v>16.473371469370274</v>
      </c>
      <c r="R85" s="50">
        <f>'7.individuals NC'!R85+'8.legal entities NC'!R85</f>
        <v>77494.599999999991</v>
      </c>
      <c r="S85" s="51">
        <f>('7.individuals NC'!R85*'7.individuals NC'!S85+'8.legal entities NC'!R85*'8.legal entities NC'!S85)/('7.individuals NC'!R85+'8.legal entities NC'!R85)</f>
        <v>21.800318293145594</v>
      </c>
      <c r="T85" s="50"/>
      <c r="U85" s="51"/>
    </row>
    <row r="86" spans="1:21" ht="14.25" customHeight="1" x14ac:dyDescent="0.2">
      <c r="A86" s="49" t="s">
        <v>24</v>
      </c>
      <c r="B86" s="50">
        <f>'7.individuals NC'!B86+'8.legal entities NC'!B86</f>
        <v>1272545.0999999999</v>
      </c>
      <c r="C86" s="51">
        <f>('7.individuals NC'!B86*'7.individuals NC'!C86+'8.legal entities NC'!B86*'8.legal entities NC'!C86)/('7.individuals NC'!B86+'8.legal entities NC'!B86)</f>
        <v>6.4963795742877801</v>
      </c>
      <c r="D86" s="50"/>
      <c r="E86" s="51"/>
      <c r="F86" s="50">
        <f>'7.individuals NC'!F86+'8.legal entities NC'!F86</f>
        <v>775771.39999999991</v>
      </c>
      <c r="G86" s="51">
        <f>('7.individuals NC'!F86*'7.individuals NC'!G86+'8.legal entities NC'!F86*'8.legal entities NC'!G86)/('7.individuals NC'!F86+'8.legal entities NC'!F86)</f>
        <v>1.1257324142137748</v>
      </c>
      <c r="H86" s="50">
        <f t="shared" si="2"/>
        <v>496773.70000000007</v>
      </c>
      <c r="I86" s="51">
        <f t="shared" si="3"/>
        <v>14.883285858329456</v>
      </c>
      <c r="J86" s="50">
        <f>'7.individuals NC'!J86+'8.legal entities NC'!J86</f>
        <v>3713.9</v>
      </c>
      <c r="K86" s="51">
        <f>('7.individuals NC'!J86*'7.individuals NC'!K86+'8.legal entities NC'!J86*'8.legal entities NC'!K86)/('7.individuals NC'!J86+'8.legal entities NC'!J86)</f>
        <v>5.6715875494762917</v>
      </c>
      <c r="L86" s="50">
        <f>'7.individuals NC'!L86+'8.legal entities NC'!L86</f>
        <v>45494.8</v>
      </c>
      <c r="M86" s="51">
        <f>('7.individuals NC'!L86*'7.individuals NC'!M86+'8.legal entities NC'!L86*'8.legal entities NC'!M86)/('7.individuals NC'!L86+'8.legal entities NC'!L86)</f>
        <v>7.9324563026983297</v>
      </c>
      <c r="N86" s="50">
        <f>'7.individuals NC'!N86+'8.legal entities NC'!N86</f>
        <v>143433.90000000002</v>
      </c>
      <c r="O86" s="51">
        <f>('7.individuals NC'!N86*'7.individuals NC'!O86+'8.legal entities NC'!N86*'8.legal entities NC'!O86)/('7.individuals NC'!N86+'8.legal entities NC'!N86)</f>
        <v>12.283375554872313</v>
      </c>
      <c r="P86" s="50">
        <f>'7.individuals NC'!P86+'8.legal entities NC'!P86</f>
        <v>226896.7</v>
      </c>
      <c r="Q86" s="51">
        <f>('7.individuals NC'!P86*'7.individuals NC'!Q86+'8.legal entities NC'!P86*'8.legal entities NC'!Q86)/('7.individuals NC'!P86+'8.legal entities NC'!P86)</f>
        <v>16.099899015719487</v>
      </c>
      <c r="R86" s="50">
        <f>'7.individuals NC'!R86+'8.legal entities NC'!R86</f>
        <v>77234.399999999994</v>
      </c>
      <c r="S86" s="51">
        <f>('7.individuals NC'!R86*'7.individuals NC'!S86+'8.legal entities NC'!R86*'8.legal entities NC'!S86)/('7.individuals NC'!R86+'8.legal entities NC'!R86)</f>
        <v>20.674846234320462</v>
      </c>
      <c r="T86" s="50"/>
      <c r="U86" s="51"/>
    </row>
    <row r="87" spans="1:21" ht="14.25" customHeight="1" x14ac:dyDescent="0.2">
      <c r="A87" s="49" t="s">
        <v>25</v>
      </c>
      <c r="B87" s="50">
        <f>'7.individuals NC'!B87+'8.legal entities NC'!B87</f>
        <v>1238488.6000000001</v>
      </c>
      <c r="C87" s="51">
        <f>('7.individuals NC'!B87*'7.individuals NC'!C87+'8.legal entities NC'!B87*'8.legal entities NC'!C87)/('7.individuals NC'!B87+'8.legal entities NC'!B87)</f>
        <v>6.2322217007084273</v>
      </c>
      <c r="D87" s="50"/>
      <c r="E87" s="51"/>
      <c r="F87" s="50">
        <f>'7.individuals NC'!F87+'8.legal entities NC'!F87</f>
        <v>767064.3</v>
      </c>
      <c r="G87" s="51">
        <f>('7.individuals NC'!F87*'7.individuals NC'!G87+'8.legal entities NC'!F87*'8.legal entities NC'!G87)/('7.individuals NC'!F87+'8.legal entities NC'!F87)</f>
        <v>1.0393011472441098</v>
      </c>
      <c r="H87" s="50">
        <f t="shared" si="2"/>
        <v>471424.30000000005</v>
      </c>
      <c r="I87" s="51">
        <f t="shared" si="3"/>
        <v>14.681730920531674</v>
      </c>
      <c r="J87" s="50">
        <f>'7.individuals NC'!J87+'8.legal entities NC'!J87</f>
        <v>3766.1000000000004</v>
      </c>
      <c r="K87" s="51">
        <f>('7.individuals NC'!J87*'7.individuals NC'!K87+'8.legal entities NC'!J87*'8.legal entities NC'!K87)/('7.individuals NC'!J87+'8.legal entities NC'!J87)</f>
        <v>3.0839985661559703</v>
      </c>
      <c r="L87" s="50">
        <f>'7.individuals NC'!L87+'8.legal entities NC'!L87</f>
        <v>33495.700000000004</v>
      </c>
      <c r="M87" s="51">
        <f>('7.individuals NC'!L87*'7.individuals NC'!M87+'8.legal entities NC'!L87*'8.legal entities NC'!M87)/('7.individuals NC'!L87+'8.legal entities NC'!L87)</f>
        <v>8.0719956292897272</v>
      </c>
      <c r="N87" s="50">
        <f>'7.individuals NC'!N87+'8.legal entities NC'!N87</f>
        <v>136749.1</v>
      </c>
      <c r="O87" s="51">
        <f>('7.individuals NC'!N87*'7.individuals NC'!O87+'8.legal entities NC'!N87*'8.legal entities NC'!O87)/('7.individuals NC'!N87+'8.legal entities NC'!N87)</f>
        <v>12.122319730075006</v>
      </c>
      <c r="P87" s="50">
        <f>'7.individuals NC'!P87+'8.legal entities NC'!P87</f>
        <v>222377.00000000003</v>
      </c>
      <c r="Q87" s="51">
        <f>('7.individuals NC'!P87*'7.individuals NC'!Q87+'8.legal entities NC'!P87*'8.legal entities NC'!Q87)/('7.individuals NC'!P87+'8.legal entities NC'!P87)</f>
        <v>15.730317397932339</v>
      </c>
      <c r="R87" s="50">
        <f>'7.individuals NC'!R87+'8.legal entities NC'!R87</f>
        <v>75036.399999999994</v>
      </c>
      <c r="S87" s="51">
        <f>('7.individuals NC'!R87*'7.individuals NC'!S87+'8.legal entities NC'!R87*'8.legal entities NC'!S87)/('7.individuals NC'!R87+'8.legal entities NC'!R87)</f>
        <v>19.771148749140416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NC'!B88+'8.legal entities NC'!B88</f>
        <v>1195729.3</v>
      </c>
      <c r="C88" s="51">
        <f>('7.individuals NC'!B88*'7.individuals NC'!C88+'8.legal entities NC'!B88*'8.legal entities NC'!C88)/('7.individuals NC'!B88+'8.legal entities NC'!B88)</f>
        <v>6.3263814017102353</v>
      </c>
      <c r="D88" s="50"/>
      <c r="E88" s="51"/>
      <c r="F88" s="50">
        <f>'7.individuals NC'!F88+'8.legal entities NC'!F88</f>
        <v>747962.60000000009</v>
      </c>
      <c r="G88" s="51">
        <f>('7.individuals NC'!F88*'7.individuals NC'!G88+'8.legal entities NC'!F88*'8.legal entities NC'!G88)/('7.individuals NC'!F88+'8.legal entities NC'!F88)</f>
        <v>1.4617950389498084</v>
      </c>
      <c r="H88" s="50">
        <f t="shared" si="2"/>
        <v>447766.7</v>
      </c>
      <c r="I88" s="51">
        <f t="shared" si="3"/>
        <v>14.452328828829833</v>
      </c>
      <c r="J88" s="50">
        <f>'7.individuals NC'!J88+'8.legal entities NC'!J88</f>
        <v>6906.7</v>
      </c>
      <c r="K88" s="51">
        <f>('7.individuals NC'!J88*'7.individuals NC'!K88+'8.legal entities NC'!J88*'8.legal entities NC'!K88)/('7.individuals NC'!J88+'8.legal entities NC'!J88)</f>
        <v>3.5797259183112051</v>
      </c>
      <c r="L88" s="50">
        <f>'7.individuals NC'!L88+'8.legal entities NC'!L88</f>
        <v>30814.699999999997</v>
      </c>
      <c r="M88" s="51">
        <f>('7.individuals NC'!L88*'7.individuals NC'!M88+'8.legal entities NC'!L88*'8.legal entities NC'!M88)/('7.individuals NC'!L88+'8.legal entities NC'!L88)</f>
        <v>7.5431664432884302</v>
      </c>
      <c r="N88" s="50">
        <f>'7.individuals NC'!N88+'8.legal entities NC'!N88</f>
        <v>115956.59999999999</v>
      </c>
      <c r="O88" s="51">
        <f>('7.individuals NC'!N88*'7.individuals NC'!O88+'8.legal entities NC'!N88*'8.legal entities NC'!O88)/('7.individuals NC'!N88+'8.legal entities NC'!N88)</f>
        <v>11.970756067356236</v>
      </c>
      <c r="P88" s="50">
        <f>'7.individuals NC'!P88+'8.legal entities NC'!P88</f>
        <v>224394.7</v>
      </c>
      <c r="Q88" s="51">
        <f>('7.individuals NC'!P88*'7.individuals NC'!Q88+'8.legal entities NC'!P88*'8.legal entities NC'!Q88)/('7.individuals NC'!P88+'8.legal entities NC'!P88)</f>
        <v>15.461360041034837</v>
      </c>
      <c r="R88" s="50">
        <f>'7.individuals NC'!R88+'8.legal entities NC'!R88</f>
        <v>69694</v>
      </c>
      <c r="S88" s="51">
        <f>('7.individuals NC'!R88*'7.individuals NC'!S88+'8.legal entities NC'!R88*'8.legal entities NC'!S88)/('7.individuals NC'!R88+'8.legal entities NC'!R88)</f>
        <v>19.464683645650986</v>
      </c>
      <c r="T88" s="50"/>
      <c r="U88" s="51"/>
    </row>
    <row r="89" spans="1:21" ht="14.25" customHeight="1" x14ac:dyDescent="0.2">
      <c r="A89" s="49" t="s">
        <v>27</v>
      </c>
      <c r="B89" s="50">
        <f>'7.individuals NC'!B89+'8.legal entities NC'!B89</f>
        <v>1282758.8999999999</v>
      </c>
      <c r="C89" s="51">
        <f>('7.individuals NC'!B89*'7.individuals NC'!C89+'8.legal entities NC'!B89*'8.legal entities NC'!C89)/('7.individuals NC'!B89+'8.legal entities NC'!B89)</f>
        <v>5.6049948825145561</v>
      </c>
      <c r="D89" s="50"/>
      <c r="E89" s="51"/>
      <c r="F89" s="50">
        <f>'7.individuals NC'!F89+'8.legal entities NC'!F89</f>
        <v>848421.79999999993</v>
      </c>
      <c r="G89" s="51">
        <f>('7.individuals NC'!F89*'7.individuals NC'!G89+'8.legal entities NC'!F89*'8.legal entities NC'!G89)/('7.individuals NC'!F89+'8.legal entities NC'!F89)</f>
        <v>1.1522237747780648</v>
      </c>
      <c r="H89" s="50">
        <f t="shared" si="2"/>
        <v>434337.10000000003</v>
      </c>
      <c r="I89" s="51">
        <f t="shared" si="3"/>
        <v>14.302911957095075</v>
      </c>
      <c r="J89" s="50">
        <f>'7.individuals NC'!J89+'8.legal entities NC'!J89</f>
        <v>1551.8000000000002</v>
      </c>
      <c r="K89" s="51">
        <f>('7.individuals NC'!J89*'7.individuals NC'!K89+'8.legal entities NC'!J89*'8.legal entities NC'!K89)/('7.individuals NC'!J89+'8.legal entities NC'!J89)</f>
        <v>4.9048736950637961</v>
      </c>
      <c r="L89" s="50">
        <f>'7.individuals NC'!L89+'8.legal entities NC'!L89</f>
        <v>33466.400000000001</v>
      </c>
      <c r="M89" s="51">
        <f>('7.individuals NC'!L89*'7.individuals NC'!M89+'8.legal entities NC'!L89*'8.legal entities NC'!M89)/('7.individuals NC'!L89+'8.legal entities NC'!L89)</f>
        <v>7.8612505677336086</v>
      </c>
      <c r="N89" s="50">
        <f>'7.individuals NC'!N89+'8.legal entities NC'!N89</f>
        <v>109499.1</v>
      </c>
      <c r="O89" s="51">
        <f>('7.individuals NC'!N89*'7.individuals NC'!O89+'8.legal entities NC'!N89*'8.legal entities NC'!O89)/('7.individuals NC'!N89+'8.legal entities NC'!N89)</f>
        <v>11.633924790249417</v>
      </c>
      <c r="P89" s="50">
        <f>'7.individuals NC'!P89+'8.legal entities NC'!P89</f>
        <v>222052.59999999998</v>
      </c>
      <c r="Q89" s="51">
        <f>('7.individuals NC'!P89*'7.individuals NC'!Q89+'8.legal entities NC'!P89*'8.legal entities NC'!Q89)/('7.individuals NC'!P89+'8.legal entities NC'!P89)</f>
        <v>15.275218416717484</v>
      </c>
      <c r="R89" s="50">
        <f>'7.individuals NC'!R89+'8.legal entities NC'!R89</f>
        <v>67767.200000000012</v>
      </c>
      <c r="S89" s="51">
        <f>('7.individuals NC'!R89*'7.individuals NC'!S89+'8.legal entities NC'!R89*'8.legal entities NC'!S89)/('7.individuals NC'!R89+'8.legal entities NC'!R89)</f>
        <v>18.825920253455944</v>
      </c>
      <c r="T89" s="50"/>
      <c r="U89" s="51"/>
    </row>
    <row r="90" spans="1:21" ht="14.25" customHeight="1" x14ac:dyDescent="0.2">
      <c r="A90" s="49" t="s">
        <v>28</v>
      </c>
      <c r="B90" s="50">
        <f>'7.individuals NC'!B90+'8.legal entities NC'!B90</f>
        <v>1341943.8</v>
      </c>
      <c r="C90" s="51">
        <f>('7.individuals NC'!B90*'7.individuals NC'!C90+'8.legal entities NC'!B90*'8.legal entities NC'!C90)/('7.individuals NC'!B90+'8.legal entities NC'!B90)</f>
        <v>5.4060136810498323</v>
      </c>
      <c r="D90" s="50"/>
      <c r="E90" s="51"/>
      <c r="F90" s="50">
        <f>'7.individuals NC'!F90+'8.legal entities NC'!F90</f>
        <v>916361.8</v>
      </c>
      <c r="G90" s="51">
        <f>('7.individuals NC'!F90*'7.individuals NC'!G90+'8.legal entities NC'!F90*'8.legal entities NC'!G90)/('7.individuals NC'!F90+'8.legal entities NC'!F90)</f>
        <v>1.4771785030759681</v>
      </c>
      <c r="H90" s="50">
        <f t="shared" si="2"/>
        <v>425582</v>
      </c>
      <c r="I90" s="51">
        <f t="shared" si="3"/>
        <v>13.865569009027636</v>
      </c>
      <c r="J90" s="50">
        <f>'7.individuals NC'!J90+'8.legal entities NC'!J90</f>
        <v>3153.3</v>
      </c>
      <c r="K90" s="51">
        <f>('7.individuals NC'!J90*'7.individuals NC'!K90+'8.legal entities NC'!J90*'8.legal entities NC'!K90)/('7.individuals NC'!J90+'8.legal entities NC'!J90)</f>
        <v>3.8929058446706621</v>
      </c>
      <c r="L90" s="50">
        <f>'7.individuals NC'!L90+'8.legal entities NC'!L90</f>
        <v>37445.800000000003</v>
      </c>
      <c r="M90" s="51">
        <f>('7.individuals NC'!L90*'7.individuals NC'!M90+'8.legal entities NC'!L90*'8.legal entities NC'!M90)/('7.individuals NC'!L90+'8.legal entities NC'!L90)</f>
        <v>7.2808997003669313</v>
      </c>
      <c r="N90" s="50">
        <f>'7.individuals NC'!N90+'8.legal entities NC'!N90</f>
        <v>94026.5</v>
      </c>
      <c r="O90" s="51">
        <f>('7.individuals NC'!N90*'7.individuals NC'!O90+'8.legal entities NC'!N90*'8.legal entities NC'!O90)/('7.individuals NC'!N90+'8.legal entities NC'!N90)</f>
        <v>11.237974815610496</v>
      </c>
      <c r="P90" s="50">
        <f>'7.individuals NC'!P90+'8.legal entities NC'!P90</f>
        <v>220238.5</v>
      </c>
      <c r="Q90" s="51">
        <f>('7.individuals NC'!P90*'7.individuals NC'!Q90+'8.legal entities NC'!P90*'8.legal entities NC'!Q90)/('7.individuals NC'!P90+'8.legal entities NC'!P90)</f>
        <v>14.852491031313782</v>
      </c>
      <c r="R90" s="50">
        <f>'7.individuals NC'!R90+'8.legal entities NC'!R90</f>
        <v>70717.899999999994</v>
      </c>
      <c r="S90" s="51">
        <f>('7.individuals NC'!R90*'7.individuals NC'!S90+'8.legal entities NC'!R90*'8.legal entities NC'!S90)/('7.individuals NC'!R90+'8.legal entities NC'!R90)</f>
        <v>18.216946360115333</v>
      </c>
      <c r="T90" s="50"/>
      <c r="U90" s="51"/>
    </row>
    <row r="91" spans="1:21" ht="14.25" customHeight="1" x14ac:dyDescent="0.2">
      <c r="A91" s="49" t="s">
        <v>29</v>
      </c>
      <c r="B91" s="50">
        <f>'7.individuals NC'!B91+'8.legal entities NC'!B91</f>
        <v>1426121.4</v>
      </c>
      <c r="C91" s="51">
        <f>('7.individuals NC'!B91*'7.individuals NC'!C91+'8.legal entities NC'!B91*'8.legal entities NC'!C91)/('7.individuals NC'!B91+'8.legal entities NC'!B91)</f>
        <v>5.0936517816786147</v>
      </c>
      <c r="D91" s="50"/>
      <c r="E91" s="51"/>
      <c r="F91" s="50">
        <f>'7.individuals NC'!F91+'8.legal entities NC'!F91</f>
        <v>979772.59999999986</v>
      </c>
      <c r="G91" s="51">
        <f>('7.individuals NC'!F91*'7.individuals NC'!G91+'8.legal entities NC'!F91*'8.legal entities NC'!G91)/('7.individuals NC'!F91+'8.legal entities NC'!F91)</f>
        <v>1.3759409611985478</v>
      </c>
      <c r="H91" s="50">
        <f t="shared" si="2"/>
        <v>446348.80000000005</v>
      </c>
      <c r="I91" s="51">
        <f t="shared" si="3"/>
        <v>13.254335078306472</v>
      </c>
      <c r="J91" s="50">
        <f>'7.individuals NC'!J91+'8.legal entities NC'!J91</f>
        <v>4683.7</v>
      </c>
      <c r="K91" s="51">
        <f>('7.individuals NC'!J91*'7.individuals NC'!K91+'8.legal entities NC'!J91*'8.legal entities NC'!K91)/('7.individuals NC'!J91+'8.legal entities NC'!J91)</f>
        <v>3.0025578068620962</v>
      </c>
      <c r="L91" s="50">
        <f>'7.individuals NC'!L91+'8.legal entities NC'!L91</f>
        <v>38165</v>
      </c>
      <c r="M91" s="51">
        <f>('7.individuals NC'!L91*'7.individuals NC'!M91+'8.legal entities NC'!L91*'8.legal entities NC'!M91)/('7.individuals NC'!L91+'8.legal entities NC'!L91)</f>
        <v>7.2408979431416221</v>
      </c>
      <c r="N91" s="50">
        <f>'7.individuals NC'!N91+'8.legal entities NC'!N91</f>
        <v>113319.5</v>
      </c>
      <c r="O91" s="51">
        <f>('7.individuals NC'!N91*'7.individuals NC'!O91+'8.legal entities NC'!N91*'8.legal entities NC'!O91)/('7.individuals NC'!N91+'8.legal entities NC'!N91)</f>
        <v>10.93625704313909</v>
      </c>
      <c r="P91" s="50">
        <f>'7.individuals NC'!P91+'8.legal entities NC'!P91</f>
        <v>215817.7</v>
      </c>
      <c r="Q91" s="51">
        <f>('7.individuals NC'!P91*'7.individuals NC'!Q91+'8.legal entities NC'!P91*'8.legal entities NC'!Q91)/('7.individuals NC'!P91+'8.legal entities NC'!P91)</f>
        <v>14.278673069910392</v>
      </c>
      <c r="R91" s="50">
        <f>'7.individuals NC'!R91+'8.legal entities NC'!R91</f>
        <v>74362.899999999994</v>
      </c>
      <c r="S91" s="51">
        <f>('7.individuals NC'!R91*'7.individuals NC'!S91+'8.legal entities NC'!R91*'8.legal entities NC'!S91)/('7.individuals NC'!R91+'8.legal entities NC'!R91)</f>
        <v>17.545887075409915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NC'!B92+'8.legal entities NC'!B92</f>
        <v>1385851.8</v>
      </c>
      <c r="C92" s="54">
        <f>('7.individuals NC'!B92*'7.individuals NC'!C92+'8.legal entities NC'!B92*'8.legal entities NC'!C92)/('7.individuals NC'!B92+'8.legal entities NC'!B92)</f>
        <v>5.1140541261338335</v>
      </c>
      <c r="D92" s="53"/>
      <c r="E92" s="54"/>
      <c r="F92" s="53">
        <f>'7.individuals NC'!F92+'8.legal entities NC'!F92</f>
        <v>928149.4</v>
      </c>
      <c r="G92" s="54">
        <f>('7.individuals NC'!F92*'7.individuals NC'!G92+'8.legal entities NC'!F92*'8.legal entities NC'!G92)/('7.individuals NC'!F92+'8.legal entities NC'!F92)</f>
        <v>1.3275203453237163</v>
      </c>
      <c r="H92" s="53">
        <f t="shared" si="2"/>
        <v>457702.39999999997</v>
      </c>
      <c r="I92" s="54">
        <f t="shared" si="3"/>
        <v>12.792556700598469</v>
      </c>
      <c r="J92" s="53">
        <f>'7.individuals NC'!J92+'8.legal entities NC'!J92</f>
        <v>1948</v>
      </c>
      <c r="K92" s="54">
        <f>('7.individuals NC'!J92*'7.individuals NC'!K92+'8.legal entities NC'!J92*'8.legal entities NC'!K92)/('7.individuals NC'!J92+'8.legal entities NC'!J92)</f>
        <v>3.8905954825462019</v>
      </c>
      <c r="L92" s="53">
        <f>'7.individuals NC'!L92+'8.legal entities NC'!L92</f>
        <v>51719.199999999997</v>
      </c>
      <c r="M92" s="54">
        <f>('7.individuals NC'!L92*'7.individuals NC'!M92+'8.legal entities NC'!L92*'8.legal entities NC'!M92)/('7.individuals NC'!L92+'8.legal entities NC'!L92)</f>
        <v>6.5099076165137912</v>
      </c>
      <c r="N92" s="53">
        <f>'7.individuals NC'!N92+'8.legal entities NC'!N92</f>
        <v>114774.19999999998</v>
      </c>
      <c r="O92" s="54">
        <f>('7.individuals NC'!N92*'7.individuals NC'!O92+'8.legal entities NC'!N92*'8.legal entities NC'!O92)/('7.individuals NC'!N92+'8.legal entities NC'!N92)</f>
        <v>10.463835321875475</v>
      </c>
      <c r="P92" s="53">
        <f>'7.individuals NC'!P92+'8.legal entities NC'!P92</f>
        <v>209409.19999999998</v>
      </c>
      <c r="Q92" s="54">
        <f>('7.individuals NC'!P92*'7.individuals NC'!Q92+'8.legal entities NC'!P92*'8.legal entities NC'!Q92)/('7.individuals NC'!P92+'8.legal entities NC'!P92)</f>
        <v>13.937718758297153</v>
      </c>
      <c r="R92" s="53">
        <f>'7.individuals NC'!R92+'8.legal entities NC'!R92</f>
        <v>79851.8</v>
      </c>
      <c r="S92" s="54">
        <f>('7.individuals NC'!R92*'7.individuals NC'!S92+'8.legal entities NC'!R92*'8.legal entities NC'!S92)/('7.individuals NC'!R92+'8.legal entities NC'!R92)</f>
        <v>17.422937829829756</v>
      </c>
      <c r="T92" s="53"/>
      <c r="U92" s="54"/>
    </row>
    <row r="93" spans="1:21" ht="14.25" customHeight="1" x14ac:dyDescent="0.2">
      <c r="A93" s="49" t="s">
        <v>37</v>
      </c>
      <c r="B93" s="50">
        <f>'7.individuals NC'!B93+'8.legal entities NC'!B93</f>
        <v>1512656.2</v>
      </c>
      <c r="C93" s="51">
        <f>('7.individuals NC'!B93*'7.individuals NC'!C93+'8.legal entities NC'!B93*'8.legal entities NC'!C93)/('7.individuals NC'!B93+'8.legal entities NC'!B93)</f>
        <v>4.7492005076897188</v>
      </c>
      <c r="D93" s="50"/>
      <c r="E93" s="51"/>
      <c r="F93" s="50">
        <f>'7.individuals NC'!F93+'8.legal entities NC'!F93</f>
        <v>1016253.3</v>
      </c>
      <c r="G93" s="51">
        <f>('7.individuals NC'!F93*'7.individuals NC'!G93+'8.legal entities NC'!F93*'8.legal entities NC'!G93)/('7.individuals NC'!F93+'8.legal entities NC'!F93)</f>
        <v>1.139314392386229</v>
      </c>
      <c r="H93" s="50">
        <f t="shared" si="2"/>
        <v>496402.89999999997</v>
      </c>
      <c r="I93" s="51">
        <f t="shared" si="3"/>
        <v>12.139485047327483</v>
      </c>
      <c r="J93" s="50">
        <f>'7.individuals NC'!J93+'8.legal entities NC'!J93</f>
        <v>4514.2999999999993</v>
      </c>
      <c r="K93" s="51">
        <f>('7.individuals NC'!J93*'7.individuals NC'!K93+'8.legal entities NC'!J93*'8.legal entities NC'!K93)/('7.individuals NC'!J93+'8.legal entities NC'!J93)</f>
        <v>6.1456925769222259</v>
      </c>
      <c r="L93" s="50">
        <f>'7.individuals NC'!L93+'8.legal entities NC'!L93</f>
        <v>65783.5</v>
      </c>
      <c r="M93" s="51">
        <f>('7.individuals NC'!L93*'7.individuals NC'!M93+'8.legal entities NC'!L93*'8.legal entities NC'!M93)/('7.individuals NC'!L93+'8.legal entities NC'!L93)</f>
        <v>6.6034837611255108</v>
      </c>
      <c r="N93" s="50">
        <f>'7.individuals NC'!N93+'8.legal entities NC'!N93</f>
        <v>129432</v>
      </c>
      <c r="O93" s="51">
        <f>('7.individuals NC'!N93*'7.individuals NC'!O93+'8.legal entities NC'!N93*'8.legal entities NC'!O93)/('7.individuals NC'!N93+'8.legal entities NC'!N93)</f>
        <v>10.006831386365041</v>
      </c>
      <c r="P93" s="50">
        <f>'7.individuals NC'!P93+'8.legal entities NC'!P93</f>
        <v>206022.9</v>
      </c>
      <c r="Q93" s="51">
        <f>('7.individuals NC'!P93*'7.individuals NC'!Q93+'8.legal entities NC'!P93*'8.legal entities NC'!Q93)/('7.individuals NC'!P93+'8.legal entities NC'!P93)</f>
        <v>13.393829700484751</v>
      </c>
      <c r="R93" s="50">
        <f>'7.individuals NC'!R93+'8.legal entities NC'!R93</f>
        <v>90650.2</v>
      </c>
      <c r="S93" s="51">
        <f>('7.individuals NC'!R93*'7.individuals NC'!S93+'8.legal entities NC'!R93*'8.legal entities NC'!S93)/('7.individuals NC'!R93+'8.legal entities NC'!R93)</f>
        <v>16.649626487310563</v>
      </c>
      <c r="T93" s="50"/>
      <c r="U93" s="51"/>
    </row>
    <row r="94" spans="1:21" ht="14.25" customHeight="1" x14ac:dyDescent="0.2">
      <c r="A94" s="49" t="s">
        <v>20</v>
      </c>
      <c r="B94" s="50">
        <f>'7.individuals NC'!B94+'8.legal entities NC'!B94</f>
        <v>1583882.1</v>
      </c>
      <c r="C94" s="51">
        <f>('7.individuals NC'!B94*'7.individuals NC'!C94+'8.legal entities NC'!B94*'8.legal entities NC'!C94)/('7.individuals NC'!B94+'8.legal entities NC'!B94)</f>
        <v>4.7346863993222712</v>
      </c>
      <c r="D94" s="50"/>
      <c r="E94" s="51"/>
      <c r="F94" s="50">
        <f>'7.individuals NC'!F94+'8.legal entities NC'!F94</f>
        <v>1052745.1000000001</v>
      </c>
      <c r="G94" s="51">
        <f>('7.individuals NC'!F94*'7.individuals NC'!G94+'8.legal entities NC'!F94*'8.legal entities NC'!G94)/('7.individuals NC'!F94+'8.legal entities NC'!F94)</f>
        <v>1.2082296369748005</v>
      </c>
      <c r="H94" s="50">
        <f t="shared" si="2"/>
        <v>531137</v>
      </c>
      <c r="I94" s="51">
        <f t="shared" si="3"/>
        <v>11.724333283126573</v>
      </c>
      <c r="J94" s="50">
        <f>'7.individuals NC'!J94+'8.legal entities NC'!J94</f>
        <v>2652.3999999999996</v>
      </c>
      <c r="K94" s="51">
        <f>('7.individuals NC'!J94*'7.individuals NC'!K94+'8.legal entities NC'!J94*'8.legal entities NC'!K94)/('7.individuals NC'!J94+'8.legal entities NC'!J94)</f>
        <v>6.616841351229076</v>
      </c>
      <c r="L94" s="50">
        <f>'7.individuals NC'!L94+'8.legal entities NC'!L94</f>
        <v>72765.600000000006</v>
      </c>
      <c r="M94" s="51">
        <f>('7.individuals NC'!L94*'7.individuals NC'!M94+'8.legal entities NC'!L94*'8.legal entities NC'!M94)/('7.individuals NC'!L94+'8.legal entities NC'!L94)</f>
        <v>6.5789285596490643</v>
      </c>
      <c r="N94" s="50">
        <f>'7.individuals NC'!N94+'8.legal entities NC'!N94</f>
        <v>146521.4</v>
      </c>
      <c r="O94" s="51">
        <f>('7.individuals NC'!N94*'7.individuals NC'!O94+'8.legal entities NC'!N94*'8.legal entities NC'!O94)/('7.individuals NC'!N94+'8.legal entities NC'!N94)</f>
        <v>9.5950273407160989</v>
      </c>
      <c r="P94" s="50">
        <f>'7.individuals NC'!P94+'8.legal entities NC'!P94</f>
        <v>213255.2</v>
      </c>
      <c r="Q94" s="51">
        <f>('7.individuals NC'!P94*'7.individuals NC'!Q94+'8.legal entities NC'!P94*'8.legal entities NC'!Q94)/('7.individuals NC'!P94+'8.legal entities NC'!P94)</f>
        <v>12.967487854926864</v>
      </c>
      <c r="R94" s="50">
        <f>'7.individuals NC'!R94+'8.legal entities NC'!R94</f>
        <v>95942.399999999994</v>
      </c>
      <c r="S94" s="51">
        <f>('7.individuals NC'!R94*'7.individuals NC'!S94+'8.legal entities NC'!R94*'8.legal entities NC'!S94)/('7.individuals NC'!R94+'8.legal entities NC'!R94)</f>
        <v>16.256586847942092</v>
      </c>
      <c r="T94" s="50"/>
      <c r="U94" s="51"/>
    </row>
    <row r="95" spans="1:21" ht="14.25" customHeight="1" x14ac:dyDescent="0.2">
      <c r="A95" s="49" t="s">
        <v>21</v>
      </c>
      <c r="B95" s="50">
        <f>'7.individuals NC'!B95+'8.legal entities NC'!B95</f>
        <v>1539462.7999999998</v>
      </c>
      <c r="C95" s="51">
        <f>('7.individuals NC'!B95*'7.individuals NC'!C95+'8.legal entities NC'!B95*'8.legal entities NC'!C95)/('7.individuals NC'!B95+'8.legal entities NC'!B95)</f>
        <v>4.6281860393118954</v>
      </c>
      <c r="D95" s="50"/>
      <c r="E95" s="51"/>
      <c r="F95" s="50">
        <f>'7.individuals NC'!F95+'8.legal entities NC'!F95</f>
        <v>1017084.2999999999</v>
      </c>
      <c r="G95" s="51">
        <f>('7.individuals NC'!F95*'7.individuals NC'!G95+'8.legal entities NC'!F95*'8.legal entities NC'!G95)/('7.individuals NC'!F95+'8.legal entities NC'!F95)</f>
        <v>1.0100942753712745</v>
      </c>
      <c r="H95" s="50">
        <f t="shared" si="2"/>
        <v>522378.5</v>
      </c>
      <c r="I95" s="51">
        <f t="shared" si="3"/>
        <v>11.67270324104074</v>
      </c>
      <c r="J95" s="50">
        <f>'7.individuals NC'!J95+'8.legal entities NC'!J95</f>
        <v>2590.4</v>
      </c>
      <c r="K95" s="51">
        <f>('7.individuals NC'!J95*'7.individuals NC'!K95+'8.legal entities NC'!J95*'8.legal entities NC'!K95)/('7.individuals NC'!J95+'8.legal entities NC'!J95)</f>
        <v>6.7268529956763423</v>
      </c>
      <c r="L95" s="50">
        <f>'7.individuals NC'!L95+'8.legal entities NC'!L95</f>
        <v>60385.8</v>
      </c>
      <c r="M95" s="51">
        <f>('7.individuals NC'!L95*'7.individuals NC'!M95+'8.legal entities NC'!L95*'8.legal entities NC'!M95)/('7.individuals NC'!L95+'8.legal entities NC'!L95)</f>
        <v>6.4180587323509828</v>
      </c>
      <c r="N95" s="50">
        <f>'7.individuals NC'!N95+'8.legal entities NC'!N95</f>
        <v>151574.29999999999</v>
      </c>
      <c r="O95" s="51">
        <f>('7.individuals NC'!N95*'7.individuals NC'!O95+'8.legal entities NC'!N95*'8.legal entities NC'!O95)/('7.individuals NC'!N95+'8.legal entities NC'!N95)</f>
        <v>9.6206248618664265</v>
      </c>
      <c r="P95" s="50">
        <f>'7.individuals NC'!P95+'8.legal entities NC'!P95</f>
        <v>207225.2</v>
      </c>
      <c r="Q95" s="51">
        <f>('7.individuals NC'!P95*'7.individuals NC'!Q95+'8.legal entities NC'!P95*'8.legal entities NC'!Q95)/('7.individuals NC'!P95+'8.legal entities NC'!P95)</f>
        <v>12.703046193223601</v>
      </c>
      <c r="R95" s="50">
        <f>'7.individuals NC'!R95+'8.legal entities NC'!R95</f>
        <v>100602.8</v>
      </c>
      <c r="S95" s="51">
        <f>('7.individuals NC'!R95*'7.individuals NC'!S95+'8.legal entities NC'!R95*'8.legal entities NC'!S95)/('7.individuals NC'!R95+'8.legal entities NC'!R95)</f>
        <v>15.923548768026338</v>
      </c>
      <c r="T95" s="50"/>
      <c r="U95" s="51"/>
    </row>
    <row r="96" spans="1:21" ht="14.25" customHeight="1" x14ac:dyDescent="0.2">
      <c r="A96" s="49" t="s">
        <v>22</v>
      </c>
      <c r="B96" s="50">
        <f>'7.individuals NC'!B96+'8.legal entities NC'!B96</f>
        <v>1528821.9000000001</v>
      </c>
      <c r="C96" s="51">
        <f>('7.individuals NC'!B96*'7.individuals NC'!C96+'8.legal entities NC'!B96*'8.legal entities NC'!C96)/('7.individuals NC'!B96+'8.legal entities NC'!B96)</f>
        <v>4.277049907513752</v>
      </c>
      <c r="D96" s="50"/>
      <c r="E96" s="51"/>
      <c r="F96" s="50">
        <f>'7.individuals NC'!F96+'8.legal entities NC'!F96</f>
        <v>1015406.1</v>
      </c>
      <c r="G96" s="51">
        <f>('7.individuals NC'!F96*'7.individuals NC'!G96+'8.legal entities NC'!F96*'8.legal entities NC'!G96)/('7.individuals NC'!F96+'8.legal entities NC'!F96)</f>
        <v>0.91942021916157513</v>
      </c>
      <c r="H96" s="50">
        <f t="shared" si="2"/>
        <v>513415.79999999993</v>
      </c>
      <c r="I96" s="51">
        <f t="shared" si="3"/>
        <v>10.917588954216058</v>
      </c>
      <c r="J96" s="50">
        <f>'7.individuals NC'!J96+'8.legal entities NC'!J96</f>
        <v>63366.400000000001</v>
      </c>
      <c r="K96" s="51">
        <f>('7.individuals NC'!J96*'7.individuals NC'!K96+'8.legal entities NC'!J96*'8.legal entities NC'!K96)/('7.individuals NC'!J96+'8.legal entities NC'!J96)</f>
        <v>9.9668808864003662</v>
      </c>
      <c r="L96" s="50">
        <f>'7.individuals NC'!L96+'8.legal entities NC'!L96</f>
        <v>130333</v>
      </c>
      <c r="M96" s="51">
        <f>('7.individuals NC'!L96*'7.individuals NC'!M96+'8.legal entities NC'!L96*'8.legal entities NC'!M96)/('7.individuals NC'!L96+'8.legal entities NC'!L96)</f>
        <v>9.7069476725004407</v>
      </c>
      <c r="N96" s="50">
        <f>'7.individuals NC'!N96+'8.legal entities NC'!N96</f>
        <v>143070.29999999999</v>
      </c>
      <c r="O96" s="51">
        <f>('7.individuals NC'!N96*'7.individuals NC'!O96+'8.legal entities NC'!N96*'8.legal entities NC'!O96)/('7.individuals NC'!N96+'8.legal entities NC'!N96)</f>
        <v>9.8884868627520888</v>
      </c>
      <c r="P96" s="50">
        <f>'7.individuals NC'!P96+'8.legal entities NC'!P96</f>
        <v>151764.59999999998</v>
      </c>
      <c r="Q96" s="51">
        <f>('7.individuals NC'!P96*'7.individuals NC'!Q96+'8.legal entities NC'!P96*'8.legal entities NC'!Q96)/('7.individuals NC'!P96+'8.legal entities NC'!P96)</f>
        <v>12.622585260330803</v>
      </c>
      <c r="R96" s="50">
        <f>'7.individuals NC'!R96+'8.legal entities NC'!R96</f>
        <v>24881.5</v>
      </c>
      <c r="S96" s="51">
        <f>('7.individuals NC'!R96*'7.individuals NC'!S96+'8.legal entities NC'!R96*'8.legal entities NC'!S96)/('7.individuals NC'!R96+'8.legal entities NC'!R96)</f>
        <v>15.198091353013286</v>
      </c>
      <c r="T96" s="50"/>
      <c r="U96" s="51"/>
    </row>
    <row r="97" spans="1:21" ht="14.25" customHeight="1" x14ac:dyDescent="0.2">
      <c r="A97" s="49" t="s">
        <v>23</v>
      </c>
      <c r="B97" s="50">
        <f>'7.individuals NC'!B97+'8.legal entities NC'!B97</f>
        <v>1528329.4000000001</v>
      </c>
      <c r="C97" s="51">
        <f>('7.individuals NC'!B97*'7.individuals NC'!C97+'8.legal entities NC'!B97*'8.legal entities NC'!C97)/('7.individuals NC'!B97+'8.legal entities NC'!B97)</f>
        <v>4.0794453617132529</v>
      </c>
      <c r="D97" s="50"/>
      <c r="E97" s="51"/>
      <c r="F97" s="50">
        <f>'7.individuals NC'!F97+'8.legal entities NC'!F97</f>
        <v>1030565.9</v>
      </c>
      <c r="G97" s="51">
        <f>('7.individuals NC'!F97*'7.individuals NC'!G97+'8.legal entities NC'!F97*'8.legal entities NC'!G97)/('7.individuals NC'!F97+'8.legal entities NC'!F97)</f>
        <v>0.82120087128828934</v>
      </c>
      <c r="H97" s="50">
        <f t="shared" si="2"/>
        <v>497763.5</v>
      </c>
      <c r="I97" s="51">
        <f t="shared" si="3"/>
        <v>10.825290860016857</v>
      </c>
      <c r="J97" s="50">
        <f>'7.individuals NC'!J97+'8.legal entities NC'!J97</f>
        <v>61645.899999999994</v>
      </c>
      <c r="K97" s="51">
        <f>('7.individuals NC'!J97*'7.individuals NC'!K97+'8.legal entities NC'!J97*'8.legal entities NC'!K97)/('7.individuals NC'!J97+'8.legal entities NC'!J97)</f>
        <v>10.456387626752143</v>
      </c>
      <c r="L97" s="50">
        <f>'7.individuals NC'!L97+'8.legal entities NC'!L97</f>
        <v>127942.59999999999</v>
      </c>
      <c r="M97" s="51">
        <f>('7.individuals NC'!L97*'7.individuals NC'!M97+'8.legal entities NC'!L97*'8.legal entities NC'!M97)/('7.individuals NC'!L97+'8.legal entities NC'!L97)</f>
        <v>10.044567055851608</v>
      </c>
      <c r="N97" s="50">
        <f>'7.individuals NC'!N97+'8.legal entities NC'!N97</f>
        <v>138169.20000000001</v>
      </c>
      <c r="O97" s="51">
        <f>('7.individuals NC'!N97*'7.individuals NC'!O97+'8.legal entities NC'!N97*'8.legal entities NC'!O97)/('7.individuals NC'!N97+'8.legal entities NC'!N97)</f>
        <v>9.8607743404463513</v>
      </c>
      <c r="P97" s="50">
        <f>'7.individuals NC'!P97+'8.legal entities NC'!P97</f>
        <v>145164</v>
      </c>
      <c r="Q97" s="51">
        <f>('7.individuals NC'!P97*'7.individuals NC'!Q97+'8.legal entities NC'!P97*'8.legal entities NC'!Q97)/('7.individuals NC'!P97+'8.legal entities NC'!P97)</f>
        <v>12.093876064313466</v>
      </c>
      <c r="R97" s="50">
        <f>'7.individuals NC'!R97+'8.legal entities NC'!R97</f>
        <v>24841.8</v>
      </c>
      <c r="S97" s="51">
        <f>('7.individuals NC'!R97*'7.individuals NC'!S97+'8.legal entities NC'!R97*'8.legal entities NC'!S97)/('7.individuals NC'!R97+'8.legal entities NC'!R97)</f>
        <v>13.713277177982272</v>
      </c>
      <c r="T97" s="50"/>
      <c r="U97" s="51"/>
    </row>
    <row r="98" spans="1:21" ht="14.25" customHeight="1" x14ac:dyDescent="0.2">
      <c r="A98" s="49" t="s">
        <v>24</v>
      </c>
      <c r="B98" s="50">
        <f>'7.individuals NC'!B98+'8.legal entities NC'!B98</f>
        <v>1489823.6</v>
      </c>
      <c r="C98" s="51">
        <f>('7.individuals NC'!B98*'7.individuals NC'!C98+'8.legal entities NC'!B98*'8.legal entities NC'!C98)/('7.individuals NC'!B98+'8.legal entities NC'!B98)</f>
        <v>4.031599643743057</v>
      </c>
      <c r="D98" s="50"/>
      <c r="E98" s="51"/>
      <c r="F98" s="50">
        <f>'7.individuals NC'!F98+'8.legal entities NC'!F98</f>
        <v>983603.8</v>
      </c>
      <c r="G98" s="51">
        <f>('7.individuals NC'!F98*'7.individuals NC'!G98+'8.legal entities NC'!F98*'8.legal entities NC'!G98)/('7.individuals NC'!F98+'8.legal entities NC'!F98)</f>
        <v>0.66099585625838375</v>
      </c>
      <c r="H98" s="50">
        <f t="shared" si="2"/>
        <v>506219.80000000005</v>
      </c>
      <c r="I98" s="51">
        <f t="shared" si="3"/>
        <v>10.580807504961282</v>
      </c>
      <c r="J98" s="50">
        <f>'7.individuals NC'!J98+'8.legal entities NC'!J98</f>
        <v>80843.100000000006</v>
      </c>
      <c r="K98" s="51">
        <f>('7.individuals NC'!J98*'7.individuals NC'!K98+'8.legal entities NC'!J98*'8.legal entities NC'!K98)/('7.individuals NC'!J98+'8.legal entities NC'!J98)</f>
        <v>11.03370108271454</v>
      </c>
      <c r="L98" s="50">
        <f>'7.individuals NC'!L98+'8.legal entities NC'!L98</f>
        <v>117470.39999999999</v>
      </c>
      <c r="M98" s="51">
        <f>('7.individuals NC'!L98*'7.individuals NC'!M98+'8.legal entities NC'!L98*'8.legal entities NC'!M98)/('7.individuals NC'!L98+'8.legal entities NC'!L98)</f>
        <v>9.3787969905610229</v>
      </c>
      <c r="N98" s="50">
        <f>'7.individuals NC'!N98+'8.legal entities NC'!N98</f>
        <v>140976.79999999999</v>
      </c>
      <c r="O98" s="51">
        <f>('7.individuals NC'!N98*'7.individuals NC'!O98+'8.legal entities NC'!N98*'8.legal entities NC'!O98)/('7.individuals NC'!N98+'8.legal entities NC'!N98)</f>
        <v>9.5668384301530462</v>
      </c>
      <c r="P98" s="50">
        <f>'7.individuals NC'!P98+'8.legal entities NC'!P98</f>
        <v>136399.1</v>
      </c>
      <c r="Q98" s="51">
        <f>('7.individuals NC'!P98*'7.individuals NC'!Q98+'8.legal entities NC'!P98*'8.legal entities NC'!Q98)/('7.individuals NC'!P98+'8.legal entities NC'!P98)</f>
        <v>11.815023757488136</v>
      </c>
      <c r="R98" s="50">
        <f>'7.individuals NC'!R98+'8.legal entities NC'!R98</f>
        <v>30530.400000000001</v>
      </c>
      <c r="S98" s="51">
        <f>('7.individuals NC'!R98*'7.individuals NC'!S98+'8.legal entities NC'!R98*'8.legal entities NC'!S98)/('7.individuals NC'!R98+'8.legal entities NC'!R98)</f>
        <v>13.174532597018054</v>
      </c>
      <c r="T98" s="50"/>
      <c r="U98" s="51"/>
    </row>
    <row r="99" spans="1:21" ht="14.25" customHeight="1" x14ac:dyDescent="0.2">
      <c r="A99" s="49" t="s">
        <v>25</v>
      </c>
      <c r="B99" s="50">
        <f>'7.individuals NC'!B99+'8.legal entities NC'!B99</f>
        <v>1592897</v>
      </c>
      <c r="C99" s="51">
        <f>('7.individuals NC'!B99*'7.individuals NC'!C99+'8.legal entities NC'!B99*'8.legal entities NC'!C99)/('7.individuals NC'!B99+'8.legal entities NC'!B99)</f>
        <v>3.8933201035597413</v>
      </c>
      <c r="D99" s="50"/>
      <c r="E99" s="51"/>
      <c r="F99" s="50">
        <f>'7.individuals NC'!F99+'8.legal entities NC'!F99</f>
        <v>1078533.1000000001</v>
      </c>
      <c r="G99" s="51">
        <f>('7.individuals NC'!F99*'7.individuals NC'!G99+'8.legal entities NC'!F99*'8.legal entities NC'!G99)/('7.individuals NC'!F99+'8.legal entities NC'!F99)</f>
        <v>0.86853906848106932</v>
      </c>
      <c r="H99" s="50">
        <f t="shared" si="2"/>
        <v>514363.9</v>
      </c>
      <c r="I99" s="51">
        <f t="shared" si="3"/>
        <v>10.235768449146606</v>
      </c>
      <c r="J99" s="50">
        <f>'7.individuals NC'!J99+'8.legal entities NC'!J99</f>
        <v>63930.399999999994</v>
      </c>
      <c r="K99" s="51">
        <f>('7.individuals NC'!J99*'7.individuals NC'!K99+'8.legal entities NC'!J99*'8.legal entities NC'!K99)/('7.individuals NC'!J99+'8.legal entities NC'!J99)</f>
        <v>9.887969823432984</v>
      </c>
      <c r="L99" s="50">
        <f>'7.individuals NC'!L99+'8.legal entities NC'!L99</f>
        <v>135664.1</v>
      </c>
      <c r="M99" s="51">
        <f>('7.individuals NC'!L99*'7.individuals NC'!M99+'8.legal entities NC'!L99*'8.legal entities NC'!M99)/('7.individuals NC'!L99+'8.legal entities NC'!L99)</f>
        <v>8.739291183150149</v>
      </c>
      <c r="N99" s="50">
        <f>'7.individuals NC'!N99+'8.legal entities NC'!N99</f>
        <v>119338.90000000001</v>
      </c>
      <c r="O99" s="51">
        <f>('7.individuals NC'!N99*'7.individuals NC'!O99+'8.legal entities NC'!N99*'8.legal entities NC'!O99)/('7.individuals NC'!N99+'8.legal entities NC'!N99)</f>
        <v>10.225071162881509</v>
      </c>
      <c r="P99" s="50">
        <f>'7.individuals NC'!P99+'8.legal entities NC'!P99</f>
        <v>165795.6</v>
      </c>
      <c r="Q99" s="51">
        <f>('7.individuals NC'!P99*'7.individuals NC'!Q99+'8.legal entities NC'!P99*'8.legal entities NC'!Q99)/('7.individuals NC'!P99+'8.legal entities NC'!P99)</f>
        <v>10.982051212456783</v>
      </c>
      <c r="R99" s="50">
        <f>'7.individuals NC'!R99+'8.legal entities NC'!R99</f>
        <v>29634.9</v>
      </c>
      <c r="S99" s="51">
        <f>('7.individuals NC'!R99*'7.individuals NC'!S99+'8.legal entities NC'!R99*'8.legal entities NC'!S99)/('7.individuals NC'!R99+'8.legal entities NC'!R99)</f>
        <v>13.704629507776303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NC'!B100+'8.legal entities NC'!B100</f>
        <v>1620725.1</v>
      </c>
      <c r="C100" s="51">
        <f>('7.individuals NC'!B100*'7.individuals NC'!C100+'8.legal entities NC'!B100*'8.legal entities NC'!C100)/('7.individuals NC'!B100+'8.legal entities NC'!B100)</f>
        <v>3.6539265912522731</v>
      </c>
      <c r="D100" s="50"/>
      <c r="E100" s="51"/>
      <c r="F100" s="50">
        <f>'7.individuals NC'!F100+'8.legal entities NC'!F100</f>
        <v>1120304.5</v>
      </c>
      <c r="G100" s="51">
        <f>('7.individuals NC'!F100*'7.individuals NC'!G100+'8.legal entities NC'!F100*'8.legal entities NC'!G100)/('7.individuals NC'!F100+'8.legal entities NC'!F100)</f>
        <v>0.76546483656898645</v>
      </c>
      <c r="H100" s="50">
        <f t="shared" si="2"/>
        <v>500420.6</v>
      </c>
      <c r="I100" s="51">
        <f t="shared" si="3"/>
        <v>10.120400397185888</v>
      </c>
      <c r="J100" s="50">
        <f>'7.individuals NC'!J100+'8.legal entities NC'!J100</f>
        <v>76994.2</v>
      </c>
      <c r="K100" s="51">
        <f>('7.individuals NC'!J100*'7.individuals NC'!K100+'8.legal entities NC'!J100*'8.legal entities NC'!K100)/('7.individuals NC'!J100+'8.legal entities NC'!J100)</f>
        <v>9.1982745583433552</v>
      </c>
      <c r="L100" s="50">
        <f>'7.individuals NC'!L100+'8.legal entities NC'!L100</f>
        <v>116524.9</v>
      </c>
      <c r="M100" s="51">
        <f>('7.individuals NC'!L100*'7.individuals NC'!M100+'8.legal entities NC'!L100*'8.legal entities NC'!M100)/('7.individuals NC'!L100+'8.legal entities NC'!L100)</f>
        <v>8.8535203634587987</v>
      </c>
      <c r="N100" s="50">
        <f>'7.individuals NC'!N100+'8.legal entities NC'!N100</f>
        <v>123132.6</v>
      </c>
      <c r="O100" s="51">
        <f>('7.individuals NC'!N100*'7.individuals NC'!O100+'8.legal entities NC'!N100*'8.legal entities NC'!O100)/('7.individuals NC'!N100+'8.legal entities NC'!N100)</f>
        <v>10.579092181924201</v>
      </c>
      <c r="P100" s="50">
        <f>'7.individuals NC'!P100+'8.legal entities NC'!P100</f>
        <v>154285.20000000001</v>
      </c>
      <c r="Q100" s="51">
        <f>('7.individuals NC'!P100*'7.individuals NC'!Q100+'8.legal entities NC'!P100*'8.legal entities NC'!Q100)/('7.individuals NC'!P100+'8.legal entities NC'!P100)</f>
        <v>10.587606633688779</v>
      </c>
      <c r="R100" s="50">
        <f>'7.individuals NC'!R100+'8.legal entities NC'!R100</f>
        <v>29483.7</v>
      </c>
      <c r="S100" s="51">
        <f>('7.individuals NC'!R100*'7.individuals NC'!S100+'8.legal entities NC'!R100*'8.legal entities NC'!S100)/('7.individuals NC'!R100+'8.legal entities NC'!R100)</f>
        <v>13.174918344712502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NC'!B101+'8.legal entities NC'!B101</f>
        <v>1520423.9000000001</v>
      </c>
      <c r="C101" s="51">
        <f>('7.individuals NC'!B101*'7.individuals NC'!C101+'8.legal entities NC'!B101*'8.legal entities NC'!C101)/('7.individuals NC'!B101+'8.legal entities NC'!B101)</f>
        <v>3.7141121222837912</v>
      </c>
      <c r="D101" s="50"/>
      <c r="E101" s="51"/>
      <c r="F101" s="50">
        <f>'7.individuals NC'!F101+'8.legal entities NC'!F101</f>
        <v>1041150.5</v>
      </c>
      <c r="G101" s="51">
        <f>('7.individuals NC'!F101*'7.individuals NC'!G101+'8.legal entities NC'!F101*'8.legal entities NC'!G101)/('7.individuals NC'!F101+'8.legal entities NC'!F101)</f>
        <v>0.77208440374374321</v>
      </c>
      <c r="H101" s="50">
        <f t="shared" si="2"/>
        <v>479273.4</v>
      </c>
      <c r="I101" s="51">
        <f t="shared" si="3"/>
        <v>10.105231742466824</v>
      </c>
      <c r="J101" s="50">
        <f>'7.individuals NC'!J101+'8.legal entities NC'!J101</f>
        <v>76713.3</v>
      </c>
      <c r="K101" s="51">
        <f>('7.individuals NC'!J101*'7.individuals NC'!K101+'8.legal entities NC'!J101*'8.legal entities NC'!K101)/('7.individuals NC'!J101+'8.legal entities NC'!J101)</f>
        <v>8.911115973370979</v>
      </c>
      <c r="L101" s="50">
        <f>'7.individuals NC'!L101+'8.legal entities NC'!L101</f>
        <v>107539.4</v>
      </c>
      <c r="M101" s="51">
        <f>('7.individuals NC'!L101*'7.individuals NC'!M101+'8.legal entities NC'!L101*'8.legal entities NC'!M101)/('7.individuals NC'!L101+'8.legal entities NC'!L101)</f>
        <v>8.692933985125455</v>
      </c>
      <c r="N101" s="50">
        <f>'7.individuals NC'!N101+'8.legal entities NC'!N101</f>
        <v>117352.70000000001</v>
      </c>
      <c r="O101" s="51">
        <f>('7.individuals NC'!N101*'7.individuals NC'!O101+'8.legal entities NC'!N101*'8.legal entities NC'!O101)/('7.individuals NC'!N101+'8.legal entities NC'!N101)</f>
        <v>10.862984498865384</v>
      </c>
      <c r="P101" s="50">
        <f>'7.individuals NC'!P101+'8.legal entities NC'!P101</f>
        <v>151813.4</v>
      </c>
      <c r="Q101" s="51">
        <f>('7.individuals NC'!P101*'7.individuals NC'!Q101+'8.legal entities NC'!P101*'8.legal entities NC'!Q101)/('7.individuals NC'!P101+'8.legal entities NC'!P101)</f>
        <v>10.543010775069922</v>
      </c>
      <c r="R101" s="50">
        <f>'7.individuals NC'!R101+'8.legal entities NC'!R101</f>
        <v>25854.600000000002</v>
      </c>
      <c r="S101" s="51">
        <f>('7.individuals NC'!R101*'7.individuals NC'!S101+'8.legal entities NC'!R101*'8.legal entities NC'!S101)/('7.individuals NC'!R101+'8.legal entities NC'!R101)</f>
        <v>13.512639298229326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NC'!B102+'8.legal entities NC'!B102</f>
        <v>1857014.7999999998</v>
      </c>
      <c r="C102" s="51">
        <f>('7.individuals NC'!B102*'7.individuals NC'!C102+'8.legal entities NC'!B102*'8.legal entities NC'!C102)/('7.individuals NC'!B102+'8.legal entities NC'!B102)</f>
        <v>3.5591094782874109</v>
      </c>
      <c r="D102" s="50"/>
      <c r="E102" s="51"/>
      <c r="F102" s="50">
        <f>'7.individuals NC'!F102+'8.legal entities NC'!F102</f>
        <v>1368574.7</v>
      </c>
      <c r="G102" s="51">
        <f>('7.individuals NC'!F102*'7.individuals NC'!G102+'8.legal entities NC'!F102*'8.legal entities NC'!G102)/('7.individuals NC'!F102+'8.legal entities NC'!F102)</f>
        <v>1.0551926898838622</v>
      </c>
      <c r="H102" s="50">
        <f t="shared" si="2"/>
        <v>488440.10000000003</v>
      </c>
      <c r="I102" s="51">
        <f t="shared" si="3"/>
        <v>10.574907664215118</v>
      </c>
      <c r="J102" s="50">
        <f>'7.individuals NC'!J102+'8.legal entities NC'!J102</f>
        <v>58917.3</v>
      </c>
      <c r="K102" s="51">
        <f>('7.individuals NC'!J102*'7.individuals NC'!K102+'8.legal entities NC'!J102*'8.legal entities NC'!K102)/('7.individuals NC'!J102+'8.legal entities NC'!J102)</f>
        <v>9.480269106018099</v>
      </c>
      <c r="L102" s="50">
        <f>'7.individuals NC'!L102+'8.legal entities NC'!L102</f>
        <v>112293.6</v>
      </c>
      <c r="M102" s="51">
        <f>('7.individuals NC'!L102*'7.individuals NC'!M102+'8.legal entities NC'!L102*'8.legal entities NC'!M102)/('7.individuals NC'!L102+'8.legal entities NC'!L102)</f>
        <v>9.4918279492330786</v>
      </c>
      <c r="N102" s="50">
        <f>'7.individuals NC'!N102+'8.legal entities NC'!N102</f>
        <v>140733.1</v>
      </c>
      <c r="O102" s="51">
        <f>('7.individuals NC'!N102*'7.individuals NC'!O102+'8.legal entities NC'!N102*'8.legal entities NC'!O102)/('7.individuals NC'!N102+'8.legal entities NC'!N102)</f>
        <v>10.951146730939628</v>
      </c>
      <c r="P102" s="50">
        <f>'7.individuals NC'!P102+'8.legal entities NC'!P102</f>
        <v>153474.4</v>
      </c>
      <c r="Q102" s="51">
        <f>('7.individuals NC'!P102*'7.individuals NC'!Q102+'8.legal entities NC'!P102*'8.legal entities NC'!Q102)/('7.individuals NC'!P102+'8.legal entities NC'!P102)</f>
        <v>11.020509368337651</v>
      </c>
      <c r="R102" s="50">
        <f>'7.individuals NC'!R102+'8.legal entities NC'!R102</f>
        <v>23021.7</v>
      </c>
      <c r="S102" s="51">
        <f>('7.individuals NC'!R102*'7.individuals NC'!S102+'8.legal entities NC'!R102*'8.legal entities NC'!S102)/('7.individuals NC'!R102+'8.legal entities NC'!R102)</f>
        <v>13.388701790050256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NC'!B103+'8.legal entities NC'!B103</f>
        <v>1941110.2000000002</v>
      </c>
      <c r="C103" s="51">
        <f>('7.individuals NC'!B103*'7.individuals NC'!C103+'8.legal entities NC'!B103*'8.legal entities NC'!C103)/('7.individuals NC'!B103+'8.legal entities NC'!B103)</f>
        <v>3.2488320482783508</v>
      </c>
      <c r="D103" s="50"/>
      <c r="E103" s="51"/>
      <c r="F103" s="50">
        <f>'7.individuals NC'!F103+'8.legal entities NC'!F103</f>
        <v>1438025.1</v>
      </c>
      <c r="G103" s="51">
        <f>('7.individuals NC'!F103*'7.individuals NC'!G103+'8.legal entities NC'!F103*'8.legal entities NC'!G103)/('7.individuals NC'!F103+'8.legal entities NC'!F103)</f>
        <v>0.85166984776552224</v>
      </c>
      <c r="H103" s="50">
        <f t="shared" si="2"/>
        <v>503085.1</v>
      </c>
      <c r="I103" s="51">
        <f t="shared" si="3"/>
        <v>10.10091216973033</v>
      </c>
      <c r="J103" s="50">
        <f>'7.individuals NC'!J103+'8.legal entities NC'!J103</f>
        <v>69928.7</v>
      </c>
      <c r="K103" s="51">
        <f>('7.individuals NC'!J103*'7.individuals NC'!K103+'8.legal entities NC'!J103*'8.legal entities NC'!K103)/('7.individuals NC'!J103+'8.legal entities NC'!J103)</f>
        <v>8.5486691587288206</v>
      </c>
      <c r="L103" s="50">
        <f>'7.individuals NC'!L103+'8.legal entities NC'!L103</f>
        <v>105745.4</v>
      </c>
      <c r="M103" s="51">
        <f>('7.individuals NC'!L103*'7.individuals NC'!M103+'8.legal entities NC'!L103*'8.legal entities NC'!M103)/('7.individuals NC'!L103+'8.legal entities NC'!L103)</f>
        <v>10.019576189602574</v>
      </c>
      <c r="N103" s="50">
        <f>'7.individuals NC'!N103+'8.legal entities NC'!N103</f>
        <v>150197.9</v>
      </c>
      <c r="O103" s="51">
        <f>('7.individuals NC'!N103*'7.individuals NC'!O103+'8.legal entities NC'!N103*'8.legal entities NC'!O103)/('7.individuals NC'!N103+'8.legal entities NC'!N103)</f>
        <v>9.7469523009309729</v>
      </c>
      <c r="P103" s="50">
        <f>'7.individuals NC'!P103+'8.legal entities NC'!P103</f>
        <v>149596.79999999999</v>
      </c>
      <c r="Q103" s="51">
        <f>('7.individuals NC'!P103*'7.individuals NC'!Q103+'8.legal entities NC'!P103*'8.legal entities NC'!Q103)/('7.individuals NC'!P103+'8.legal entities NC'!P103)</f>
        <v>10.67291621211149</v>
      </c>
      <c r="R103" s="50">
        <f>'7.individuals NC'!R103+'8.legal entities NC'!R103</f>
        <v>27616.300000000003</v>
      </c>
      <c r="S103" s="51">
        <f>('7.individuals NC'!R103*'7.individuals NC'!S103+'8.legal entities NC'!R103*'8.legal entities NC'!S103)/('7.individuals NC'!R103+'8.legal entities NC'!R103)</f>
        <v>13.169436781900544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NC'!B104+'8.legal entities NC'!B104</f>
        <v>1823475.4</v>
      </c>
      <c r="C104" s="54">
        <f>('7.individuals NC'!B104*'7.individuals NC'!C104+'8.legal entities NC'!B104*'8.legal entities NC'!C104)/('7.individuals NC'!B104+'8.legal entities NC'!B104)</f>
        <v>3.4772380746129068</v>
      </c>
      <c r="D104" s="53"/>
      <c r="E104" s="54"/>
      <c r="F104" s="53">
        <f>'7.individuals NC'!F104+'8.legal entities NC'!F104</f>
        <v>1293116.3</v>
      </c>
      <c r="G104" s="54">
        <f>('7.individuals NC'!F104*'7.individuals NC'!G104+'8.legal entities NC'!F104*'8.legal entities NC'!G104)/('7.individuals NC'!F104+'8.legal entities NC'!F104)</f>
        <v>0.74986511190060778</v>
      </c>
      <c r="H104" s="53">
        <f t="shared" si="2"/>
        <v>530359.1</v>
      </c>
      <c r="I104" s="54">
        <f t="shared" si="3"/>
        <v>10.127091794974387</v>
      </c>
      <c r="J104" s="53">
        <f>'7.individuals NC'!J104+'8.legal entities NC'!J104</f>
        <v>61118.9</v>
      </c>
      <c r="K104" s="54">
        <f>('7.individuals NC'!J104*'7.individuals NC'!K104+'8.legal entities NC'!J104*'8.legal entities NC'!K104)/('7.individuals NC'!J104+'8.legal entities NC'!J104)</f>
        <v>10.25480412769209</v>
      </c>
      <c r="L104" s="53">
        <f>'7.individuals NC'!L104+'8.legal entities NC'!L104</f>
        <v>98927.3</v>
      </c>
      <c r="M104" s="54">
        <f>('7.individuals NC'!L104*'7.individuals NC'!M104+'8.legal entities NC'!L104*'8.legal entities NC'!M104)/('7.individuals NC'!L104+'8.legal entities NC'!L104)</f>
        <v>9.2717831073930057</v>
      </c>
      <c r="N104" s="53">
        <f>'7.individuals NC'!N104+'8.legal entities NC'!N104</f>
        <v>158595.29999999999</v>
      </c>
      <c r="O104" s="54">
        <f>('7.individuals NC'!N104*'7.individuals NC'!O104+'8.legal entities NC'!N104*'8.legal entities NC'!O104)/('7.individuals NC'!N104+'8.legal entities NC'!N104)</f>
        <v>9.443687536768115</v>
      </c>
      <c r="P104" s="53">
        <f>'7.individuals NC'!P104+'8.legal entities NC'!P104</f>
        <v>163816.20000000001</v>
      </c>
      <c r="Q104" s="54">
        <f>('7.individuals NC'!P104*'7.individuals NC'!Q104+'8.legal entities NC'!P104*'8.legal entities NC'!Q104)/('7.individuals NC'!P104+'8.legal entities NC'!P104)</f>
        <v>10.572978801852319</v>
      </c>
      <c r="R104" s="53">
        <f>'7.individuals NC'!R104+'8.legal entities NC'!R104</f>
        <v>46708.800000000003</v>
      </c>
      <c r="S104" s="54">
        <f>('7.individuals NC'!R104*'7.individuals NC'!S104+'8.legal entities NC'!R104*'8.legal entities NC'!S104)/('7.individuals NC'!R104+'8.legal entities NC'!R104)</f>
        <v>12.627387879799951</v>
      </c>
      <c r="T104" s="53">
        <f>'7.individuals NC'!T104+'8.legal entities NC'!T104</f>
        <v>1192.5999999999999</v>
      </c>
      <c r="U104" s="54">
        <f>('7.individuals NC'!T104*'7.individuals NC'!U104+'8.legal entities NC'!T104*'8.legal entities NC'!U104)/('7.individuals NC'!T104+'8.legal entities NC'!T104)</f>
        <v>6.2390323662585949</v>
      </c>
    </row>
    <row r="105" spans="1:21" ht="14.25" customHeight="1" x14ac:dyDescent="0.2">
      <c r="A105" s="49" t="s">
        <v>38</v>
      </c>
      <c r="B105" s="50">
        <f>'7.individuals NC'!B105+'8.legal entities NC'!B105</f>
        <v>2155459</v>
      </c>
      <c r="C105" s="51">
        <f>('7.individuals NC'!B105*'7.individuals NC'!C105+'8.legal entities NC'!B105*'8.legal entities NC'!C105)/('7.individuals NC'!B105+'8.legal entities NC'!B105)</f>
        <v>3.5276040648418734</v>
      </c>
      <c r="D105" s="50"/>
      <c r="E105" s="51"/>
      <c r="F105" s="50">
        <f>'7.individuals NC'!F105+'8.legal entities NC'!F105</f>
        <v>1599637</v>
      </c>
      <c r="G105" s="51">
        <f>('7.individuals NC'!F105*'7.individuals NC'!G105+'8.legal entities NC'!F105*'8.legal entities NC'!G105)/('7.individuals NC'!F105+'8.legal entities NC'!F105)</f>
        <v>1.300992484544931</v>
      </c>
      <c r="H105" s="50">
        <f t="shared" si="2"/>
        <v>555822</v>
      </c>
      <c r="I105" s="51">
        <f t="shared" si="3"/>
        <v>9.9357172170227148</v>
      </c>
      <c r="J105" s="50">
        <f>'7.individuals NC'!J105+'8.legal entities NC'!J105</f>
        <v>56395.3</v>
      </c>
      <c r="K105" s="51">
        <f>('7.individuals NC'!J105*'7.individuals NC'!K105+'8.legal entities NC'!J105*'8.legal entities NC'!K105)/('7.individuals NC'!J105+'8.legal entities NC'!J105)</f>
        <v>10.853182357395029</v>
      </c>
      <c r="L105" s="50">
        <f>'7.individuals NC'!L105+'8.legal entities NC'!L105</f>
        <v>139453</v>
      </c>
      <c r="M105" s="51">
        <f>('7.individuals NC'!L105*'7.individuals NC'!M105+'8.legal entities NC'!L105*'8.legal entities NC'!M105)/('7.individuals NC'!L105+'8.legal entities NC'!L105)</f>
        <v>8.5967803345930189</v>
      </c>
      <c r="N105" s="50">
        <f>'7.individuals NC'!N105+'8.legal entities NC'!N105</f>
        <v>163515.70000000001</v>
      </c>
      <c r="O105" s="51">
        <f>('7.individuals NC'!N105*'7.individuals NC'!O105+'8.legal entities NC'!N105*'8.legal entities NC'!O105)/('7.individuals NC'!N105+'8.legal entities NC'!N105)</f>
        <v>9.1786031371911054</v>
      </c>
      <c r="P105" s="50">
        <f>'7.individuals NC'!P105+'8.legal entities NC'!P105</f>
        <v>149878.29999999999</v>
      </c>
      <c r="Q105" s="51">
        <f>('7.individuals NC'!P105*'7.individuals NC'!Q105+'8.legal entities NC'!P105*'8.legal entities NC'!Q105)/('7.individuals NC'!P105+'8.legal entities NC'!P105)</f>
        <v>10.818407114305405</v>
      </c>
      <c r="R105" s="50">
        <f>'7.individuals NC'!R105+'8.legal entities NC'!R105</f>
        <v>46579.700000000004</v>
      </c>
      <c r="S105" s="51">
        <f>('7.individuals NC'!R105*'7.individuals NC'!S105+'8.legal entities NC'!R105*'8.legal entities NC'!S105)/('7.individuals NC'!R105+'8.legal entities NC'!R105)</f>
        <v>12.65110655500143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NC'!B106+'8.legal entities NC'!B106</f>
        <v>2221456.2999999998</v>
      </c>
      <c r="C106" s="51">
        <f>('7.individuals NC'!B106*'7.individuals NC'!C106+'8.legal entities NC'!B106*'8.legal entities NC'!C106)/('7.individuals NC'!B106+'8.legal entities NC'!B106)</f>
        <v>3.4103042373599703</v>
      </c>
      <c r="D106" s="50"/>
      <c r="E106" s="51"/>
      <c r="F106" s="50">
        <f>'7.individuals NC'!F106+'8.legal entities NC'!F106</f>
        <v>1638720.0999999999</v>
      </c>
      <c r="G106" s="51">
        <f>('7.individuals NC'!F106*'7.individuals NC'!G106+'8.legal entities NC'!F106*'8.legal entities NC'!G106)/('7.individuals NC'!F106+'8.legal entities NC'!F106)</f>
        <v>1.1152159981439174</v>
      </c>
      <c r="H106" s="50">
        <f t="shared" si="2"/>
        <v>582736.19999999995</v>
      </c>
      <c r="I106" s="51">
        <f t="shared" si="3"/>
        <v>9.864351933173193</v>
      </c>
      <c r="J106" s="50">
        <f>'7.individuals NC'!J106+'8.legal entities NC'!J106</f>
        <v>55474.6</v>
      </c>
      <c r="K106" s="51">
        <f>('7.individuals NC'!J106*'7.individuals NC'!K106+'8.legal entities NC'!J106*'8.legal entities NC'!K106)/('7.individuals NC'!J106+'8.legal entities NC'!J106)</f>
        <v>9.8983646389518789</v>
      </c>
      <c r="L106" s="50">
        <f>'7.individuals NC'!L106+'8.legal entities NC'!L106</f>
        <v>140518.20000000001</v>
      </c>
      <c r="M106" s="51">
        <f>('7.individuals NC'!L106*'7.individuals NC'!M106+'8.legal entities NC'!L106*'8.legal entities NC'!M106)/('7.individuals NC'!L106+'8.legal entities NC'!L106)</f>
        <v>8.4095639426067219</v>
      </c>
      <c r="N106" s="50">
        <f>'7.individuals NC'!N106+'8.legal entities NC'!N106</f>
        <v>167768.4</v>
      </c>
      <c r="O106" s="51">
        <f>('7.individuals NC'!N106*'7.individuals NC'!O106+'8.legal entities NC'!N106*'8.legal entities NC'!O106)/('7.individuals NC'!N106+'8.legal entities NC'!N106)</f>
        <v>9.2470357051745129</v>
      </c>
      <c r="P106" s="50">
        <f>'7.individuals NC'!P106+'8.legal entities NC'!P106</f>
        <v>167982.8</v>
      </c>
      <c r="Q106" s="51">
        <f>('7.individuals NC'!P106*'7.individuals NC'!Q106+'8.legal entities NC'!P106*'8.legal entities NC'!Q106)/('7.individuals NC'!P106+'8.legal entities NC'!P106)</f>
        <v>10.622850946644538</v>
      </c>
      <c r="R106" s="50">
        <f>'7.individuals NC'!R106+'8.legal entities NC'!R106</f>
        <v>50992.2</v>
      </c>
      <c r="S106" s="51">
        <f>('7.individuals NC'!R106*'7.individuals NC'!S106+'8.legal entities NC'!R106*'8.legal entities NC'!S106)/('7.individuals NC'!R106+'8.legal entities NC'!R106)</f>
        <v>13.368588195841717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NC'!B107+'8.legal entities NC'!B107</f>
        <v>1969334.7</v>
      </c>
      <c r="C107" s="51">
        <f>('7.individuals NC'!B107*'7.individuals NC'!C107+'8.legal entities NC'!B107*'8.legal entities NC'!C107)/('7.individuals NC'!B107+'8.legal entities NC'!B107)</f>
        <v>3.6687917112312096</v>
      </c>
      <c r="D107" s="50"/>
      <c r="E107" s="51"/>
      <c r="F107" s="50">
        <f>'7.individuals NC'!F107+'8.legal entities NC'!F107</f>
        <v>1377765.6</v>
      </c>
      <c r="G107" s="51">
        <f>('7.individuals NC'!F107*'7.individuals NC'!G107+'8.legal entities NC'!F107*'8.legal entities NC'!G107)/('7.individuals NC'!F107+'8.legal entities NC'!F107)</f>
        <v>0.93161296449846032</v>
      </c>
      <c r="H107" s="50">
        <f t="shared" si="2"/>
        <v>591569.1</v>
      </c>
      <c r="I107" s="51">
        <f t="shared" si="3"/>
        <v>10.043686407893855</v>
      </c>
      <c r="J107" s="50">
        <f>'7.individuals NC'!J107+'8.legal entities NC'!J107</f>
        <v>82964.399999999994</v>
      </c>
      <c r="K107" s="51">
        <f>('7.individuals NC'!J107*'7.individuals NC'!K107+'8.legal entities NC'!J107*'8.legal entities NC'!K107)/('7.individuals NC'!J107+'8.legal entities NC'!J107)</f>
        <v>9.590744741117879</v>
      </c>
      <c r="L107" s="50">
        <f>'7.individuals NC'!L107+'8.legal entities NC'!L107</f>
        <v>108465.79999999999</v>
      </c>
      <c r="M107" s="51">
        <f>('7.individuals NC'!L107*'7.individuals NC'!M107+'8.legal entities NC'!L107*'8.legal entities NC'!M107)/('7.individuals NC'!L107+'8.legal entities NC'!L107)</f>
        <v>8.3558165707531771</v>
      </c>
      <c r="N107" s="50">
        <f>'7.individuals NC'!N107+'8.legal entities NC'!N107</f>
        <v>162606.70000000001</v>
      </c>
      <c r="O107" s="51">
        <f>('7.individuals NC'!N107*'7.individuals NC'!O107+'8.legal entities NC'!N107*'8.legal entities NC'!O107)/('7.individuals NC'!N107+'8.legal entities NC'!N107)</f>
        <v>9.6109467814056853</v>
      </c>
      <c r="P107" s="50">
        <f>'7.individuals NC'!P107+'8.legal entities NC'!P107</f>
        <v>188215.8</v>
      </c>
      <c r="Q107" s="51">
        <f>('7.individuals NC'!P107*'7.individuals NC'!Q107+'8.legal entities NC'!P107*'8.legal entities NC'!Q107)/('7.individuals NC'!P107+'8.legal entities NC'!P107)</f>
        <v>10.580438337270305</v>
      </c>
      <c r="R107" s="50">
        <f>'7.individuals NC'!R107+'8.legal entities NC'!R107</f>
        <v>49316.4</v>
      </c>
      <c r="S107" s="51">
        <f>('7.individuals NC'!R107*'7.individuals NC'!S107+'8.legal entities NC'!R107*'8.legal entities NC'!S107)/('7.individuals NC'!R107+'8.legal entities NC'!R107)</f>
        <v>13.896265968318854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NC'!B108+'8.legal entities NC'!B108</f>
        <v>2066698</v>
      </c>
      <c r="C108" s="51">
        <f>('7.individuals NC'!B108*'7.individuals NC'!C108+'8.legal entities NC'!B108*'8.legal entities NC'!C108)/('7.individuals NC'!B108+'8.legal entities NC'!B108)</f>
        <v>3.6370500977888405</v>
      </c>
      <c r="D108" s="50"/>
      <c r="E108" s="51"/>
      <c r="F108" s="50">
        <f>'7.individuals NC'!F108+'8.legal entities NC'!F108</f>
        <v>1455834.5</v>
      </c>
      <c r="G108" s="51">
        <f>('7.individuals NC'!F108*'7.individuals NC'!G108+'8.legal entities NC'!F108*'8.legal entities NC'!G108)/('7.individuals NC'!F108+'8.legal entities NC'!F108)</f>
        <v>0.98141705255645473</v>
      </c>
      <c r="H108" s="50">
        <f t="shared" si="2"/>
        <v>610863.5</v>
      </c>
      <c r="I108" s="51">
        <f t="shared" si="3"/>
        <v>9.9660617453817419</v>
      </c>
      <c r="J108" s="50">
        <f>'7.individuals NC'!J108+'8.legal entities NC'!J108</f>
        <v>60665.2</v>
      </c>
      <c r="K108" s="51">
        <f>('7.individuals NC'!J108*'7.individuals NC'!K108+'8.legal entities NC'!J108*'8.legal entities NC'!K108)/('7.individuals NC'!J108+'8.legal entities NC'!J108)</f>
        <v>8.7854632474631238</v>
      </c>
      <c r="L108" s="50">
        <f>'7.individuals NC'!L108+'8.legal entities NC'!L108</f>
        <v>145054.39999999999</v>
      </c>
      <c r="M108" s="51">
        <f>('7.individuals NC'!L108*'7.individuals NC'!M108+'8.legal entities NC'!L108*'8.legal entities NC'!M108)/('7.individuals NC'!L108+'8.legal entities NC'!L108)</f>
        <v>8.2809641555168252</v>
      </c>
      <c r="N108" s="50">
        <f>'7.individuals NC'!N108+'8.legal entities NC'!N108</f>
        <v>165140.4</v>
      </c>
      <c r="O108" s="51">
        <f>('7.individuals NC'!N108*'7.individuals NC'!O108+'8.legal entities NC'!N108*'8.legal entities NC'!O108)/('7.individuals NC'!N108+'8.legal entities NC'!N108)</f>
        <v>9.9644080188736393</v>
      </c>
      <c r="P108" s="50">
        <f>'7.individuals NC'!P108+'8.legal entities NC'!P108</f>
        <v>179271</v>
      </c>
      <c r="Q108" s="51">
        <f>('7.individuals NC'!P108*'7.individuals NC'!Q108+'8.legal entities NC'!P108*'8.legal entities NC'!Q108)/('7.individuals NC'!P108+'8.legal entities NC'!P108)</f>
        <v>10.425584935656074</v>
      </c>
      <c r="R108" s="50">
        <f>'7.individuals NC'!R108+'8.legal entities NC'!R108</f>
        <v>60732.5</v>
      </c>
      <c r="S108" s="51">
        <f>('7.individuals NC'!R108*'7.individuals NC'!S108+'8.legal entities NC'!R108*'8.legal entities NC'!S108)/('7.individuals NC'!R108+'8.legal entities NC'!R108)</f>
        <v>13.818134013913475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NC'!B109+'8.legal entities NC'!B109</f>
        <v>2149272.5</v>
      </c>
      <c r="C109" s="51">
        <f>('7.individuals NC'!B109*'7.individuals NC'!C109+'8.legal entities NC'!B109*'8.legal entities NC'!C109)/('7.individuals NC'!B109+'8.legal entities NC'!B109)</f>
        <v>3.545760366821797</v>
      </c>
      <c r="D109" s="50"/>
      <c r="E109" s="51"/>
      <c r="F109" s="50">
        <f>'7.individuals NC'!F109+'8.legal entities NC'!F109</f>
        <v>1538978.9</v>
      </c>
      <c r="G109" s="51">
        <f>('7.individuals NC'!F109*'7.individuals NC'!G109+'8.legal entities NC'!F109*'8.legal entities NC'!G109)/('7.individuals NC'!F109+'8.legal entities NC'!F109)</f>
        <v>0.99520915004097843</v>
      </c>
      <c r="H109" s="50">
        <f t="shared" si="2"/>
        <v>610293.6</v>
      </c>
      <c r="I109" s="51">
        <f t="shared" si="3"/>
        <v>9.9774917597038524</v>
      </c>
      <c r="J109" s="50">
        <f>'7.individuals NC'!J109+'8.legal entities NC'!J109</f>
        <v>64471.8</v>
      </c>
      <c r="K109" s="51">
        <f>('7.individuals NC'!J109*'7.individuals NC'!K109+'8.legal entities NC'!J109*'8.legal entities NC'!K109)/('7.individuals NC'!J109+'8.legal entities NC'!J109)</f>
        <v>8.4124910270847089</v>
      </c>
      <c r="L109" s="50">
        <f>'7.individuals NC'!L109+'8.legal entities NC'!L109</f>
        <v>151247.40000000002</v>
      </c>
      <c r="M109" s="51">
        <f>('7.individuals NC'!L109*'7.individuals NC'!M109+'8.legal entities NC'!L109*'8.legal entities NC'!M109)/('7.individuals NC'!L109+'8.legal entities NC'!L109)</f>
        <v>8.3394807778513869</v>
      </c>
      <c r="N109" s="50">
        <f>'7.individuals NC'!N109+'8.legal entities NC'!N109</f>
        <v>156669</v>
      </c>
      <c r="O109" s="51">
        <f>('7.individuals NC'!N109*'7.individuals NC'!O109+'8.legal entities NC'!N109*'8.legal entities NC'!O109)/('7.individuals NC'!N109+'8.legal entities NC'!N109)</f>
        <v>10.095934141406405</v>
      </c>
      <c r="P109" s="50">
        <f>'7.individuals NC'!P109+'8.legal entities NC'!P109</f>
        <v>178146.9</v>
      </c>
      <c r="Q109" s="51">
        <f>('7.individuals NC'!P109*'7.individuals NC'!Q109+'8.legal entities NC'!P109*'8.legal entities NC'!Q109)/('7.individuals NC'!P109+'8.legal entities NC'!P109)</f>
        <v>10.611262211130253</v>
      </c>
      <c r="R109" s="50">
        <f>'7.individuals NC'!R109+'8.legal entities NC'!R109</f>
        <v>59758.5</v>
      </c>
      <c r="S109" s="51">
        <f>('7.individuals NC'!R109*'7.individuals NC'!S109+'8.legal entities NC'!R109*'8.legal entities NC'!S109)/('7.individuals NC'!R109+'8.legal entities NC'!R109)</f>
        <v>13.611833747500356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NC'!B110+'8.legal entities NC'!B110</f>
        <v>1931877.9</v>
      </c>
      <c r="C110" s="51">
        <f>('7.individuals NC'!B110*'7.individuals NC'!C110+'8.legal entities NC'!B110*'8.legal entities NC'!C110)/('7.individuals NC'!B110+'8.legal entities NC'!B110)</f>
        <v>3.8644679392005057</v>
      </c>
      <c r="D110" s="50"/>
      <c r="E110" s="51"/>
      <c r="F110" s="50">
        <f>'7.individuals NC'!F110+'8.legal entities NC'!F110</f>
        <v>1311478.7000000002</v>
      </c>
      <c r="G110" s="51">
        <f>('7.individuals NC'!F110*'7.individuals NC'!G110+'8.legal entities NC'!F110*'8.legal entities NC'!G110)/('7.individuals NC'!F110+'8.legal entities NC'!F110)</f>
        <v>0.99132803300579708</v>
      </c>
      <c r="H110" s="50">
        <f t="shared" si="2"/>
        <v>620399.20000000007</v>
      </c>
      <c r="I110" s="51">
        <f t="shared" si="3"/>
        <v>9.9380763337541342</v>
      </c>
      <c r="J110" s="50">
        <f>'7.individuals NC'!J110+'8.legal entities NC'!J110</f>
        <v>102435.3</v>
      </c>
      <c r="K110" s="51">
        <f>('7.individuals NC'!J110*'7.individuals NC'!K110+'8.legal entities NC'!J110*'8.legal entities NC'!K110)/('7.individuals NC'!J110+'8.legal entities NC'!J110)</f>
        <v>8.1667453407175064</v>
      </c>
      <c r="L110" s="50">
        <f>'7.individuals NC'!L110+'8.legal entities NC'!L110</f>
        <v>119289.70000000001</v>
      </c>
      <c r="M110" s="51">
        <f>('7.individuals NC'!L110*'7.individuals NC'!M110+'8.legal entities NC'!L110*'8.legal entities NC'!M110)/('7.individuals NC'!L110+'8.legal entities NC'!L110)</f>
        <v>8.8029356767600202</v>
      </c>
      <c r="N110" s="50">
        <f>'7.individuals NC'!N110+'8.legal entities NC'!N110</f>
        <v>165116.29999999999</v>
      </c>
      <c r="O110" s="51">
        <f>('7.individuals NC'!N110*'7.individuals NC'!O110+'8.legal entities NC'!N110*'8.legal entities NC'!O110)/('7.individuals NC'!N110+'8.legal entities NC'!N110)</f>
        <v>9.7691183487033069</v>
      </c>
      <c r="P110" s="50">
        <f>'7.individuals NC'!P110+'8.legal entities NC'!P110</f>
        <v>172639</v>
      </c>
      <c r="Q110" s="51">
        <f>('7.individuals NC'!P110*'7.individuals NC'!Q110+'8.legal entities NC'!P110*'8.legal entities NC'!Q110)/('7.individuals NC'!P110+'8.legal entities NC'!P110)</f>
        <v>10.580850978052467</v>
      </c>
      <c r="R110" s="50">
        <f>'7.individuals NC'!R110+'8.legal entities NC'!R110</f>
        <v>60918.9</v>
      </c>
      <c r="S110" s="51">
        <f>('7.individuals NC'!R110*'7.individuals NC'!S110+'8.legal entities NC'!R110*'8.legal entities NC'!S110)/('7.individuals NC'!R110+'8.legal entities NC'!R110)</f>
        <v>13.775754880669218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NC'!B111+'8.legal entities NC'!B111</f>
        <v>2208215</v>
      </c>
      <c r="C111" s="51">
        <f>('7.individuals NC'!B111*'7.individuals NC'!C111+'8.legal entities NC'!B111*'8.legal entities NC'!C111)/('7.individuals NC'!B111+'8.legal entities NC'!B111)</f>
        <v>3.7015136719024189</v>
      </c>
      <c r="D111" s="50"/>
      <c r="E111" s="51"/>
      <c r="F111" s="50">
        <f>'7.individuals NC'!F111+'8.legal entities NC'!F111</f>
        <v>1597003.5</v>
      </c>
      <c r="G111" s="51">
        <f>('7.individuals NC'!F111*'7.individuals NC'!G111+'8.legal entities NC'!F111*'8.legal entities NC'!G111)/('7.individuals NC'!F111+'8.legal entities NC'!F111)</f>
        <v>1.1994660143199436</v>
      </c>
      <c r="H111" s="50">
        <f t="shared" si="2"/>
        <v>611211.5</v>
      </c>
      <c r="I111" s="51">
        <f t="shared" si="3"/>
        <v>10.238986979138971</v>
      </c>
      <c r="J111" s="50">
        <f>'7.individuals NC'!J111+'8.legal entities NC'!J111</f>
        <v>77442.3</v>
      </c>
      <c r="K111" s="51">
        <f>('7.individuals NC'!J111*'7.individuals NC'!K111+'8.legal entities NC'!J111*'8.legal entities NC'!K111)/('7.individuals NC'!J111+'8.legal entities NC'!J111)</f>
        <v>8.4739315077160668</v>
      </c>
      <c r="L111" s="50">
        <f>'7.individuals NC'!L111+'8.legal entities NC'!L111</f>
        <v>135635.79999999999</v>
      </c>
      <c r="M111" s="51">
        <f>('7.individuals NC'!L111*'7.individuals NC'!M111+'8.legal entities NC'!L111*'8.legal entities NC'!M111)/('7.individuals NC'!L111+'8.legal entities NC'!L111)</f>
        <v>9.4861036540500372</v>
      </c>
      <c r="N111" s="50">
        <f>'7.individuals NC'!N111+'8.legal entities NC'!N111</f>
        <v>143950.20000000001</v>
      </c>
      <c r="O111" s="51">
        <f>('7.individuals NC'!N111*'7.individuals NC'!O111+'8.legal entities NC'!N111*'8.legal entities NC'!O111)/('7.individuals NC'!N111+'8.legal entities NC'!N111)</f>
        <v>9.704866231516176</v>
      </c>
      <c r="P111" s="50">
        <f>'7.individuals NC'!P111+'8.legal entities NC'!P111</f>
        <v>198393.8</v>
      </c>
      <c r="Q111" s="51">
        <f>('7.individuals NC'!P111*'7.individuals NC'!Q111+'8.legal entities NC'!P111*'8.legal entities NC'!Q111)/('7.individuals NC'!P111+'8.legal entities NC'!P111)</f>
        <v>10.847408180094339</v>
      </c>
      <c r="R111" s="50">
        <f>'7.individuals NC'!R111+'8.legal entities NC'!R111</f>
        <v>55788.6</v>
      </c>
      <c r="S111" s="51">
        <f>('7.individuals NC'!R111*'7.individuals NC'!S111+'8.legal entities NC'!R111*'8.legal entities NC'!S111)/('7.individuals NC'!R111+'8.legal entities NC'!R111)</f>
        <v>13.734078682741634</v>
      </c>
      <c r="T111" s="50">
        <f>'7.individuals NC'!T111+'8.legal entities NC'!T111</f>
        <v>0.8</v>
      </c>
      <c r="U111" s="51">
        <f>('7.individuals NC'!T111*'7.individuals NC'!U111+'8.legal entities NC'!T111*'8.legal entities NC'!U111)/('7.individuals NC'!T111+'8.legal entities NC'!T111)</f>
        <v>12.000000000000002</v>
      </c>
    </row>
    <row r="112" spans="1:21" ht="14.25" customHeight="1" x14ac:dyDescent="0.2">
      <c r="A112" s="49" t="s">
        <v>26</v>
      </c>
      <c r="B112" s="50">
        <f>'7.individuals NC'!B112+'8.legal entities NC'!B112</f>
        <v>2354567.6</v>
      </c>
      <c r="C112" s="51">
        <f>('7.individuals NC'!B112*'7.individuals NC'!C112+'8.legal entities NC'!B112*'8.legal entities NC'!C112)/('7.individuals NC'!B112+'8.legal entities NC'!B112)</f>
        <v>3.5037588396272841</v>
      </c>
      <c r="D112" s="50"/>
      <c r="E112" s="51"/>
      <c r="F112" s="50">
        <f>'7.individuals NC'!F112+'8.legal entities NC'!F112</f>
        <v>1740763.7</v>
      </c>
      <c r="G112" s="51">
        <f>('7.individuals NC'!F112*'7.individuals NC'!G112+'8.legal entities NC'!F112*'8.legal entities NC'!G112)/('7.individuals NC'!F112+'8.legal entities NC'!F112)</f>
        <v>1.0960664626680807</v>
      </c>
      <c r="H112" s="50">
        <f t="shared" si="2"/>
        <v>613803.90000000014</v>
      </c>
      <c r="I112" s="51">
        <f t="shared" si="3"/>
        <v>10.332036552716589</v>
      </c>
      <c r="J112" s="50">
        <f>'7.individuals NC'!J112+'8.legal entities NC'!J112</f>
        <v>64056</v>
      </c>
      <c r="K112" s="51">
        <f>('7.individuals NC'!J112*'7.individuals NC'!K112+'8.legal entities NC'!J112*'8.legal entities NC'!K112)/('7.individuals NC'!J112+'8.legal entities NC'!J112)</f>
        <v>8.851343761708506</v>
      </c>
      <c r="L112" s="50">
        <f>'7.individuals NC'!L112+'8.legal entities NC'!L112</f>
        <v>147705.20000000001</v>
      </c>
      <c r="M112" s="51">
        <f>('7.individuals NC'!L112*'7.individuals NC'!M112+'8.legal entities NC'!L112*'8.legal entities NC'!M112)/('7.individuals NC'!L112+'8.legal entities NC'!L112)</f>
        <v>9.3650775395856058</v>
      </c>
      <c r="N112" s="50">
        <f>'7.individuals NC'!N112+'8.legal entities NC'!N112</f>
        <v>150722.1</v>
      </c>
      <c r="O112" s="51">
        <f>('7.individuals NC'!N112*'7.individuals NC'!O112+'8.legal entities NC'!N112*'8.legal entities NC'!O112)/('7.individuals NC'!N112+'8.legal entities NC'!N112)</f>
        <v>9.5805671829147823</v>
      </c>
      <c r="P112" s="50">
        <f>'7.individuals NC'!P112+'8.legal entities NC'!P112</f>
        <v>196294.39999999999</v>
      </c>
      <c r="Q112" s="51">
        <f>('7.individuals NC'!P112*'7.individuals NC'!Q112+'8.legal entities NC'!P112*'8.legal entities NC'!Q112)/('7.individuals NC'!P112+'8.legal entities NC'!P112)</f>
        <v>11.215895827899319</v>
      </c>
      <c r="R112" s="50">
        <f>'7.individuals NC'!R112+'8.legal entities NC'!R112</f>
        <v>55025.4</v>
      </c>
      <c r="S112" s="51">
        <f>('7.individuals NC'!R112*'7.individuals NC'!S112+'8.legal entities NC'!R112*'8.legal entities NC'!S112)/('7.individuals NC'!R112+'8.legal entities NC'!R112)</f>
        <v>13.556678497566578</v>
      </c>
      <c r="T112" s="50">
        <f>'7.individuals NC'!T112+'8.legal entities NC'!T112</f>
        <v>0.8</v>
      </c>
      <c r="U112" s="51">
        <f>('7.individuals NC'!T112*'7.individuals NC'!U112+'8.legal entities NC'!T112*'8.legal entities NC'!U112)/('7.individuals NC'!T112+'8.legal entities NC'!T112)</f>
        <v>12.000000000000002</v>
      </c>
    </row>
    <row r="113" spans="1:21" ht="14.25" customHeight="1" x14ac:dyDescent="0.2">
      <c r="A113" s="49" t="s">
        <v>27</v>
      </c>
      <c r="B113" s="50">
        <f>'7.individuals NC'!B113+'8.legal entities NC'!B113</f>
        <v>2018659.8000000003</v>
      </c>
      <c r="C113" s="51">
        <f>('7.individuals NC'!B113*'7.individuals NC'!C113+'8.legal entities NC'!B113*'8.legal entities NC'!C113)/('7.individuals NC'!B113+'8.legal entities NC'!B113)</f>
        <v>3.9353826573452344</v>
      </c>
      <c r="D113" s="50"/>
      <c r="E113" s="51"/>
      <c r="F113" s="50">
        <f>'7.individuals NC'!F113+'8.legal entities NC'!F113</f>
        <v>1384260</v>
      </c>
      <c r="G113" s="51">
        <f>('7.individuals NC'!F113*'7.individuals NC'!G113+'8.legal entities NC'!F113*'8.legal entities NC'!G113)/('7.individuals NC'!F113+'8.legal entities NC'!F113)</f>
        <v>1.0591607747099534</v>
      </c>
      <c r="H113" s="50">
        <f t="shared" si="2"/>
        <v>634399.79999999993</v>
      </c>
      <c r="I113" s="51">
        <f t="shared" si="3"/>
        <v>10.211297156777162</v>
      </c>
      <c r="J113" s="50">
        <f>'7.individuals NC'!J113+'8.legal entities NC'!J113</f>
        <v>96766.2</v>
      </c>
      <c r="K113" s="51">
        <f>('7.individuals NC'!J113*'7.individuals NC'!K113+'8.legal entities NC'!J113*'8.legal entities NC'!K113)/('7.individuals NC'!J113+'8.legal entities NC'!J113)</f>
        <v>9.1682520962898195</v>
      </c>
      <c r="L113" s="50">
        <f>'7.individuals NC'!L113+'8.legal entities NC'!L113</f>
        <v>123053.1</v>
      </c>
      <c r="M113" s="51">
        <f>('7.individuals NC'!L113*'7.individuals NC'!M113+'8.legal entities NC'!L113*'8.legal entities NC'!M113)/('7.individuals NC'!L113+'8.legal entities NC'!L113)</f>
        <v>9.0136732597553433</v>
      </c>
      <c r="N113" s="50">
        <f>'7.individuals NC'!N113+'8.legal entities NC'!N113</f>
        <v>171055.3</v>
      </c>
      <c r="O113" s="51">
        <f>('7.individuals NC'!N113*'7.individuals NC'!O113+'8.legal entities NC'!N113*'8.legal entities NC'!O113)/('7.individuals NC'!N113+'8.legal entities NC'!N113)</f>
        <v>9.4777954439295371</v>
      </c>
      <c r="P113" s="50">
        <f>'7.individuals NC'!P113+'8.legal entities NC'!P113</f>
        <v>193715.3</v>
      </c>
      <c r="Q113" s="51">
        <f>('7.individuals NC'!P113*'7.individuals NC'!Q113+'8.legal entities NC'!P113*'8.legal entities NC'!Q113)/('7.individuals NC'!P113+'8.legal entities NC'!P113)</f>
        <v>11.162047308601847</v>
      </c>
      <c r="R113" s="50">
        <f>'7.individuals NC'!R113+'8.legal entities NC'!R113</f>
        <v>49808.800000000003</v>
      </c>
      <c r="S113" s="51">
        <f>('7.individuals NC'!R113*'7.individuals NC'!S113+'8.legal entities NC'!R113*'8.legal entities NC'!S113)/('7.individuals NC'!R113+'8.legal entities NC'!R113)</f>
        <v>14.017760616597871</v>
      </c>
      <c r="T113" s="50">
        <f>'7.individuals NC'!T113+'8.legal entities NC'!T113</f>
        <v>1.1000000000000001</v>
      </c>
      <c r="U113" s="51">
        <f>('7.individuals NC'!T113*'7.individuals NC'!U113+'8.legal entities NC'!T113*'8.legal entities NC'!U113)/('7.individuals NC'!T113+'8.legal entities NC'!T113)</f>
        <v>12</v>
      </c>
    </row>
    <row r="114" spans="1:21" ht="14.25" customHeight="1" x14ac:dyDescent="0.2">
      <c r="A114" s="49" t="s">
        <v>28</v>
      </c>
      <c r="B114" s="50">
        <f>'7.individuals NC'!B114+'8.legal entities NC'!B114</f>
        <v>2531549.1</v>
      </c>
      <c r="C114" s="51">
        <f>('7.individuals NC'!B114*'7.individuals NC'!C114+'8.legal entities NC'!B114*'8.legal entities NC'!C114)/('7.individuals NC'!B114+'8.legal entities NC'!B114)</f>
        <v>3.4276154126341067</v>
      </c>
      <c r="D114" s="50"/>
      <c r="E114" s="51"/>
      <c r="F114" s="50">
        <f>'7.individuals NC'!F114+'8.legal entities NC'!F114</f>
        <v>1874274.9</v>
      </c>
      <c r="G114" s="51">
        <f>('7.individuals NC'!F114*'7.individuals NC'!G114+'8.legal entities NC'!F114*'8.legal entities NC'!G114)/('7.individuals NC'!F114+'8.legal entities NC'!F114)</f>
        <v>1.178329623898821</v>
      </c>
      <c r="H114" s="50">
        <f t="shared" si="2"/>
        <v>657274.20000000007</v>
      </c>
      <c r="I114" s="51">
        <f t="shared" si="3"/>
        <v>9.8416506763843774</v>
      </c>
      <c r="J114" s="50">
        <f>'7.individuals NC'!J114+'8.legal entities NC'!J114</f>
        <v>110283.6</v>
      </c>
      <c r="K114" s="51">
        <f>('7.individuals NC'!J114*'7.individuals NC'!K114+'8.legal entities NC'!J114*'8.legal entities NC'!K114)/('7.individuals NC'!J114+'8.legal entities NC'!J114)</f>
        <v>7.5701752572458645</v>
      </c>
      <c r="L114" s="50">
        <f>'7.individuals NC'!L114+'8.legal entities NC'!L114</f>
        <v>141970.5</v>
      </c>
      <c r="M114" s="51">
        <f>('7.individuals NC'!L114*'7.individuals NC'!M114+'8.legal entities NC'!L114*'8.legal entities NC'!M114)/('7.individuals NC'!L114+'8.legal entities NC'!L114)</f>
        <v>8.8197639791365123</v>
      </c>
      <c r="N114" s="50">
        <f>'7.individuals NC'!N114+'8.legal entities NC'!N114</f>
        <v>165562.20000000001</v>
      </c>
      <c r="O114" s="51">
        <f>('7.individuals NC'!N114*'7.individuals NC'!O114+'8.legal entities NC'!N114*'8.legal entities NC'!O114)/('7.individuals NC'!N114+'8.legal entities NC'!N114)</f>
        <v>9.544311225630004</v>
      </c>
      <c r="P114" s="50">
        <f>'7.individuals NC'!P114+'8.legal entities NC'!P114</f>
        <v>187546.9</v>
      </c>
      <c r="Q114" s="51">
        <f>('7.individuals NC'!P114*'7.individuals NC'!Q114+'8.legal entities NC'!P114*'8.legal entities NC'!Q114)/('7.individuals NC'!P114+'8.legal entities NC'!P114)</f>
        <v>11.125287221489668</v>
      </c>
      <c r="R114" s="50">
        <f>'7.individuals NC'!R114+'8.legal entities NC'!R114</f>
        <v>51909.4</v>
      </c>
      <c r="S114" s="51">
        <f>('7.individuals NC'!R114*'7.individuals NC'!S114+'8.legal entities NC'!R114*'8.legal entities NC'!S114)/('7.individuals NC'!R114+'8.legal entities NC'!R114)</f>
        <v>13.772863855101392</v>
      </c>
      <c r="T114" s="50">
        <f>'7.individuals NC'!T114+'8.legal entities NC'!T114</f>
        <v>1.6</v>
      </c>
      <c r="U114" s="51">
        <f>('7.individuals NC'!T114*'7.individuals NC'!U114+'8.legal entities NC'!T114*'8.legal entities NC'!U114)/('7.individuals NC'!T114+'8.legal entities NC'!T114)</f>
        <v>12.000000000000002</v>
      </c>
    </row>
    <row r="115" spans="1:21" ht="14.25" customHeight="1" x14ac:dyDescent="0.2">
      <c r="A115" s="49" t="s">
        <v>29</v>
      </c>
      <c r="B115" s="50">
        <f>'7.individuals NC'!B115+'8.legal entities NC'!B115</f>
        <v>2892198.3</v>
      </c>
      <c r="C115" s="51">
        <f>('7.individuals NC'!B115*'7.individuals NC'!C115+'8.legal entities NC'!B115*'8.legal entities NC'!C115)/('7.individuals NC'!B115+'8.legal entities NC'!B115)</f>
        <v>3.23754859340039</v>
      </c>
      <c r="D115" s="50"/>
      <c r="E115" s="51"/>
      <c r="F115" s="50">
        <f>'7.individuals NC'!F115+'8.legal entities NC'!F115</f>
        <v>2222636.8000000003</v>
      </c>
      <c r="G115" s="51">
        <f>('7.individuals NC'!F115*'7.individuals NC'!G115+'8.legal entities NC'!F115*'8.legal entities NC'!G115)/('7.individuals NC'!F115+'8.legal entities NC'!F115)</f>
        <v>1.2441627714433594</v>
      </c>
      <c r="H115" s="50">
        <f t="shared" si="2"/>
        <v>669561.5</v>
      </c>
      <c r="I115" s="51">
        <f t="shared" si="3"/>
        <v>9.8546744055624451</v>
      </c>
      <c r="J115" s="50">
        <f>'7.individuals NC'!J115+'8.legal entities NC'!J115</f>
        <v>107326.79999999999</v>
      </c>
      <c r="K115" s="51">
        <f>('7.individuals NC'!J115*'7.individuals NC'!K115+'8.legal entities NC'!J115*'8.legal entities NC'!K115)/('7.individuals NC'!J115+'8.legal entities NC'!J115)</f>
        <v>6.8688334880011324</v>
      </c>
      <c r="L115" s="50">
        <f>'7.individuals NC'!L115+'8.legal entities NC'!L115</f>
        <v>136732</v>
      </c>
      <c r="M115" s="51">
        <f>('7.individuals NC'!L115*'7.individuals NC'!M115+'8.legal entities NC'!L115*'8.legal entities NC'!M115)/('7.individuals NC'!L115+'8.legal entities NC'!L115)</f>
        <v>8.5954621156715305</v>
      </c>
      <c r="N115" s="50">
        <f>'7.individuals NC'!N115+'8.legal entities NC'!N115</f>
        <v>175583.4</v>
      </c>
      <c r="O115" s="51">
        <f>('7.individuals NC'!N115*'7.individuals NC'!O115+'8.legal entities NC'!N115*'8.legal entities NC'!O115)/('7.individuals NC'!N115+'8.legal entities NC'!N115)</f>
        <v>9.7188121997865391</v>
      </c>
      <c r="P115" s="50">
        <f>'7.individuals NC'!P115+'8.legal entities NC'!P115</f>
        <v>185229.9</v>
      </c>
      <c r="Q115" s="51">
        <f>('7.individuals NC'!P115*'7.individuals NC'!Q115+'8.legal entities NC'!P115*'8.legal entities NC'!Q115)/('7.individuals NC'!P115+'8.legal entities NC'!P115)</f>
        <v>11.222804811750153</v>
      </c>
      <c r="R115" s="50">
        <f>'7.individuals NC'!R115+'8.legal entities NC'!R115</f>
        <v>64687.5</v>
      </c>
      <c r="S115" s="51">
        <f>('7.individuals NC'!R115*'7.individuals NC'!S115+'8.legal entities NC'!R115*'8.legal entities NC'!S115)/('7.individuals NC'!R115+'8.legal entities NC'!R115)</f>
        <v>13.921422685990335</v>
      </c>
      <c r="T115" s="50">
        <f>'7.individuals NC'!T115+'8.legal entities NC'!T115</f>
        <v>1.9</v>
      </c>
      <c r="U115" s="51">
        <f>('7.individuals NC'!T115*'7.individuals NC'!U115+'8.legal entities NC'!T115*'8.legal entities NC'!U115)/('7.individuals NC'!T115+'8.legal entities NC'!T115)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NC'!B116+'8.legal entities NC'!B116</f>
        <v>2460940.1999999997</v>
      </c>
      <c r="C116" s="54">
        <f>('7.individuals NC'!B116*'7.individuals NC'!C116+'8.legal entities NC'!B116*'8.legal entities NC'!C116)/('7.individuals NC'!B116+'8.legal entities NC'!B116)</f>
        <v>3.5157527769264778</v>
      </c>
      <c r="D116" s="53"/>
      <c r="E116" s="54"/>
      <c r="F116" s="53">
        <f>'7.individuals NC'!F116+'8.legal entities NC'!F116</f>
        <v>1803188.9</v>
      </c>
      <c r="G116" s="54">
        <f>('7.individuals NC'!F116*'7.individuals NC'!G116+'8.legal entities NC'!F116*'8.legal entities NC'!G116)/('7.individuals NC'!F116+'8.legal entities NC'!F116)</f>
        <v>1.0671075082593953</v>
      </c>
      <c r="H116" s="53">
        <f t="shared" si="2"/>
        <v>657751.29999999993</v>
      </c>
      <c r="I116" s="54">
        <f t="shared" si="3"/>
        <v>10.228578686199484</v>
      </c>
      <c r="J116" s="53">
        <f>'7.individuals NC'!J116+'8.legal entities NC'!J116</f>
        <v>83094.799999999988</v>
      </c>
      <c r="K116" s="54">
        <f>('7.individuals NC'!J116*'7.individuals NC'!K116+'8.legal entities NC'!J116*'8.legal entities NC'!K116)/('7.individuals NC'!J116+'8.legal entities NC'!J116)</f>
        <v>8.379427990680524</v>
      </c>
      <c r="L116" s="53">
        <f>'7.individuals NC'!L116+'8.legal entities NC'!L116</f>
        <v>139808.20000000001</v>
      </c>
      <c r="M116" s="54">
        <f>('7.individuals NC'!L116*'7.individuals NC'!M116+'8.legal entities NC'!L116*'8.legal entities NC'!M116)/('7.individuals NC'!L116+'8.legal entities NC'!L116)</f>
        <v>8.7348452808919657</v>
      </c>
      <c r="N116" s="53">
        <f>'7.individuals NC'!N116+'8.legal entities NC'!N116</f>
        <v>159682.6</v>
      </c>
      <c r="O116" s="54">
        <f>('7.individuals NC'!N116*'7.individuals NC'!O116+'8.legal entities NC'!N116*'8.legal entities NC'!O116)/('7.individuals NC'!N116+'8.legal entities NC'!N116)</f>
        <v>9.7918849016736953</v>
      </c>
      <c r="P116" s="53">
        <f>'7.individuals NC'!P116+'8.legal entities NC'!P116</f>
        <v>212199.90000000002</v>
      </c>
      <c r="Q116" s="54">
        <f>('7.individuals NC'!P116*'7.individuals NC'!Q116+'8.legal entities NC'!P116*'8.legal entities NC'!Q116)/('7.individuals NC'!P116+'8.legal entities NC'!P116)</f>
        <v>11.213148875187972</v>
      </c>
      <c r="R116" s="53">
        <f>'7.individuals NC'!R116+'8.legal entities NC'!R116</f>
        <v>62963.6</v>
      </c>
      <c r="S116" s="54">
        <f>('7.individuals NC'!R116*'7.individuals NC'!S116+'8.legal entities NC'!R116*'8.legal entities NC'!S116)/('7.individuals NC'!R116+'8.legal entities NC'!R116)</f>
        <v>13.774973619678676</v>
      </c>
      <c r="T116" s="53">
        <f>'7.individuals NC'!T116+'8.legal entities NC'!T116</f>
        <v>2.2000000000000002</v>
      </c>
      <c r="U116" s="54">
        <f>('7.individuals NC'!T116*'7.individuals NC'!U116+'8.legal entities NC'!T116*'8.legal entities NC'!U116)/('7.individuals NC'!T116+'8.legal entities NC'!T116)</f>
        <v>12</v>
      </c>
    </row>
    <row r="117" spans="1:21" ht="14.25" customHeight="1" x14ac:dyDescent="0.2">
      <c r="A117" s="49" t="s">
        <v>39</v>
      </c>
      <c r="B117" s="50">
        <f>'7.individuals NC'!B117+'8.legal entities NC'!B117</f>
        <v>3062074.4000000004</v>
      </c>
      <c r="C117" s="51">
        <f>('7.individuals NC'!B117*'7.individuals NC'!C117+'8.legal entities NC'!B117*'8.legal entities NC'!C117)/('7.individuals NC'!B117+'8.legal entities NC'!B117)</f>
        <v>3.3251553012559065</v>
      </c>
      <c r="D117" s="50"/>
      <c r="E117" s="51"/>
      <c r="F117" s="50">
        <f>'7.individuals NC'!F117+'8.legal entities NC'!F117</f>
        <v>2375845</v>
      </c>
      <c r="G117" s="51">
        <f>('7.individuals NC'!F117*'7.individuals NC'!G117+'8.legal entities NC'!F117*'8.legal entities NC'!G117)/('7.individuals NC'!F117+'8.legal entities NC'!F117)</f>
        <v>1.308919468231303</v>
      </c>
      <c r="H117" s="50">
        <f t="shared" si="2"/>
        <v>686229.40000000014</v>
      </c>
      <c r="I117" s="51">
        <f t="shared" si="3"/>
        <v>10.305712856371354</v>
      </c>
      <c r="J117" s="50">
        <f>'7.individuals NC'!J117+'8.legal entities NC'!J117</f>
        <v>59017.600000000006</v>
      </c>
      <c r="K117" s="51">
        <f>('7.individuals NC'!J117*'7.individuals NC'!K117+'8.legal entities NC'!J117*'8.legal entities NC'!K117)/('7.individuals NC'!J117+'8.legal entities NC'!J117)</f>
        <v>9.0127712750094879</v>
      </c>
      <c r="L117" s="50">
        <f>'7.individuals NC'!L117+'8.legal entities NC'!L117</f>
        <v>173624.90000000002</v>
      </c>
      <c r="M117" s="51">
        <f>('7.individuals NC'!L117*'7.individuals NC'!M117+'8.legal entities NC'!L117*'8.legal entities NC'!M117)/('7.individuals NC'!L117+'8.legal entities NC'!L117)</f>
        <v>8.671788412837099</v>
      </c>
      <c r="N117" s="50">
        <f>'7.individuals NC'!N117+'8.legal entities NC'!N117</f>
        <v>185638.6</v>
      </c>
      <c r="O117" s="51">
        <f>('7.individuals NC'!N117*'7.individuals NC'!O117+'8.legal entities NC'!N117*'8.legal entities NC'!O117)/('7.individuals NC'!N117+'8.legal entities NC'!N117)</f>
        <v>10.091737812071413</v>
      </c>
      <c r="P117" s="50">
        <f>'7.individuals NC'!P117+'8.legal entities NC'!P117</f>
        <v>193433</v>
      </c>
      <c r="Q117" s="51">
        <f>('7.individuals NC'!P117*'7.individuals NC'!Q117+'8.legal entities NC'!P117*'8.legal entities NC'!Q117)/('7.individuals NC'!P117+'8.legal entities NC'!P117)</f>
        <v>11.208297183003936</v>
      </c>
      <c r="R117" s="50">
        <f>'7.individuals NC'!R117+'8.legal entities NC'!R117</f>
        <v>74512.800000000003</v>
      </c>
      <c r="S117" s="51">
        <f>('7.individuals NC'!R117*'7.individuals NC'!S117+'8.legal entities NC'!R117*'8.legal entities NC'!S117)/('7.individuals NC'!R117+'8.legal entities NC'!R117)</f>
        <v>13.326998797522037</v>
      </c>
      <c r="T117" s="50">
        <f>'7.individuals NC'!T117+'8.legal entities NC'!T117</f>
        <v>2.5</v>
      </c>
      <c r="U117" s="51">
        <f>('7.individuals NC'!T117*'7.individuals NC'!U117+'8.legal entities NC'!T117*'8.legal entities NC'!U117)/('7.individuals NC'!T117+'8.legal entities NC'!T117)</f>
        <v>12</v>
      </c>
    </row>
    <row r="118" spans="1:21" ht="14.25" customHeight="1" x14ac:dyDescent="0.2">
      <c r="A118" s="49" t="s">
        <v>20</v>
      </c>
      <c r="B118" s="50">
        <f>'7.individuals NC'!B118+'8.legal entities NC'!B118</f>
        <v>3002879.6</v>
      </c>
      <c r="C118" s="51">
        <f>('7.individuals NC'!B118*'7.individuals NC'!C118+'8.legal entities NC'!B118*'8.legal entities NC'!C118)/('7.individuals NC'!B118+'8.legal entities NC'!B118)</f>
        <v>3.6086224306162658</v>
      </c>
      <c r="D118" s="50"/>
      <c r="E118" s="51"/>
      <c r="F118" s="50">
        <f>'7.individuals NC'!F118+'8.legal entities NC'!F118</f>
        <v>2273286.2000000002</v>
      </c>
      <c r="G118" s="51">
        <f>('7.individuals NC'!F118*'7.individuals NC'!G118+'8.legal entities NC'!F118*'8.legal entities NC'!G118)/('7.individuals NC'!F118+'8.legal entities NC'!F118)</f>
        <v>1.5121715360784749</v>
      </c>
      <c r="H118" s="50">
        <f t="shared" si="2"/>
        <v>729593.39999999991</v>
      </c>
      <c r="I118" s="51">
        <f t="shared" si="3"/>
        <v>10.140798965560819</v>
      </c>
      <c r="J118" s="50">
        <f>'7.individuals NC'!J118+'8.legal entities NC'!J118</f>
        <v>99599.7</v>
      </c>
      <c r="K118" s="51">
        <f>('7.individuals NC'!J118*'7.individuals NC'!K118+'8.legal entities NC'!J118*'8.legal entities NC'!K118)/('7.individuals NC'!J118+'8.legal entities NC'!J118)</f>
        <v>8.0761579101141869</v>
      </c>
      <c r="L118" s="50">
        <f>'7.individuals NC'!L118+'8.legal entities NC'!L118</f>
        <v>150994.6</v>
      </c>
      <c r="M118" s="51">
        <f>('7.individuals NC'!L118*'7.individuals NC'!M118+'8.legal entities NC'!L118*'8.legal entities NC'!M118)/('7.individuals NC'!L118+'8.legal entities NC'!L118)</f>
        <v>8.6594522320665792</v>
      </c>
      <c r="N118" s="50">
        <f>'7.individuals NC'!N118+'8.legal entities NC'!N118</f>
        <v>193827.3</v>
      </c>
      <c r="O118" s="51">
        <f>('7.individuals NC'!N118*'7.individuals NC'!O118+'8.legal entities NC'!N118*'8.legal entities NC'!O118)/('7.individuals NC'!N118+'8.legal entities NC'!N118)</f>
        <v>10.226757159595167</v>
      </c>
      <c r="P118" s="50">
        <f>'7.individuals NC'!P118+'8.legal entities NC'!P118</f>
        <v>214767.8</v>
      </c>
      <c r="Q118" s="51">
        <f>('7.individuals NC'!P118*'7.individuals NC'!Q118+'8.legal entities NC'!P118*'8.legal entities NC'!Q118)/('7.individuals NC'!P118+'8.legal entities NC'!P118)</f>
        <v>11.118968965552565</v>
      </c>
      <c r="R118" s="50">
        <f>'7.individuals NC'!R118+'8.legal entities NC'!R118</f>
        <v>70401.2</v>
      </c>
      <c r="S118" s="51">
        <f>('7.individuals NC'!R118*'7.individuals NC'!S118+'8.legal entities NC'!R118*'8.legal entities NC'!S118)/('7.individuals NC'!R118+'8.legal entities NC'!R118)</f>
        <v>13.018126594433049</v>
      </c>
      <c r="T118" s="50">
        <f>'7.individuals NC'!T118+'8.legal entities NC'!T118</f>
        <v>2.8</v>
      </c>
      <c r="U118" s="51">
        <f>('7.individuals NC'!T118*'7.individuals NC'!U118+'8.legal entities NC'!T118*'8.legal entities NC'!U118)/('7.individuals NC'!T118+'8.legal entities NC'!T118)</f>
        <v>11.999999999999998</v>
      </c>
    </row>
    <row r="119" spans="1:21" ht="14.25" customHeight="1" x14ac:dyDescent="0.2">
      <c r="A119" s="49" t="s">
        <v>21</v>
      </c>
      <c r="B119" s="50">
        <f>'7.individuals NC'!B119+'8.legal entities NC'!B119</f>
        <v>2503981.8000000003</v>
      </c>
      <c r="C119" s="51">
        <f>('7.individuals NC'!B119*'7.individuals NC'!C119+'8.legal entities NC'!B119*'8.legal entities NC'!C119)/('7.individuals NC'!B119+'8.legal entities NC'!B119)</f>
        <v>3.782954380099727</v>
      </c>
      <c r="D119" s="50"/>
      <c r="E119" s="51"/>
      <c r="F119" s="50">
        <f>'7.individuals NC'!F119+'8.legal entities NC'!F119</f>
        <v>1797976.8</v>
      </c>
      <c r="G119" s="51">
        <f>('7.individuals NC'!F119*'7.individuals NC'!G119+'8.legal entities NC'!F119*'8.legal entities NC'!G119)/('7.individuals NC'!F119+'8.legal entities NC'!F119)</f>
        <v>1.3266791779515728</v>
      </c>
      <c r="H119" s="50">
        <f t="shared" si="2"/>
        <v>706005</v>
      </c>
      <c r="I119" s="51">
        <f t="shared" si="3"/>
        <v>10.038329098235849</v>
      </c>
      <c r="J119" s="50">
        <f>'7.individuals NC'!J119+'8.legal entities NC'!J119</f>
        <v>93289.4</v>
      </c>
      <c r="K119" s="51">
        <f>('7.individuals NC'!J119*'7.individuals NC'!K119+'8.legal entities NC'!J119*'8.legal entities NC'!K119)/('7.individuals NC'!J119+'8.legal entities NC'!J119)</f>
        <v>8.4387011600460511</v>
      </c>
      <c r="L119" s="50">
        <f>'7.individuals NC'!L119+'8.legal entities NC'!L119</f>
        <v>136282.79999999999</v>
      </c>
      <c r="M119" s="51">
        <f>('7.individuals NC'!L119*'7.individuals NC'!M119+'8.legal entities NC'!L119*'8.legal entities NC'!M119)/('7.individuals NC'!L119+'8.legal entities NC'!L119)</f>
        <v>8.4291025279785874</v>
      </c>
      <c r="N119" s="50">
        <f>'7.individuals NC'!N119+'8.legal entities NC'!N119</f>
        <v>187960.2</v>
      </c>
      <c r="O119" s="51">
        <f>('7.individuals NC'!N119*'7.individuals NC'!O119+'8.legal entities NC'!N119*'8.legal entities NC'!O119)/('7.individuals NC'!N119+'8.legal entities NC'!N119)</f>
        <v>10.30591685367434</v>
      </c>
      <c r="P119" s="50">
        <f>'7.individuals NC'!P119+'8.legal entities NC'!P119</f>
        <v>230966.80000000002</v>
      </c>
      <c r="Q119" s="51">
        <f>('7.individuals NC'!P119*'7.individuals NC'!Q119+'8.legal entities NC'!P119*'8.legal entities NC'!Q119)/('7.individuals NC'!P119+'8.legal entities NC'!P119)</f>
        <v>10.530711807930837</v>
      </c>
      <c r="R119" s="50">
        <f>'7.individuals NC'!R119+'8.legal entities NC'!R119</f>
        <v>57502.6</v>
      </c>
      <c r="S119" s="51">
        <f>('7.individuals NC'!R119*'7.individuals NC'!S119+'8.legal entities NC'!R119*'8.legal entities NC'!S119)/('7.individuals NC'!R119+'8.legal entities NC'!R119)</f>
        <v>13.594899569758583</v>
      </c>
      <c r="T119" s="50">
        <f>'7.individuals NC'!T119+'8.legal entities NC'!T119</f>
        <v>3.2</v>
      </c>
      <c r="U119" s="51">
        <f>('7.individuals NC'!T119*'7.individuals NC'!U119+'8.legal entities NC'!T119*'8.legal entities NC'!U119)/('7.individuals NC'!T119+'8.legal entities NC'!T119)</f>
        <v>12.000000000000002</v>
      </c>
    </row>
    <row r="120" spans="1:21" ht="14.25" customHeight="1" x14ac:dyDescent="0.2">
      <c r="A120" s="49" t="s">
        <v>22</v>
      </c>
      <c r="B120" s="50">
        <f>'7.individuals NC'!B120+'8.legal entities NC'!B120</f>
        <v>2706562.4</v>
      </c>
      <c r="C120" s="51">
        <f>('7.individuals NC'!B120*'7.individuals NC'!C120+'8.legal entities NC'!B120*'8.legal entities NC'!C120)/('7.individuals NC'!B120+'8.legal entities NC'!B120)</f>
        <v>3.7721391825291004</v>
      </c>
      <c r="D120" s="50"/>
      <c r="E120" s="51"/>
      <c r="F120" s="50">
        <f>'7.individuals NC'!F120+'8.legal entities NC'!F120</f>
        <v>1997139.1</v>
      </c>
      <c r="G120" s="51">
        <f>('7.individuals NC'!F120*'7.individuals NC'!G120+'8.legal entities NC'!F120*'8.legal entities NC'!G120)/('7.individuals NC'!F120+'8.legal entities NC'!F120)</f>
        <v>1.5194333028680875</v>
      </c>
      <c r="H120" s="50">
        <f t="shared" si="2"/>
        <v>709423.3</v>
      </c>
      <c r="I120" s="51">
        <f t="shared" si="3"/>
        <v>10.1138635001134</v>
      </c>
      <c r="J120" s="50">
        <f>'7.individuals NC'!J120+'8.legal entities NC'!J120</f>
        <v>68180.100000000006</v>
      </c>
      <c r="K120" s="51">
        <f>('7.individuals NC'!J120*'7.individuals NC'!K120+'8.legal entities NC'!J120*'8.legal entities NC'!K120)/('7.individuals NC'!J120+'8.legal entities NC'!J120)</f>
        <v>8.7690398811383385</v>
      </c>
      <c r="L120" s="50">
        <f>'7.individuals NC'!L120+'8.legal entities NC'!L120</f>
        <v>189229.09999999998</v>
      </c>
      <c r="M120" s="51">
        <f>('7.individuals NC'!L120*'7.individuals NC'!M120+'8.legal entities NC'!L120*'8.legal entities NC'!M120)/('7.individuals NC'!L120+'8.legal entities NC'!L120)</f>
        <v>8.5824125834768541</v>
      </c>
      <c r="N120" s="50">
        <f>'7.individuals NC'!N120+'8.legal entities NC'!N120</f>
        <v>154554.70000000001</v>
      </c>
      <c r="O120" s="51">
        <f>('7.individuals NC'!N120*'7.individuals NC'!O120+'8.legal entities NC'!N120*'8.legal entities NC'!O120)/('7.individuals NC'!N120+'8.legal entities NC'!N120)</f>
        <v>10.133808315114326</v>
      </c>
      <c r="P120" s="50">
        <f>'7.individuals NC'!P120+'8.legal entities NC'!P120</f>
        <v>247542.5</v>
      </c>
      <c r="Q120" s="51">
        <f>('7.individuals NC'!P120*'7.individuals NC'!Q120+'8.legal entities NC'!P120*'8.legal entities NC'!Q120)/('7.individuals NC'!P120+'8.legal entities NC'!P120)</f>
        <v>10.909855047113123</v>
      </c>
      <c r="R120" s="50">
        <f>'7.individuals NC'!R120+'8.legal entities NC'!R120</f>
        <v>49913.4</v>
      </c>
      <c r="S120" s="51">
        <f>('7.individuals NC'!R120*'7.individuals NC'!S120+'8.legal entities NC'!R120*'8.legal entities NC'!S120)/('7.individuals NC'!R120+'8.legal entities NC'!R120)</f>
        <v>13.747244186931765</v>
      </c>
      <c r="T120" s="50">
        <f>'7.individuals NC'!T120+'8.legal entities NC'!T120</f>
        <v>3.5</v>
      </c>
      <c r="U120" s="51">
        <f>('7.individuals NC'!T120*'7.individuals NC'!U120+'8.legal entities NC'!T120*'8.legal entities NC'!U120)/('7.individuals NC'!T120+'8.legal entities NC'!T120)</f>
        <v>12</v>
      </c>
    </row>
    <row r="121" spans="1:21" ht="14.25" customHeight="1" x14ac:dyDescent="0.2">
      <c r="A121" s="49" t="s">
        <v>23</v>
      </c>
      <c r="B121" s="50">
        <f>'7.individuals NC'!B121+'8.legal entities NC'!B121</f>
        <v>3035449.1000000006</v>
      </c>
      <c r="C121" s="51">
        <f>('7.individuals NC'!B121*'7.individuals NC'!C121+'8.legal entities NC'!B121*'8.legal entities NC'!C121)/('7.individuals NC'!B121+'8.legal entities NC'!B121)</f>
        <v>3.4603075693148666</v>
      </c>
      <c r="D121" s="50"/>
      <c r="E121" s="51"/>
      <c r="F121" s="50">
        <f>'7.individuals NC'!F121+'8.legal entities NC'!F121</f>
        <v>2317497.9</v>
      </c>
      <c r="G121" s="51">
        <f>('7.individuals NC'!F121*'7.individuals NC'!G121+'8.legal entities NC'!F121*'8.legal entities NC'!G121)/('7.individuals NC'!F121+'8.legal entities NC'!F121)</f>
        <v>1.4426984274721455</v>
      </c>
      <c r="H121" s="50">
        <f t="shared" si="2"/>
        <v>717951.2</v>
      </c>
      <c r="I121" s="51">
        <f t="shared" si="3"/>
        <v>9.9730133761180415</v>
      </c>
      <c r="J121" s="50">
        <f>'7.individuals NC'!J121+'8.legal entities NC'!J121</f>
        <v>77500</v>
      </c>
      <c r="K121" s="51">
        <f>('7.individuals NC'!J121*'7.individuals NC'!K121+'8.legal entities NC'!J121*'8.legal entities NC'!K121)/('7.individuals NC'!J121+'8.legal entities NC'!J121)</f>
        <v>9.1548460129032243</v>
      </c>
      <c r="L121" s="50">
        <f>'7.individuals NC'!L121+'8.legal entities NC'!L121</f>
        <v>191619.59999999998</v>
      </c>
      <c r="M121" s="51">
        <f>('7.individuals NC'!L121*'7.individuals NC'!M121+'8.legal entities NC'!L121*'8.legal entities NC'!M121)/('7.individuals NC'!L121+'8.legal entities NC'!L121)</f>
        <v>8.4448646485015111</v>
      </c>
      <c r="N121" s="50">
        <f>'7.individuals NC'!N121+'8.legal entities NC'!N121</f>
        <v>150129.09999999998</v>
      </c>
      <c r="O121" s="51">
        <f>('7.individuals NC'!N121*'7.individuals NC'!O121+'8.legal entities NC'!N121*'8.legal entities NC'!O121)/('7.individuals NC'!N121+'8.legal entities NC'!N121)</f>
        <v>9.752112894835177</v>
      </c>
      <c r="P121" s="50">
        <f>'7.individuals NC'!P121+'8.legal entities NC'!P121</f>
        <v>246155.90000000002</v>
      </c>
      <c r="Q121" s="51">
        <f>('7.individuals NC'!P121*'7.individuals NC'!Q121+'8.legal entities NC'!P121*'8.legal entities NC'!Q121)/('7.individuals NC'!P121+'8.legal entities NC'!P121)</f>
        <v>10.727569645903264</v>
      </c>
      <c r="R121" s="50">
        <f>'7.individuals NC'!R121+'8.legal entities NC'!R121</f>
        <v>52539.399999999994</v>
      </c>
      <c r="S121" s="51">
        <f>('7.individuals NC'!R121*'7.individuals NC'!S121+'8.legal entities NC'!R121*'8.legal entities NC'!S121)/('7.individuals NC'!R121+'8.legal entities NC'!R121)</f>
        <v>13.849140035858801</v>
      </c>
      <c r="T121" s="50">
        <f>'7.individuals NC'!T121+'8.legal entities NC'!T121</f>
        <v>7.2</v>
      </c>
      <c r="U121" s="51">
        <f>('7.individuals NC'!T121*'7.individuals NC'!U121+'8.legal entities NC'!T121*'8.legal entities NC'!U121)/('7.individuals NC'!T121+'8.legal entities NC'!T121)</f>
        <v>10.94</v>
      </c>
    </row>
    <row r="122" spans="1:21" ht="14.25" customHeight="1" x14ac:dyDescent="0.2">
      <c r="A122" s="49" t="s">
        <v>24</v>
      </c>
      <c r="B122" s="50">
        <f>'7.individuals NC'!B122+'8.legal entities NC'!B122</f>
        <v>2908955.3000000003</v>
      </c>
      <c r="C122" s="51">
        <f>('7.individuals NC'!B122*'7.individuals NC'!C122+'8.legal entities NC'!B122*'8.legal entities NC'!C122)/('7.individuals NC'!B122+'8.legal entities NC'!B122)</f>
        <v>3.3637202465778691</v>
      </c>
      <c r="D122" s="50"/>
      <c r="E122" s="51"/>
      <c r="F122" s="50">
        <f>'7.individuals NC'!F122+'8.legal entities NC'!F122</f>
        <v>2186317.4</v>
      </c>
      <c r="G122" s="51">
        <f>('7.individuals NC'!F122*'7.individuals NC'!G122+'8.legal entities NC'!F122*'8.legal entities NC'!G122)/('7.individuals NC'!F122+'8.legal entities NC'!F122)</f>
        <v>1.1831295094664662</v>
      </c>
      <c r="H122" s="50">
        <f t="shared" si="2"/>
        <v>722637.89999999991</v>
      </c>
      <c r="I122" s="51">
        <f t="shared" si="3"/>
        <v>9.9610264089386966</v>
      </c>
      <c r="J122" s="50">
        <f>'7.individuals NC'!J122+'8.legal entities NC'!J122</f>
        <v>116781.9</v>
      </c>
      <c r="K122" s="51">
        <f>('7.individuals NC'!J122*'7.individuals NC'!K122+'8.legal entities NC'!J122*'8.legal entities NC'!K122)/('7.individuals NC'!J122+'8.legal entities NC'!J122)</f>
        <v>8.7382550806246524</v>
      </c>
      <c r="L122" s="50">
        <f>'7.individuals NC'!L122+'8.legal entities NC'!L122</f>
        <v>152205.9</v>
      </c>
      <c r="M122" s="51">
        <f>('7.individuals NC'!L122*'7.individuals NC'!M122+'8.legal entities NC'!L122*'8.legal entities NC'!M122)/('7.individuals NC'!L122+'8.legal entities NC'!L122)</f>
        <v>8.2960285639387195</v>
      </c>
      <c r="N122" s="50">
        <f>'7.individuals NC'!N122+'8.legal entities NC'!N122</f>
        <v>151477.9</v>
      </c>
      <c r="O122" s="51">
        <f>('7.individuals NC'!N122*'7.individuals NC'!O122+'8.legal entities NC'!N122*'8.legal entities NC'!O122)/('7.individuals NC'!N122+'8.legal entities NC'!N122)</f>
        <v>9.9931016405693498</v>
      </c>
      <c r="P122" s="50">
        <f>'7.individuals NC'!P122+'8.legal entities NC'!P122</f>
        <v>241727</v>
      </c>
      <c r="Q122" s="51">
        <f>('7.individuals NC'!P122*'7.individuals NC'!Q122+'8.legal entities NC'!P122*'8.legal entities NC'!Q122)/('7.individuals NC'!P122+'8.legal entities NC'!P122)</f>
        <v>10.813788257000665</v>
      </c>
      <c r="R122" s="50">
        <f>'7.individuals NC'!R122+'8.legal entities NC'!R122</f>
        <v>60437.7</v>
      </c>
      <c r="S122" s="51">
        <f>('7.individuals NC'!R122*'7.individuals NC'!S122+'8.legal entities NC'!R122*'8.legal entities NC'!S122)/('7.individuals NC'!R122+'8.legal entities NC'!R122)</f>
        <v>13.025646839638172</v>
      </c>
      <c r="T122" s="50">
        <f>'7.individuals NC'!T122+'8.legal entities NC'!T122</f>
        <v>7.5</v>
      </c>
      <c r="U122" s="51">
        <f>('7.individuals NC'!T122*'7.individuals NC'!U122+'8.legal entities NC'!T122*'8.legal entities NC'!U122)/('7.individuals NC'!T122+'8.legal entities NC'!T122)</f>
        <v>10.92</v>
      </c>
    </row>
    <row r="123" spans="1:21" ht="14.25" customHeight="1" x14ac:dyDescent="0.2">
      <c r="A123" s="49" t="s">
        <v>25</v>
      </c>
      <c r="B123" s="50">
        <f>'7.individuals NC'!B123+'8.legal entities NC'!B123</f>
        <v>3115638.3000000003</v>
      </c>
      <c r="C123" s="51">
        <f>('7.individuals NC'!B123*'7.individuals NC'!C123+'8.legal entities NC'!B123*'8.legal entities NC'!C123)/('7.individuals NC'!B123+'8.legal entities NC'!B123)</f>
        <v>3.6644106008710957</v>
      </c>
      <c r="D123" s="50"/>
      <c r="E123" s="51"/>
      <c r="F123" s="50">
        <f>'7.individuals NC'!F123+'8.legal entities NC'!F123</f>
        <v>2218509.7000000002</v>
      </c>
      <c r="G123" s="51">
        <f>('7.individuals NC'!F123*'7.individuals NC'!G123+'8.legal entities NC'!F123*'8.legal entities NC'!G123)/('7.individuals NC'!F123+'8.legal entities NC'!F123)</f>
        <v>1.2952365518167444</v>
      </c>
      <c r="H123" s="50">
        <f t="shared" si="2"/>
        <v>897128.6</v>
      </c>
      <c r="I123" s="51">
        <f t="shared" si="3"/>
        <v>9.5231421236598646</v>
      </c>
      <c r="J123" s="50">
        <f>'7.individuals NC'!J123+'8.legal entities NC'!J123</f>
        <v>87072.4</v>
      </c>
      <c r="K123" s="51">
        <f>('7.individuals NC'!J123*'7.individuals NC'!K123+'8.legal entities NC'!J123*'8.legal entities NC'!K123)/('7.individuals NC'!J123+'8.legal entities NC'!J123)</f>
        <v>8.3804355111378577</v>
      </c>
      <c r="L123" s="50">
        <f>'7.individuals NC'!L123+'8.legal entities NC'!L123</f>
        <v>306563.3</v>
      </c>
      <c r="M123" s="51">
        <f>('7.individuals NC'!L123*'7.individuals NC'!M123+'8.legal entities NC'!L123*'8.legal entities NC'!M123)/('7.individuals NC'!L123+'8.legal entities NC'!L123)</f>
        <v>7.2397212680056633</v>
      </c>
      <c r="N123" s="50">
        <f>'7.individuals NC'!N123+'8.legal entities NC'!N123</f>
        <v>171782.2</v>
      </c>
      <c r="O123" s="51">
        <f>('7.individuals NC'!N123*'7.individuals NC'!O123+'8.legal entities NC'!N123*'8.legal entities NC'!O123)/('7.individuals NC'!N123+'8.legal entities NC'!N123)</f>
        <v>9.9097592008950866</v>
      </c>
      <c r="P123" s="50">
        <f>'7.individuals NC'!P123+'8.legal entities NC'!P123</f>
        <v>223246</v>
      </c>
      <c r="Q123" s="51">
        <f>('7.individuals NC'!P123*'7.individuals NC'!Q123+'8.legal entities NC'!P123*'8.legal entities NC'!Q123)/('7.individuals NC'!P123+'8.legal entities NC'!P123)</f>
        <v>11.151521698037142</v>
      </c>
      <c r="R123" s="50">
        <f>'7.individuals NC'!R123+'8.legal entities NC'!R123</f>
        <v>108456.9</v>
      </c>
      <c r="S123" s="51">
        <f>('7.individuals NC'!R123*'7.individuals NC'!S123+'8.legal entities NC'!R123*'8.legal entities NC'!S123)/('7.individuals NC'!R123+'8.legal entities NC'!R123)</f>
        <v>12.930556276271959</v>
      </c>
      <c r="T123" s="50">
        <f>'7.individuals NC'!T123+'8.legal entities NC'!T123</f>
        <v>7.8</v>
      </c>
      <c r="U123" s="51">
        <f>('7.individuals NC'!T123*'7.individuals NC'!U123+'8.legal entities NC'!T123*'8.legal entities NC'!U123)/('7.individuals NC'!T123+'8.legal entities NC'!T123)</f>
        <v>10.87</v>
      </c>
    </row>
    <row r="124" spans="1:21" ht="14.25" customHeight="1" x14ac:dyDescent="0.2">
      <c r="A124" s="49" t="s">
        <v>26</v>
      </c>
      <c r="B124" s="50">
        <f>'7.individuals NC'!B124+'8.legal entities NC'!B124</f>
        <v>3201067.1000000006</v>
      </c>
      <c r="C124" s="51">
        <f>('7.individuals NC'!B124*'7.individuals NC'!C124+'8.legal entities NC'!B124*'8.legal entities NC'!C124)/('7.individuals NC'!B124+'8.legal entities NC'!B124)</f>
        <v>3.7483589472398116</v>
      </c>
      <c r="D124" s="50"/>
      <c r="E124" s="51"/>
      <c r="F124" s="50">
        <f>'7.individuals NC'!F124+'8.legal entities NC'!F124</f>
        <v>2151655.7000000002</v>
      </c>
      <c r="G124" s="51">
        <f>('7.individuals NC'!F124*'7.individuals NC'!G124+'8.legal entities NC'!F124*'8.legal entities NC'!G124)/('7.individuals NC'!F124+'8.legal entities NC'!F124)</f>
        <v>1.1588277357757564</v>
      </c>
      <c r="H124" s="50">
        <f t="shared" si="2"/>
        <v>1049411.4000000001</v>
      </c>
      <c r="I124" s="51">
        <f t="shared" si="3"/>
        <v>9.057792017506193</v>
      </c>
      <c r="J124" s="50">
        <f>'7.individuals NC'!J124+'8.legal entities NC'!J124</f>
        <v>126942.39999999999</v>
      </c>
      <c r="K124" s="51">
        <f>('7.individuals NC'!J124*'7.individuals NC'!K124+'8.legal entities NC'!J124*'8.legal entities NC'!K124)/('7.individuals NC'!J124+'8.legal entities NC'!J124)</f>
        <v>6.9079040887835736</v>
      </c>
      <c r="L124" s="50">
        <f>'7.individuals NC'!L124+'8.legal entities NC'!L124</f>
        <v>285421.30000000005</v>
      </c>
      <c r="M124" s="51">
        <f>('7.individuals NC'!L124*'7.individuals NC'!M124+'8.legal entities NC'!L124*'8.legal entities NC'!M124)/('7.individuals NC'!L124+'8.legal entities NC'!L124)</f>
        <v>7.189776236041248</v>
      </c>
      <c r="N124" s="50">
        <f>'7.individuals NC'!N124+'8.legal entities NC'!N124</f>
        <v>272069.59999999998</v>
      </c>
      <c r="O124" s="51">
        <f>('7.individuals NC'!N124*'7.individuals NC'!O124+'8.legal entities NC'!N124*'8.legal entities NC'!O124)/('7.individuals NC'!N124+'8.legal entities NC'!N124)</f>
        <v>8.4779063592551331</v>
      </c>
      <c r="P124" s="50">
        <f>'7.individuals NC'!P124+'8.legal entities NC'!P124</f>
        <v>225474.59999999998</v>
      </c>
      <c r="Q124" s="51">
        <f>('7.individuals NC'!P124*'7.individuals NC'!Q124+'8.legal entities NC'!P124*'8.legal entities NC'!Q124)/('7.individuals NC'!P124+'8.legal entities NC'!P124)</f>
        <v>11.083308181941556</v>
      </c>
      <c r="R124" s="50">
        <f>'7.individuals NC'!R124+'8.legal entities NC'!R124</f>
        <v>139495.4</v>
      </c>
      <c r="S124" s="51">
        <f>('7.individuals NC'!R124*'7.individuals NC'!S124+'8.legal entities NC'!R124*'8.legal entities NC'!S124)/('7.individuals NC'!R124+'8.legal entities NC'!R124)</f>
        <v>12.693293993923813</v>
      </c>
      <c r="T124" s="50">
        <f>'7.individuals NC'!T124+'8.legal entities NC'!T124</f>
        <v>8.1</v>
      </c>
      <c r="U124" s="51">
        <f>('7.individuals NC'!T124*'7.individuals NC'!U124+'8.legal entities NC'!T124*'8.legal entities NC'!U124)/('7.individuals NC'!T124+'8.legal entities NC'!T124)</f>
        <v>10.84</v>
      </c>
    </row>
    <row r="125" spans="1:21" ht="14.25" customHeight="1" x14ac:dyDescent="0.2">
      <c r="A125" s="49" t="s">
        <v>27</v>
      </c>
      <c r="B125" s="50">
        <f>'7.individuals NC'!B125+'8.legal entities NC'!B125</f>
        <v>3455598.7</v>
      </c>
      <c r="C125" s="51">
        <f>('7.individuals NC'!B125*'7.individuals NC'!C125+'8.legal entities NC'!B125*'8.legal entities NC'!C125)/('7.individuals NC'!B125+'8.legal entities NC'!B125)</f>
        <v>3.6889511669859121</v>
      </c>
      <c r="D125" s="50"/>
      <c r="E125" s="51"/>
      <c r="F125" s="50">
        <f>'7.individuals NC'!F125+'8.legal entities NC'!F125</f>
        <v>2381803.5</v>
      </c>
      <c r="G125" s="51">
        <f>('7.individuals NC'!F125*'7.individuals NC'!G125+'8.legal entities NC'!F125*'8.legal entities NC'!G125)/('7.individuals NC'!F125+'8.legal entities NC'!F125)</f>
        <v>1.1956884957134377</v>
      </c>
      <c r="H125" s="50">
        <f t="shared" si="2"/>
        <v>1073795.2</v>
      </c>
      <c r="I125" s="51">
        <f t="shared" si="3"/>
        <v>9.2192997444950393</v>
      </c>
      <c r="J125" s="50">
        <f>'7.individuals NC'!J125+'8.legal entities NC'!J125</f>
        <v>263913.3</v>
      </c>
      <c r="K125" s="51">
        <f>('7.individuals NC'!J125*'7.individuals NC'!K125+'8.legal entities NC'!J125*'8.legal entities NC'!K125)/('7.individuals NC'!J125+'8.legal entities NC'!J125)</f>
        <v>6.3973466930238088</v>
      </c>
      <c r="L125" s="50">
        <f>'7.individuals NC'!L125+'8.legal entities NC'!L125</f>
        <v>148012.9</v>
      </c>
      <c r="M125" s="51">
        <f>('7.individuals NC'!L125*'7.individuals NC'!M125+'8.legal entities NC'!L125*'8.legal entities NC'!M125)/('7.individuals NC'!L125+'8.legal entities NC'!L125)</f>
        <v>8.6354017791692481</v>
      </c>
      <c r="N125" s="50">
        <f>'7.individuals NC'!N125+'8.legal entities NC'!N125</f>
        <v>286247.3</v>
      </c>
      <c r="O125" s="51">
        <f>('7.individuals NC'!N125*'7.individuals NC'!O125+'8.legal entities NC'!N125*'8.legal entities NC'!O125)/('7.individuals NC'!N125+'8.legal entities NC'!N125)</f>
        <v>8.6940718497606806</v>
      </c>
      <c r="P125" s="50">
        <f>'7.individuals NC'!P125+'8.legal entities NC'!P125</f>
        <v>231331.3</v>
      </c>
      <c r="Q125" s="51">
        <f>('7.individuals NC'!P125*'7.individuals NC'!Q125+'8.legal entities NC'!P125*'8.legal entities NC'!Q125)/('7.individuals NC'!P125+'8.legal entities NC'!P125)</f>
        <v>11.259048978672579</v>
      </c>
      <c r="R125" s="50">
        <f>'7.individuals NC'!R125+'8.legal entities NC'!R125</f>
        <v>144282</v>
      </c>
      <c r="S125" s="51">
        <f>('7.individuals NC'!R125*'7.individuals NC'!S125+'8.legal entities NC'!R125*'8.legal entities NC'!S125)/('7.individuals NC'!R125+'8.legal entities NC'!R125)</f>
        <v>12.751611940505397</v>
      </c>
      <c r="T125" s="50">
        <f>'7.individuals NC'!T125+'8.legal entities NC'!T125</f>
        <v>8.4</v>
      </c>
      <c r="U125" s="51">
        <f>('7.individuals NC'!T125*'7.individuals NC'!U125+'8.legal entities NC'!T125*'8.legal entities NC'!U125)/('7.individuals NC'!T125+'8.legal entities NC'!T125)</f>
        <v>10.83</v>
      </c>
    </row>
    <row r="126" spans="1:21" ht="14.25" customHeight="1" x14ac:dyDescent="0.2">
      <c r="A126" s="49" t="s">
        <v>28</v>
      </c>
      <c r="B126" s="50">
        <f>'7.individuals NC'!B126+'8.legal entities NC'!B126</f>
        <v>3591553.6</v>
      </c>
      <c r="C126" s="51">
        <f>('7.individuals NC'!B126*'7.individuals NC'!C126+'8.legal entities NC'!B126*'8.legal entities NC'!C126)/('7.individuals NC'!B126+'8.legal entities NC'!B126)</f>
        <v>3.7740312757687922</v>
      </c>
      <c r="D126" s="50"/>
      <c r="E126" s="51"/>
      <c r="F126" s="50">
        <f>'7.individuals NC'!F126+'8.legal entities NC'!F126</f>
        <v>2451048.4</v>
      </c>
      <c r="G126" s="51">
        <f>('7.individuals NC'!F126*'7.individuals NC'!G126+'8.legal entities NC'!F126*'8.legal entities NC'!G126)/('7.individuals NC'!F126+'8.legal entities NC'!F126)</f>
        <v>1.2218448823776795</v>
      </c>
      <c r="H126" s="50">
        <f t="shared" si="2"/>
        <v>1140505.2</v>
      </c>
      <c r="I126" s="51">
        <f t="shared" si="3"/>
        <v>9.2589097103634437</v>
      </c>
      <c r="J126" s="50">
        <f>'7.individuals NC'!J126+'8.legal entities NC'!J126</f>
        <v>287621.8</v>
      </c>
      <c r="K126" s="51">
        <f>('7.individuals NC'!J126*'7.individuals NC'!K126+'8.legal entities NC'!J126*'8.legal entities NC'!K126)/('7.individuals NC'!J126+'8.legal entities NC'!J126)</f>
        <v>6.4546413554188167</v>
      </c>
      <c r="L126" s="50">
        <f>'7.individuals NC'!L126+'8.legal entities NC'!L126</f>
        <v>169756.79999999999</v>
      </c>
      <c r="M126" s="51">
        <f>('7.individuals NC'!L126*'7.individuals NC'!M126+'8.legal entities NC'!L126*'8.legal entities NC'!M126)/('7.individuals NC'!L126+'8.legal entities NC'!L126)</f>
        <v>8.9462817277422761</v>
      </c>
      <c r="N126" s="50">
        <f>'7.individuals NC'!N126+'8.legal entities NC'!N126</f>
        <v>279923.7</v>
      </c>
      <c r="O126" s="51">
        <f>('7.individuals NC'!N126*'7.individuals NC'!O126+'8.legal entities NC'!N126*'8.legal entities NC'!O126)/('7.individuals NC'!N126+'8.legal entities NC'!N126)</f>
        <v>8.5223390266704833</v>
      </c>
      <c r="P126" s="50">
        <f>'7.individuals NC'!P126+'8.legal entities NC'!P126</f>
        <v>266073.3</v>
      </c>
      <c r="Q126" s="51">
        <f>('7.individuals NC'!P126*'7.individuals NC'!Q126+'8.legal entities NC'!P126*'8.legal entities NC'!Q126)/('7.individuals NC'!P126+'8.legal entities NC'!P126)</f>
        <v>11.356481634947963</v>
      </c>
      <c r="R126" s="50">
        <f>'7.individuals NC'!R126+'8.legal entities NC'!R126</f>
        <v>137100.9</v>
      </c>
      <c r="S126" s="51">
        <f>('7.individuals NC'!R126*'7.individuals NC'!S126+'8.legal entities NC'!R126*'8.legal entities NC'!S126)/('7.individuals NC'!R126+'8.legal entities NC'!R126)</f>
        <v>12.960906485661292</v>
      </c>
      <c r="T126" s="50">
        <f>'7.individuals NC'!T126+'8.legal entities NC'!T126</f>
        <v>28.7</v>
      </c>
      <c r="U126" s="51">
        <f>('7.individuals NC'!T126*'7.individuals NC'!U126+'8.legal entities NC'!T126*'8.legal entities NC'!U126)/('7.individuals NC'!T126+'8.legal entities NC'!T126)</f>
        <v>15.114494773519164</v>
      </c>
    </row>
    <row r="127" spans="1:21" ht="14.25" customHeight="1" x14ac:dyDescent="0.2">
      <c r="A127" s="49" t="s">
        <v>29</v>
      </c>
      <c r="B127" s="50">
        <f>'7.individuals NC'!B127+'8.legal entities NC'!B127</f>
        <v>3930139.3000000003</v>
      </c>
      <c r="C127" s="51">
        <f>('7.individuals NC'!B127*'7.individuals NC'!C127+'8.legal entities NC'!B127*'8.legal entities NC'!C127)/('7.individuals NC'!B127+'8.legal entities NC'!B127)</f>
        <v>3.5566829722803979</v>
      </c>
      <c r="D127" s="50"/>
      <c r="E127" s="51"/>
      <c r="F127" s="50">
        <f>'7.individuals NC'!F127+'8.legal entities NC'!F127</f>
        <v>2860992.9</v>
      </c>
      <c r="G127" s="51">
        <f>('7.individuals NC'!F127*'7.individuals NC'!G127+'8.legal entities NC'!F127*'8.legal entities NC'!G127)/('7.individuals NC'!F127+'8.legal entities NC'!F127)</f>
        <v>1.2578592788538556</v>
      </c>
      <c r="H127" s="50">
        <f t="shared" si="2"/>
        <v>1069146.3999999999</v>
      </c>
      <c r="I127" s="51">
        <f t="shared" si="3"/>
        <v>9.7082430067575416</v>
      </c>
      <c r="J127" s="50">
        <f>'7.individuals NC'!J127+'8.legal entities NC'!J127</f>
        <v>125122</v>
      </c>
      <c r="K127" s="51">
        <f>('7.individuals NC'!J127*'7.individuals NC'!K127+'8.legal entities NC'!J127*'8.legal entities NC'!K127)/('7.individuals NC'!J127+'8.legal entities NC'!J127)</f>
        <v>7.8579855021499032</v>
      </c>
      <c r="L127" s="50">
        <f>'7.individuals NC'!L127+'8.legal entities NC'!L127</f>
        <v>252519.09999999998</v>
      </c>
      <c r="M127" s="51">
        <f>('7.individuals NC'!L127*'7.individuals NC'!M127+'8.legal entities NC'!L127*'8.legal entities NC'!M127)/('7.individuals NC'!L127+'8.legal entities NC'!L127)</f>
        <v>7.6710135352137723</v>
      </c>
      <c r="N127" s="50">
        <f>'7.individuals NC'!N127+'8.legal entities NC'!N127</f>
        <v>196335</v>
      </c>
      <c r="O127" s="51">
        <f>('7.individuals NC'!N127*'7.individuals NC'!O127+'8.legal entities NC'!N127*'8.legal entities NC'!O127)/('7.individuals NC'!N127+'8.legal entities NC'!N127)</f>
        <v>10.204839264522372</v>
      </c>
      <c r="P127" s="50">
        <f>'7.individuals NC'!P127+'8.legal entities NC'!P127</f>
        <v>364543.9</v>
      </c>
      <c r="Q127" s="51">
        <f>('7.individuals NC'!P127*'7.individuals NC'!Q127+'8.legal entities NC'!P127*'8.legal entities NC'!Q127)/('7.individuals NC'!P127+'8.legal entities NC'!P127)</f>
        <v>10.242347160383153</v>
      </c>
      <c r="R127" s="50">
        <f>'7.individuals NC'!R127+'8.legal entities NC'!R127</f>
        <v>130579.9</v>
      </c>
      <c r="S127" s="51">
        <f>('7.individuals NC'!R127*'7.individuals NC'!S127+'8.legal entities NC'!R127*'8.legal entities NC'!S127)/('7.individuals NC'!R127+'8.legal entities NC'!R127)</f>
        <v>13.182348271058565</v>
      </c>
      <c r="T127" s="50">
        <f>'7.individuals NC'!T127+'8.legal entities NC'!T127</f>
        <v>46.5</v>
      </c>
      <c r="U127" s="51">
        <f>('7.individuals NC'!T127*'7.individuals NC'!U127+'8.legal entities NC'!T127*'8.legal entities NC'!U127)/('7.individuals NC'!T127+'8.legal entities NC'!T127)</f>
        <v>11.758064516129032</v>
      </c>
    </row>
    <row r="128" spans="1:21" ht="14.25" customHeight="1" thickBot="1" x14ac:dyDescent="0.25">
      <c r="A128" s="52" t="s">
        <v>30</v>
      </c>
      <c r="B128" s="53">
        <f>'7.individuals NC'!B128+'8.legal entities NC'!B128</f>
        <v>3539729.3</v>
      </c>
      <c r="C128" s="54">
        <f>('7.individuals NC'!B128*'7.individuals NC'!C128+'8.legal entities NC'!B128*'8.legal entities NC'!C128)/('7.individuals NC'!B128+'8.legal entities NC'!B128)</f>
        <v>4.03031106926736</v>
      </c>
      <c r="D128" s="53"/>
      <c r="E128" s="54"/>
      <c r="F128" s="53">
        <f>'7.individuals NC'!F128+'8.legal entities NC'!F128</f>
        <v>2484799.9</v>
      </c>
      <c r="G128" s="54">
        <f>('7.individuals NC'!F128*'7.individuals NC'!G128+'8.legal entities NC'!F128*'8.legal entities NC'!G128)/('7.individuals NC'!F128+'8.legal entities NC'!F128)</f>
        <v>1.5198240932801073</v>
      </c>
      <c r="H128" s="53">
        <f t="shared" si="2"/>
        <v>1054929.3999999999</v>
      </c>
      <c r="I128" s="54">
        <f t="shared" si="3"/>
        <v>9.9435577632019747</v>
      </c>
      <c r="J128" s="53">
        <f>'7.individuals NC'!J128+'8.legal entities NC'!J128</f>
        <v>81903.8</v>
      </c>
      <c r="K128" s="54">
        <f>('7.individuals NC'!J128*'7.individuals NC'!K128+'8.legal entities NC'!J128*'8.legal entities NC'!K128)/('7.individuals NC'!J128+'8.legal entities NC'!J128)</f>
        <v>9.551089729658452</v>
      </c>
      <c r="L128" s="53">
        <f>'7.individuals NC'!L128+'8.legal entities NC'!L128</f>
        <v>266102.90000000002</v>
      </c>
      <c r="M128" s="54">
        <f>('7.individuals NC'!L128*'7.individuals NC'!M128+'8.legal entities NC'!L128*'8.legal entities NC'!M128)/('7.individuals NC'!L128+'8.legal entities NC'!L128)</f>
        <v>7.7611726178106286</v>
      </c>
      <c r="N128" s="53">
        <f>'7.individuals NC'!N128+'8.legal entities NC'!N128</f>
        <v>169950.9</v>
      </c>
      <c r="O128" s="54">
        <f>('7.individuals NC'!N128*'7.individuals NC'!O128+'8.legal entities NC'!N128*'8.legal entities NC'!O128)/('7.individuals NC'!N128+'8.legal entities NC'!N128)</f>
        <v>9.9150445981751201</v>
      </c>
      <c r="P128" s="53">
        <f>'7.individuals NC'!P128+'8.legal entities NC'!P128</f>
        <v>378534</v>
      </c>
      <c r="Q128" s="54">
        <f>('7.individuals NC'!P128*'7.individuals NC'!Q128+'8.legal entities NC'!P128*'8.legal entities NC'!Q128)/('7.individuals NC'!P128+'8.legal entities NC'!P128)</f>
        <v>10.338952321323845</v>
      </c>
      <c r="R128" s="53">
        <f>'7.individuals NC'!R128+'8.legal entities NC'!R128</f>
        <v>150713</v>
      </c>
      <c r="S128" s="54">
        <f>('7.individuals NC'!R128*'7.individuals NC'!S128+'8.legal entities NC'!R128*'8.legal entities NC'!S128)/('7.individuals NC'!R128+'8.legal entities NC'!R128)</f>
        <v>13.280359895961196</v>
      </c>
      <c r="T128" s="53">
        <f>'7.individuals NC'!T128+'8.legal entities NC'!T128</f>
        <v>7724.8</v>
      </c>
      <c r="U128" s="54">
        <f>('7.individuals NC'!T128*'7.individuals NC'!U128+'8.legal entities NC'!T128*'8.legal entities NC'!U128)/('7.individuals NC'!T128+'8.legal entities NC'!T128)</f>
        <v>5.4333741973902239</v>
      </c>
    </row>
    <row r="129" spans="1:21" ht="14.25" customHeight="1" x14ac:dyDescent="0.2">
      <c r="A129" s="49" t="s">
        <v>40</v>
      </c>
      <c r="B129" s="50">
        <f>'7.individuals NC'!B129+'8.legal entities NC'!B129</f>
        <v>3788561.0999999996</v>
      </c>
      <c r="C129" s="51">
        <f>('7.individuals NC'!B129*'7.individuals NC'!C129+'8.legal entities NC'!B129*'8.legal entities NC'!C129)/('7.individuals NC'!B129+'8.legal entities NC'!B129)</f>
        <v>3.9441483760153693</v>
      </c>
      <c r="D129" s="50"/>
      <c r="E129" s="51"/>
      <c r="F129" s="50">
        <f>'7.individuals NC'!F129+'8.legal entities NC'!F129</f>
        <v>2648339.5</v>
      </c>
      <c r="G129" s="51">
        <f>('7.individuals NC'!F129*'7.individuals NC'!G129+'8.legal entities NC'!F129*'8.legal entities NC'!G129)/('7.individuals NC'!F129+'8.legal entities NC'!F129)</f>
        <v>1.4575064843461345</v>
      </c>
      <c r="H129" s="50">
        <f t="shared" si="2"/>
        <v>1140221.6000000001</v>
      </c>
      <c r="I129" s="51">
        <f t="shared" si="3"/>
        <v>9.719755454553745</v>
      </c>
      <c r="J129" s="50">
        <f>'7.individuals NC'!J129+'8.legal entities NC'!J129</f>
        <v>184204.3</v>
      </c>
      <c r="K129" s="51">
        <f>('7.individuals NC'!J129*'7.individuals NC'!K129+'8.legal entities NC'!J129*'8.legal entities NC'!K129)/('7.individuals NC'!J129+'8.legal entities NC'!J129)</f>
        <v>7.2486317746111251</v>
      </c>
      <c r="L129" s="50">
        <f>'7.individuals NC'!L129+'8.legal entities NC'!L129</f>
        <v>195765.7</v>
      </c>
      <c r="M129" s="51">
        <f>('7.individuals NC'!L129*'7.individuals NC'!M129+'8.legal entities NC'!L129*'8.legal entities NC'!M129)/('7.individuals NC'!L129+'8.legal entities NC'!L129)</f>
        <v>8.8626771901308565</v>
      </c>
      <c r="N129" s="50">
        <f>'7.individuals NC'!N129+'8.legal entities NC'!N129</f>
        <v>165290.30000000002</v>
      </c>
      <c r="O129" s="51">
        <f>('7.individuals NC'!N129*'7.individuals NC'!O129+'8.legal entities NC'!N129*'8.legal entities NC'!O129)/('7.individuals NC'!N129+'8.legal entities NC'!N129)</f>
        <v>10.256055019562551</v>
      </c>
      <c r="P129" s="50">
        <f>'7.individuals NC'!P129+'8.legal entities NC'!P129</f>
        <v>422399.9</v>
      </c>
      <c r="Q129" s="51">
        <f>('7.individuals NC'!P129*'7.individuals NC'!Q129+'8.legal entities NC'!P129*'8.legal entities NC'!Q129)/('7.individuals NC'!P129+'8.legal entities NC'!P129)</f>
        <v>9.6877045827899106</v>
      </c>
      <c r="R129" s="50">
        <f>'7.individuals NC'!R129+'8.legal entities NC'!R129</f>
        <v>164836.29999999999</v>
      </c>
      <c r="S129" s="51">
        <f>('7.individuals NC'!R129*'7.individuals NC'!S129+'8.legal entities NC'!R129*'8.legal entities NC'!S129)/('7.individuals NC'!R129+'8.legal entities NC'!R129)</f>
        <v>13.244359136913411</v>
      </c>
      <c r="T129" s="50">
        <f>'7.individuals NC'!T129+'8.legal entities NC'!T129</f>
        <v>7725.1</v>
      </c>
      <c r="U129" s="51">
        <f>('7.individuals NC'!T129*'7.individuals NC'!U129+'8.legal entities NC'!T129*'8.legal entities NC'!U129)/('7.individuals NC'!T129+'8.legal entities NC'!T129)</f>
        <v>5.4335550348862798</v>
      </c>
    </row>
    <row r="130" spans="1:21" ht="14.25" customHeight="1" x14ac:dyDescent="0.2">
      <c r="A130" s="49" t="s">
        <v>20</v>
      </c>
      <c r="B130" s="50">
        <f>'7.individuals NC'!B130+'8.legal entities NC'!B130</f>
        <v>3729239.2</v>
      </c>
      <c r="C130" s="51">
        <f>('7.individuals NC'!B130*'7.individuals NC'!C130+'8.legal entities NC'!B130*'8.legal entities NC'!C130)/('7.individuals NC'!B130+'8.legal entities NC'!B130)</f>
        <v>3.9650202325450183</v>
      </c>
      <c r="D130" s="50"/>
      <c r="E130" s="51"/>
      <c r="F130" s="50">
        <f>'7.individuals NC'!F130+'8.legal entities NC'!F130</f>
        <v>2650071.7000000002</v>
      </c>
      <c r="G130" s="51">
        <f>('7.individuals NC'!F130*'7.individuals NC'!G130+'8.legal entities NC'!F130*'8.legal entities NC'!G130)/('7.individuals NC'!F130+'8.legal entities NC'!F130)</f>
        <v>1.4733039490969242</v>
      </c>
      <c r="H130" s="50">
        <f t="shared" si="2"/>
        <v>1079167.5</v>
      </c>
      <c r="I130" s="51">
        <f t="shared" si="3"/>
        <v>10.083835715030338</v>
      </c>
      <c r="J130" s="50">
        <f>'7.individuals NC'!J130+'8.legal entities NC'!J130</f>
        <v>115318.9</v>
      </c>
      <c r="K130" s="51">
        <f>('7.individuals NC'!J130*'7.individuals NC'!K130+'8.legal entities NC'!J130*'8.legal entities NC'!K130)/('7.individuals NC'!J130+'8.legal entities NC'!J130)</f>
        <v>9.0112298070827954</v>
      </c>
      <c r="L130" s="50">
        <f>'7.individuals NC'!L130+'8.legal entities NC'!L130</f>
        <v>179146</v>
      </c>
      <c r="M130" s="51">
        <f>('7.individuals NC'!L130*'7.individuals NC'!M130+'8.legal entities NC'!L130*'8.legal entities NC'!M130)/('7.individuals NC'!L130+'8.legal entities NC'!L130)</f>
        <v>8.8961632244091433</v>
      </c>
      <c r="N130" s="50">
        <f>'7.individuals NC'!N130+'8.legal entities NC'!N130</f>
        <v>169412.7</v>
      </c>
      <c r="O130" s="51">
        <f>('7.individuals NC'!N130*'7.individuals NC'!O130+'8.legal entities NC'!N130*'8.legal entities NC'!O130)/('7.individuals NC'!N130+'8.legal entities NC'!N130)</f>
        <v>10.182772236083839</v>
      </c>
      <c r="P130" s="50">
        <f>'7.individuals NC'!P130+'8.legal entities NC'!P130</f>
        <v>433444.9</v>
      </c>
      <c r="Q130" s="51">
        <f>('7.individuals NC'!P130*'7.individuals NC'!Q130+'8.legal entities NC'!P130*'8.legal entities NC'!Q130)/('7.individuals NC'!P130+'8.legal entities NC'!P130)</f>
        <v>9.6371603241842259</v>
      </c>
      <c r="R130" s="50">
        <f>'7.individuals NC'!R130+'8.legal entities NC'!R130</f>
        <v>174119.59999999998</v>
      </c>
      <c r="S130" s="51">
        <f>('7.individuals NC'!R130*'7.individuals NC'!S130+'8.legal entities NC'!R130*'8.legal entities NC'!S130)/('7.individuals NC'!R130+'8.legal entities NC'!R130)</f>
        <v>13.238164520249297</v>
      </c>
      <c r="T130" s="50">
        <f>'7.individuals NC'!T130+'8.legal entities NC'!T130</f>
        <v>7725.4</v>
      </c>
      <c r="U130" s="51">
        <f>('7.individuals NC'!T130*'7.individuals NC'!U130+'8.legal entities NC'!T130*'8.legal entities NC'!U130)/('7.individuals NC'!T130+'8.legal entities NC'!T130)</f>
        <v>5.4337343050198053</v>
      </c>
    </row>
    <row r="131" spans="1:21" ht="14.25" customHeight="1" x14ac:dyDescent="0.2">
      <c r="A131" s="49" t="s">
        <v>21</v>
      </c>
      <c r="B131" s="50">
        <f>'7.individuals NC'!B131+'8.legal entities NC'!B131</f>
        <v>3769030.6</v>
      </c>
      <c r="C131" s="51">
        <f>('7.individuals NC'!B131*'7.individuals NC'!C131+'8.legal entities NC'!B131*'8.legal entities NC'!C131)/('7.individuals NC'!B131+'8.legal entities NC'!B131)</f>
        <v>4.0393982805552175</v>
      </c>
      <c r="D131" s="50"/>
      <c r="E131" s="51"/>
      <c r="F131" s="50">
        <f>'7.individuals NC'!F131+'8.legal entities NC'!F131</f>
        <v>2672935.7999999998</v>
      </c>
      <c r="G131" s="51">
        <f>('7.individuals NC'!F131*'7.individuals NC'!G131+'8.legal entities NC'!F131*'8.legal entities NC'!G131)/('7.individuals NC'!F131+'8.legal entities NC'!F131)</f>
        <v>1.4891986691188022</v>
      </c>
      <c r="H131" s="50">
        <f t="shared" si="2"/>
        <v>1096094.7999999998</v>
      </c>
      <c r="I131" s="51">
        <f t="shared" si="3"/>
        <v>10.258312774588477</v>
      </c>
      <c r="J131" s="50">
        <f>'7.individuals NC'!J131+'8.legal entities NC'!J131</f>
        <v>94208.1</v>
      </c>
      <c r="K131" s="51">
        <f>('7.individuals NC'!J131*'7.individuals NC'!K131+'8.legal entities NC'!J131*'8.legal entities NC'!K131)/('7.individuals NC'!J131+'8.legal entities NC'!J131)</f>
        <v>9.5608966532601762</v>
      </c>
      <c r="L131" s="50">
        <f>'7.individuals NC'!L131+'8.legal entities NC'!L131</f>
        <v>147282.9</v>
      </c>
      <c r="M131" s="51">
        <f>('7.individuals NC'!L131*'7.individuals NC'!M131+'8.legal entities NC'!L131*'8.legal entities NC'!M131)/('7.individuals NC'!L131+'8.legal entities NC'!L131)</f>
        <v>9.0053316101190291</v>
      </c>
      <c r="N131" s="50">
        <f>'7.individuals NC'!N131+'8.legal entities NC'!N131</f>
        <v>203763.7</v>
      </c>
      <c r="O131" s="51">
        <f>('7.individuals NC'!N131*'7.individuals NC'!O131+'8.legal entities NC'!N131*'8.legal entities NC'!O131)/('7.individuals NC'!N131+'8.legal entities NC'!N131)</f>
        <v>9.9979069137437122</v>
      </c>
      <c r="P131" s="50">
        <f>'7.individuals NC'!P131+'8.legal entities NC'!P131</f>
        <v>465813.5</v>
      </c>
      <c r="Q131" s="51">
        <f>('7.individuals NC'!P131*'7.individuals NC'!Q131+'8.legal entities NC'!P131*'8.legal entities NC'!Q131)/('7.individuals NC'!P131+'8.legal entities NC'!P131)</f>
        <v>9.8832044906384198</v>
      </c>
      <c r="R131" s="50">
        <f>'7.individuals NC'!R131+'8.legal entities NC'!R131</f>
        <v>177295.9</v>
      </c>
      <c r="S131" s="51">
        <f>('7.individuals NC'!R131*'7.individuals NC'!S131+'8.legal entities NC'!R131*'8.legal entities NC'!S131)/('7.individuals NC'!R131+'8.legal entities NC'!R131)</f>
        <v>13.164809033937052</v>
      </c>
      <c r="T131" s="50">
        <f>'7.individuals NC'!T131+'8.legal entities NC'!T131</f>
        <v>7730.7</v>
      </c>
      <c r="U131" s="51">
        <f>('7.individuals NC'!T131*'7.individuals NC'!U131+'8.legal entities NC'!T131*'8.legal entities NC'!U131)/('7.individuals NC'!T131+'8.legal entities NC'!T131)</f>
        <v>5.4368660017850905</v>
      </c>
    </row>
    <row r="132" spans="1:21" ht="14.25" customHeight="1" x14ac:dyDescent="0.2">
      <c r="A132" s="49" t="s">
        <v>22</v>
      </c>
      <c r="B132" s="50">
        <f>'7.individuals NC'!B132+'8.legal entities NC'!B132</f>
        <v>4174253.7</v>
      </c>
      <c r="C132" s="51">
        <f>('7.individuals NC'!B132*'7.individuals NC'!C132+'8.legal entities NC'!B132*'8.legal entities NC'!C132)/('7.individuals NC'!B132+'8.legal entities NC'!B132)</f>
        <v>3.969633326072155</v>
      </c>
      <c r="D132" s="50"/>
      <c r="E132" s="51"/>
      <c r="F132" s="50">
        <f>'7.individuals NC'!F132+'8.legal entities NC'!F132</f>
        <v>2938806.5999999996</v>
      </c>
      <c r="G132" s="51">
        <f>('7.individuals NC'!F132*'7.individuals NC'!G132+'8.legal entities NC'!F132*'8.legal entities NC'!G132)/('7.individuals NC'!F132+'8.legal entities NC'!F132)</f>
        <v>1.3284199130354482</v>
      </c>
      <c r="H132" s="50">
        <f t="shared" si="2"/>
        <v>1235447.1000000001</v>
      </c>
      <c r="I132" s="51">
        <f t="shared" si="3"/>
        <v>10.252391535825369</v>
      </c>
      <c r="J132" s="50">
        <f>'7.individuals NC'!J132+'8.legal entities NC'!J132</f>
        <v>92092</v>
      </c>
      <c r="K132" s="51">
        <f>('7.individuals NC'!J132*'7.individuals NC'!K132+'8.legal entities NC'!J132*'8.legal entities NC'!K132)/('7.individuals NC'!J132+'8.legal entities NC'!J132)</f>
        <v>8.8532376862268176</v>
      </c>
      <c r="L132" s="50">
        <f>'7.individuals NC'!L132+'8.legal entities NC'!L132</f>
        <v>159044.9</v>
      </c>
      <c r="M132" s="51">
        <f>('7.individuals NC'!L132*'7.individuals NC'!M132+'8.legal entities NC'!L132*'8.legal entities NC'!M132)/('7.individuals NC'!L132+'8.legal entities NC'!L132)</f>
        <v>8.9794574173708153</v>
      </c>
      <c r="N132" s="50">
        <f>'7.individuals NC'!N132+'8.legal entities NC'!N132</f>
        <v>223648.5</v>
      </c>
      <c r="O132" s="51">
        <f>('7.individuals NC'!N132*'7.individuals NC'!O132+'8.legal entities NC'!N132*'8.legal entities NC'!O132)/('7.individuals NC'!N132+'8.legal entities NC'!N132)</f>
        <v>10.414500025709986</v>
      </c>
      <c r="P132" s="50">
        <f>'7.individuals NC'!P132+'8.legal entities NC'!P132</f>
        <v>602654.6</v>
      </c>
      <c r="Q132" s="51">
        <f>('7.individuals NC'!P132*'7.individuals NC'!Q132+'8.legal entities NC'!P132*'8.legal entities NC'!Q132)/('7.individuals NC'!P132+'8.legal entities NC'!P132)</f>
        <v>9.9280114795440042</v>
      </c>
      <c r="R132" s="50">
        <f>'7.individuals NC'!R132+'8.legal entities NC'!R132</f>
        <v>150275.6</v>
      </c>
      <c r="S132" s="51">
        <f>('7.individuals NC'!R132*'7.individuals NC'!S132+'8.legal entities NC'!R132*'8.legal entities NC'!S132)/('7.individuals NC'!R132+'8.legal entities NC'!R132)</f>
        <v>13.764379333704209</v>
      </c>
      <c r="T132" s="50">
        <f>'7.individuals NC'!T132+'8.legal entities NC'!T132</f>
        <v>7731.5</v>
      </c>
      <c r="U132" s="51">
        <f>('7.individuals NC'!T132*'7.individuals NC'!U132+'8.legal entities NC'!T132*'8.legal entities NC'!U132)/('7.individuals NC'!T132+'8.legal entities NC'!T132)</f>
        <v>5.4373226411433748</v>
      </c>
    </row>
    <row r="133" spans="1:21" ht="14.25" customHeight="1" x14ac:dyDescent="0.2">
      <c r="A133" s="49" t="s">
        <v>23</v>
      </c>
      <c r="B133" s="50">
        <f>'7.individuals NC'!B133+'8.legal entities NC'!B133</f>
        <v>4380671.5</v>
      </c>
      <c r="C133" s="51">
        <f>('7.individuals NC'!B133*'7.individuals NC'!C133+'8.legal entities NC'!B133*'8.legal entities NC'!C133)/('7.individuals NC'!B133+'8.legal entities NC'!B133)</f>
        <v>3.8716157958888266</v>
      </c>
      <c r="D133" s="50"/>
      <c r="E133" s="51"/>
      <c r="F133" s="50">
        <f>'7.individuals NC'!F133+'8.legal entities NC'!F133</f>
        <v>3066483.3000000003</v>
      </c>
      <c r="G133" s="51">
        <f>('7.individuals NC'!F133*'7.individuals NC'!G133+'8.legal entities NC'!F133*'8.legal entities NC'!G133)/('7.individuals NC'!F133+'8.legal entities NC'!F133)</f>
        <v>1.2257294725850945</v>
      </c>
      <c r="H133" s="50">
        <f t="shared" si="2"/>
        <v>1314188.2000000002</v>
      </c>
      <c r="I133" s="51">
        <f t="shared" si="3"/>
        <v>10.045439472063437</v>
      </c>
      <c r="J133" s="50">
        <f>'7.individuals NC'!J133+'8.legal entities NC'!J133</f>
        <v>89806.6</v>
      </c>
      <c r="K133" s="51">
        <f>('7.individuals NC'!J133*'7.individuals NC'!K133+'8.legal entities NC'!J133*'8.legal entities NC'!K133)/('7.individuals NC'!J133+'8.legal entities NC'!J133)</f>
        <v>8.7009549298158468</v>
      </c>
      <c r="L133" s="50">
        <f>'7.individuals NC'!L133+'8.legal entities NC'!L133</f>
        <v>165676.79999999999</v>
      </c>
      <c r="M133" s="51">
        <f>('7.individuals NC'!L133*'7.individuals NC'!M133+'8.legal entities NC'!L133*'8.legal entities NC'!M133)/('7.individuals NC'!L133+'8.legal entities NC'!L133)</f>
        <v>8.9250633160466641</v>
      </c>
      <c r="N133" s="50">
        <f>'7.individuals NC'!N133+'8.legal entities NC'!N133</f>
        <v>299800</v>
      </c>
      <c r="O133" s="51">
        <f>('7.individuals NC'!N133*'7.individuals NC'!O133+'8.legal entities NC'!N133*'8.legal entities NC'!O133)/('7.individuals NC'!N133+'8.legal entities NC'!N133)</f>
        <v>9.37437142761841</v>
      </c>
      <c r="P133" s="50">
        <f>'7.individuals NC'!P133+'8.legal entities NC'!P133</f>
        <v>599804.30000000005</v>
      </c>
      <c r="Q133" s="51">
        <f>('7.individuals NC'!P133*'7.individuals NC'!Q133+'8.legal entities NC'!P133*'8.legal entities NC'!Q133)/('7.individuals NC'!P133+'8.legal entities NC'!P133)</f>
        <v>10.027197607619685</v>
      </c>
      <c r="R133" s="50">
        <f>'7.individuals NC'!R133+'8.legal entities NC'!R133</f>
        <v>148868.70000000001</v>
      </c>
      <c r="S133" s="51">
        <f>('7.individuals NC'!R133*'7.individuals NC'!S133+'8.legal entities NC'!R133*'8.legal entities NC'!S133)/('7.individuals NC'!R133+'8.legal entities NC'!R133)</f>
        <v>13.823461211120941</v>
      </c>
      <c r="T133" s="50">
        <f>'7.individuals NC'!T133+'8.legal entities NC'!T133</f>
        <v>10231.799999999999</v>
      </c>
      <c r="U133" s="51">
        <f>('7.individuals NC'!T133*'7.individuals NC'!U133+'8.legal entities NC'!T133*'8.legal entities NC'!U133)/('7.individuals NC'!T133+'8.legal entities NC'!T133)</f>
        <v>5.7512278386989584</v>
      </c>
    </row>
    <row r="134" spans="1:21" ht="14.25" customHeight="1" x14ac:dyDescent="0.2">
      <c r="A134" s="49" t="s">
        <v>24</v>
      </c>
      <c r="B134" s="50">
        <f>'7.individuals NC'!B134+'8.legal entities NC'!B134</f>
        <v>4508692.5999999996</v>
      </c>
      <c r="C134" s="51">
        <f>('7.individuals NC'!B134*'7.individuals NC'!C134+'8.legal entities NC'!B134*'8.legal entities NC'!C134)/('7.individuals NC'!B134+'8.legal entities NC'!B134)</f>
        <v>3.7308046532158801</v>
      </c>
      <c r="D134" s="50"/>
      <c r="E134" s="51"/>
      <c r="F134" s="50">
        <f>'7.individuals NC'!F134+'8.legal entities NC'!F134</f>
        <v>3153914.3000000003</v>
      </c>
      <c r="G134" s="51">
        <f>('7.individuals NC'!F134*'7.individuals NC'!G134+'8.legal entities NC'!F134*'8.legal entities NC'!G134)/('7.individuals NC'!F134+'8.legal entities NC'!F134)</f>
        <v>0.97720493800354669</v>
      </c>
      <c r="H134" s="50">
        <f t="shared" si="2"/>
        <v>1354778.2999999998</v>
      </c>
      <c r="I134" s="51">
        <f t="shared" si="3"/>
        <v>10.141165313911509</v>
      </c>
      <c r="J134" s="50">
        <f>'7.individuals NC'!J134+'8.legal entities NC'!J134</f>
        <v>103255.4</v>
      </c>
      <c r="K134" s="51">
        <f>('7.individuals NC'!J134*'7.individuals NC'!K134+'8.legal entities NC'!J134*'8.legal entities NC'!K134)/('7.individuals NC'!J134+'8.legal entities NC'!J134)</f>
        <v>7.9821659399895797</v>
      </c>
      <c r="L134" s="50">
        <f>'7.individuals NC'!L134+'8.legal entities NC'!L134</f>
        <v>201418.2</v>
      </c>
      <c r="M134" s="51">
        <f>('7.individuals NC'!L134*'7.individuals NC'!M134+'8.legal entities NC'!L134*'8.legal entities NC'!M134)/('7.individuals NC'!L134+'8.legal entities NC'!L134)</f>
        <v>9.7505975031054799</v>
      </c>
      <c r="N134" s="50">
        <f>'7.individuals NC'!N134+'8.legal entities NC'!N134</f>
        <v>403016.5</v>
      </c>
      <c r="O134" s="51">
        <f>('7.individuals NC'!N134*'7.individuals NC'!O134+'8.legal entities NC'!N134*'8.legal entities NC'!O134)/('7.individuals NC'!N134+'8.legal entities NC'!N134)</f>
        <v>8.4747199655597214</v>
      </c>
      <c r="P134" s="50">
        <f>'7.individuals NC'!P134+'8.legal entities NC'!P134</f>
        <v>483027.1</v>
      </c>
      <c r="Q134" s="51">
        <f>('7.individuals NC'!P134*'7.individuals NC'!Q134+'8.legal entities NC'!P134*'8.legal entities NC'!Q134)/('7.individuals NC'!P134+'8.legal entities NC'!P134)</f>
        <v>11.15062691513582</v>
      </c>
      <c r="R134" s="50">
        <f>'7.individuals NC'!R134+'8.legal entities NC'!R134</f>
        <v>144226.9</v>
      </c>
      <c r="S134" s="51">
        <f>('7.individuals NC'!R134*'7.individuals NC'!S134+'8.legal entities NC'!R134*'8.legal entities NC'!S134)/('7.individuals NC'!R134+'8.legal entities NC'!R134)</f>
        <v>13.982671824742821</v>
      </c>
      <c r="T134" s="50">
        <f>'7.individuals NC'!T134+'8.legal entities NC'!T134</f>
        <v>19834.2</v>
      </c>
      <c r="U134" s="51">
        <f>('7.individuals NC'!T134*'7.individuals NC'!U134+'8.legal entities NC'!T134*'8.legal entities NC'!U134)/('7.individuals NC'!T134+'8.legal entities NC'!T134)</f>
        <v>6.6903024573716117</v>
      </c>
    </row>
    <row r="135" spans="1:21" ht="14.25" customHeight="1" x14ac:dyDescent="0.2">
      <c r="A135" s="49" t="s">
        <v>25</v>
      </c>
      <c r="B135" s="50">
        <f>'7.individuals NC'!B135+'8.legal entities NC'!B135</f>
        <v>4667399.4000000004</v>
      </c>
      <c r="C135" s="51">
        <f>('7.individuals NC'!B135*'7.individuals NC'!C135+'8.legal entities NC'!B135*'8.legal entities NC'!C135)/('7.individuals NC'!B135+'8.legal entities NC'!B135)</f>
        <v>3.578468397412057</v>
      </c>
      <c r="D135" s="50"/>
      <c r="E135" s="51"/>
      <c r="F135" s="50">
        <f>'7.individuals NC'!F135+'8.legal entities NC'!F135</f>
        <v>3283735.7</v>
      </c>
      <c r="G135" s="51">
        <f>('7.individuals NC'!F135*'7.individuals NC'!G135+'8.legal entities NC'!F135*'8.legal entities NC'!G135)/('7.individuals NC'!F135+'8.legal entities NC'!F135)</f>
        <v>1.1074405628930484</v>
      </c>
      <c r="H135" s="50">
        <f t="shared" si="2"/>
        <v>1383663.7</v>
      </c>
      <c r="I135" s="51">
        <f t="shared" si="3"/>
        <v>9.4427563135464201</v>
      </c>
      <c r="J135" s="50">
        <f>'7.individuals NC'!J135+'8.legal entities NC'!J135</f>
        <v>88193</v>
      </c>
      <c r="K135" s="51">
        <f>('7.individuals NC'!J135*'7.individuals NC'!K135+'8.legal entities NC'!J135*'8.legal entities NC'!K135)/('7.individuals NC'!J135+'8.legal entities NC'!J135)</f>
        <v>9.1448443527264072</v>
      </c>
      <c r="L135" s="50">
        <f>'7.individuals NC'!L135+'8.legal entities NC'!L135</f>
        <v>279787</v>
      </c>
      <c r="M135" s="51">
        <f>('7.individuals NC'!L135*'7.individuals NC'!M135+'8.legal entities NC'!L135*'8.legal entities NC'!M135)/('7.individuals NC'!L135+'8.legal entities NC'!L135)</f>
        <v>8.9054217958661415</v>
      </c>
      <c r="N135" s="50">
        <f>'7.individuals NC'!N135+'8.legal entities NC'!N135</f>
        <v>359946.69999999995</v>
      </c>
      <c r="O135" s="51">
        <f>('7.individuals NC'!N135*'7.individuals NC'!O135+'8.legal entities NC'!N135*'8.legal entities NC'!O135)/('7.individuals NC'!N135+'8.legal entities NC'!N135)</f>
        <v>9.00325121469373</v>
      </c>
      <c r="P135" s="50">
        <f>'7.individuals NC'!P135+'8.legal entities NC'!P135</f>
        <v>483771.80000000005</v>
      </c>
      <c r="Q135" s="51">
        <f>('7.individuals NC'!P135*'7.individuals NC'!Q135+'8.legal entities NC'!P135*'8.legal entities NC'!Q135)/('7.individuals NC'!P135+'8.legal entities NC'!P135)</f>
        <v>8.964288972610639</v>
      </c>
      <c r="R135" s="50">
        <f>'7.individuals NC'!R135+'8.legal entities NC'!R135</f>
        <v>149614.70000000001</v>
      </c>
      <c r="S135" s="51">
        <f>('7.individuals NC'!R135*'7.individuals NC'!S135+'8.legal entities NC'!R135*'8.legal entities NC'!S135)/('7.individuals NC'!R135+'8.legal entities NC'!R135)</f>
        <v>13.720183959196524</v>
      </c>
      <c r="T135" s="50">
        <f>'7.individuals NC'!T135+'8.legal entities NC'!T135</f>
        <v>22350.5</v>
      </c>
      <c r="U135" s="51">
        <f>('7.individuals NC'!T135*'7.individuals NC'!U135+'8.legal entities NC'!T135*'8.legal entities NC'!U135)/('7.individuals NC'!T135+'8.legal entities NC'!T135)</f>
        <v>6.1459318583476881</v>
      </c>
    </row>
    <row r="136" spans="1:21" ht="14.25" customHeight="1" x14ac:dyDescent="0.2">
      <c r="A136" s="49" t="s">
        <v>26</v>
      </c>
      <c r="B136" s="50">
        <f>'7.individuals NC'!B136+'8.legal entities NC'!B136</f>
        <v>4827128.3</v>
      </c>
      <c r="C136" s="51">
        <f>('7.individuals NC'!B136*'7.individuals NC'!C136+'8.legal entities NC'!B136*'8.legal entities NC'!C136)/('7.individuals NC'!B136+'8.legal entities NC'!B136)</f>
        <v>3.862277452206937</v>
      </c>
      <c r="D136" s="50"/>
      <c r="E136" s="51"/>
      <c r="F136" s="50">
        <f>'7.individuals NC'!F136+'8.legal entities NC'!F136</f>
        <v>3409151.7</v>
      </c>
      <c r="G136" s="51">
        <f>('7.individuals NC'!F136*'7.individuals NC'!G136+'8.legal entities NC'!F136*'8.legal entities NC'!G136)/('7.individuals NC'!F136+'8.legal entities NC'!F136)</f>
        <v>1.2295534965487163</v>
      </c>
      <c r="H136" s="50">
        <f t="shared" si="2"/>
        <v>1417976.5999999999</v>
      </c>
      <c r="I136" s="51">
        <f t="shared" si="3"/>
        <v>10.191969598793099</v>
      </c>
      <c r="J136" s="50">
        <f>'7.individuals NC'!J136+'8.legal entities NC'!J136</f>
        <v>110081</v>
      </c>
      <c r="K136" s="51">
        <f>('7.individuals NC'!J136*'7.individuals NC'!K136+'8.legal entities NC'!J136*'8.legal entities NC'!K136)/('7.individuals NC'!J136+'8.legal entities NC'!J136)</f>
        <v>8.9084365058456942</v>
      </c>
      <c r="L136" s="50">
        <f>'7.individuals NC'!L136+'8.legal entities NC'!L136</f>
        <v>294356.2</v>
      </c>
      <c r="M136" s="51">
        <f>('7.individuals NC'!L136*'7.individuals NC'!M136+'8.legal entities NC'!L136*'8.legal entities NC'!M136)/('7.individuals NC'!L136+'8.legal entities NC'!L136)</f>
        <v>9.1116399586623267</v>
      </c>
      <c r="N136" s="50">
        <f>'7.individuals NC'!N136+'8.legal entities NC'!N136</f>
        <v>365472.3</v>
      </c>
      <c r="O136" s="51">
        <f>('7.individuals NC'!N136*'7.individuals NC'!O136+'8.legal entities NC'!N136*'8.legal entities NC'!O136)/('7.individuals NC'!N136+'8.legal entities NC'!N136)</f>
        <v>8.9241227118990967</v>
      </c>
      <c r="P136" s="50">
        <f>'7.individuals NC'!P136+'8.legal entities NC'!P136</f>
        <v>466726.9</v>
      </c>
      <c r="Q136" s="51">
        <f>('7.individuals NC'!P136*'7.individuals NC'!Q136+'8.legal entities NC'!P136*'8.legal entities NC'!Q136)/('7.individuals NC'!P136+'8.legal entities NC'!P136)</f>
        <v>11.254235734002046</v>
      </c>
      <c r="R136" s="50">
        <f>'7.individuals NC'!R136+'8.legal entities NC'!R136</f>
        <v>157639.30000000002</v>
      </c>
      <c r="S136" s="51">
        <f>('7.individuals NC'!R136*'7.individuals NC'!S136+'8.legal entities NC'!R136*'8.legal entities NC'!S136)/('7.individuals NC'!R136+'8.legal entities NC'!R136)</f>
        <v>13.55653715158593</v>
      </c>
      <c r="T136" s="50">
        <f>'7.individuals NC'!T136+'8.legal entities NC'!T136</f>
        <v>23700.9</v>
      </c>
      <c r="U136" s="51">
        <f>('7.individuals NC'!T136*'7.individuals NC'!U136+'8.legal entities NC'!T136*'8.legal entities NC'!U136)/('7.individuals NC'!T136+'8.legal entities NC'!T136)</f>
        <v>5.8242450708622862</v>
      </c>
    </row>
    <row r="137" spans="1:21" ht="14.25" customHeight="1" x14ac:dyDescent="0.2">
      <c r="A137" s="49" t="s">
        <v>27</v>
      </c>
      <c r="B137" s="50">
        <f>'7.individuals NC'!B137+'8.legal entities NC'!B137</f>
        <v>5148714.4000000004</v>
      </c>
      <c r="C137" s="51">
        <f>('7.individuals NC'!B137*'7.individuals NC'!C137+'8.legal entities NC'!B137*'8.legal entities NC'!C137)/('7.individuals NC'!B137+'8.legal entities NC'!B137)</f>
        <v>3.794314244736511</v>
      </c>
      <c r="D137" s="50"/>
      <c r="E137" s="51"/>
      <c r="F137" s="50">
        <f>'7.individuals NC'!F137+'8.legal entities NC'!F137</f>
        <v>3774852.9</v>
      </c>
      <c r="G137" s="51">
        <f>('7.individuals NC'!F137*'7.individuals NC'!G137+'8.legal entities NC'!F137*'8.legal entities NC'!G137)/('7.individuals NC'!F137+'8.legal entities NC'!F137)</f>
        <v>1.4302567429846076</v>
      </c>
      <c r="H137" s="50">
        <f t="shared" ref="H137:H170" si="4">J137+L137+N137+P137+R137+T137</f>
        <v>1373861.5</v>
      </c>
      <c r="I137" s="51">
        <f t="shared" ref="I137:I170" si="5">(J137*K137+L137*M137+N137*O137+P137*Q137+R137*S137+T137*U137)/(J137+L137+N137+P137+R137+T137)</f>
        <v>10.289852052772423</v>
      </c>
      <c r="J137" s="50">
        <f>'7.individuals NC'!J137+'8.legal entities NC'!J137</f>
        <v>100925.3</v>
      </c>
      <c r="K137" s="51">
        <f>('7.individuals NC'!J137*'7.individuals NC'!K137+'8.legal entities NC'!J137*'8.legal entities NC'!K137)/('7.individuals NC'!J137+'8.legal entities NC'!J137)</f>
        <v>9.9587178041581232</v>
      </c>
      <c r="L137" s="50">
        <f>'7.individuals NC'!L137+'8.legal entities NC'!L137</f>
        <v>324690.8</v>
      </c>
      <c r="M137" s="51">
        <f>('7.individuals NC'!L137*'7.individuals NC'!M137+'8.legal entities NC'!L137*'8.legal entities NC'!M137)/('7.individuals NC'!L137+'8.legal entities NC'!L137)</f>
        <v>8.1475886104564719</v>
      </c>
      <c r="N137" s="50">
        <f>'7.individuals NC'!N137+'8.legal entities NC'!N137</f>
        <v>388216.5</v>
      </c>
      <c r="O137" s="51">
        <f>('7.individuals NC'!N137*'7.individuals NC'!O137+'8.legal entities NC'!N137*'8.legal entities NC'!O137)/('7.individuals NC'!N137+'8.legal entities NC'!N137)</f>
        <v>10.03052024063892</v>
      </c>
      <c r="P137" s="50">
        <f>'7.individuals NC'!P137+'8.legal entities NC'!P137</f>
        <v>357927.5</v>
      </c>
      <c r="Q137" s="51">
        <f>('7.individuals NC'!P137*'7.individuals NC'!Q137+'8.legal entities NC'!P137*'8.legal entities NC'!Q137)/('7.individuals NC'!P137+'8.legal entities NC'!P137)</f>
        <v>11.364736808431877</v>
      </c>
      <c r="R137" s="50">
        <f>'7.individuals NC'!R137+'8.legal entities NC'!R137</f>
        <v>176132.4</v>
      </c>
      <c r="S137" s="51">
        <f>('7.individuals NC'!R137*'7.individuals NC'!S137+'8.legal entities NC'!R137*'8.legal entities NC'!S137)/('7.individuals NC'!R137+'8.legal entities NC'!R137)</f>
        <v>13.500634664604583</v>
      </c>
      <c r="T137" s="50">
        <f>'7.individuals NC'!T137+'8.legal entities NC'!T137</f>
        <v>25969</v>
      </c>
      <c r="U137" s="51">
        <f>('7.individuals NC'!T137*'7.individuals NC'!U137+'8.legal entities NC'!T137*'8.legal entities NC'!U137)/('7.individuals NC'!T137+'8.legal entities NC'!T137)</f>
        <v>5.6464804189610698</v>
      </c>
    </row>
    <row r="138" spans="1:21" ht="14.25" customHeight="1" x14ac:dyDescent="0.2">
      <c r="A138" s="49" t="s">
        <v>28</v>
      </c>
      <c r="B138" s="50">
        <f>'7.individuals NC'!B138+'8.legal entities NC'!B138</f>
        <v>5236354.1000000006</v>
      </c>
      <c r="C138" s="51">
        <f>('7.individuals NC'!B138*'7.individuals NC'!C138+'8.legal entities NC'!B138*'8.legal entities NC'!C138)/('7.individuals NC'!B138+'8.legal entities NC'!B138)</f>
        <v>3.9399647932518538</v>
      </c>
      <c r="D138" s="50"/>
      <c r="E138" s="51"/>
      <c r="F138" s="50">
        <f>'7.individuals NC'!F138+'8.legal entities NC'!F138</f>
        <v>3696657.5</v>
      </c>
      <c r="G138" s="51">
        <f>('7.individuals NC'!F138*'7.individuals NC'!G138+'8.legal entities NC'!F138*'8.legal entities NC'!G138)/('7.individuals NC'!F138+'8.legal entities NC'!F138)</f>
        <v>1.5531105551433964</v>
      </c>
      <c r="H138" s="50">
        <f t="shared" si="4"/>
        <v>1539696.6</v>
      </c>
      <c r="I138" s="51">
        <f t="shared" si="5"/>
        <v>9.6705630297553427</v>
      </c>
      <c r="J138" s="50">
        <f>'7.individuals NC'!J138+'8.legal entities NC'!J138</f>
        <v>129518.70000000001</v>
      </c>
      <c r="K138" s="51">
        <f>('7.individuals NC'!J138*'7.individuals NC'!K138+'8.legal entities NC'!J138*'8.legal entities NC'!K138)/('7.individuals NC'!J138+'8.legal entities NC'!J138)</f>
        <v>9.4482260862717133</v>
      </c>
      <c r="L138" s="50">
        <f>'7.individuals NC'!L138+'8.legal entities NC'!L138</f>
        <v>416999.7</v>
      </c>
      <c r="M138" s="51">
        <f>('7.individuals NC'!L138*'7.individuals NC'!M138+'8.legal entities NC'!L138*'8.legal entities NC'!M138)/('7.individuals NC'!L138+'8.legal entities NC'!L138)</f>
        <v>7.3657395365032636</v>
      </c>
      <c r="N138" s="50">
        <f>'7.individuals NC'!N138+'8.legal entities NC'!N138</f>
        <v>378547.1</v>
      </c>
      <c r="O138" s="51">
        <f>('7.individuals NC'!N138*'7.individuals NC'!O138+'8.legal entities NC'!N138*'8.legal entities NC'!O138)/('7.individuals NC'!N138+'8.legal entities NC'!N138)</f>
        <v>8.8203850775768728</v>
      </c>
      <c r="P138" s="50">
        <f>'7.individuals NC'!P138+'8.legal entities NC'!P138</f>
        <v>383844.69999999995</v>
      </c>
      <c r="Q138" s="51">
        <f>('7.individuals NC'!P138*'7.individuals NC'!Q138+'8.legal entities NC'!P138*'8.legal entities NC'!Q138)/('7.individuals NC'!P138+'8.legal entities NC'!P138)</f>
        <v>11.492218899987417</v>
      </c>
      <c r="R138" s="50">
        <f>'7.individuals NC'!R138+'8.legal entities NC'!R138</f>
        <v>204800.90000000002</v>
      </c>
      <c r="S138" s="51">
        <f>('7.individuals NC'!R138*'7.individuals NC'!S138+'8.legal entities NC'!R138*'8.legal entities NC'!S138)/('7.individuals NC'!R138+'8.legal entities NC'!R138)</f>
        <v>13.169250340208462</v>
      </c>
      <c r="T138" s="50">
        <f>'7.individuals NC'!T138+'8.legal entities NC'!T138</f>
        <v>25985.5</v>
      </c>
      <c r="U138" s="51">
        <f>('7.individuals NC'!T138*'7.individuals NC'!U138+'8.legal entities NC'!T138*'8.legal entities NC'!U138)/('7.individuals NC'!T138+'8.legal entities NC'!T138)</f>
        <v>5.6672779049854736</v>
      </c>
    </row>
    <row r="139" spans="1:21" ht="14.25" customHeight="1" x14ac:dyDescent="0.2">
      <c r="A139" s="49" t="s">
        <v>29</v>
      </c>
      <c r="B139" s="50">
        <f>'7.individuals NC'!B139+'8.legal entities NC'!B139</f>
        <v>5276654.0999999996</v>
      </c>
      <c r="C139" s="51">
        <f>('7.individuals NC'!B139*'7.individuals NC'!C139+'8.legal entities NC'!B139*'8.legal entities NC'!C139)/('7.individuals NC'!B139+'8.legal entities NC'!B139)</f>
        <v>4.0200809060044316</v>
      </c>
      <c r="D139" s="50"/>
      <c r="E139" s="51"/>
      <c r="F139" s="50">
        <f>'7.individuals NC'!F139+'8.legal entities NC'!F139</f>
        <v>3742971.5</v>
      </c>
      <c r="G139" s="51">
        <f>('7.individuals NC'!F139*'7.individuals NC'!G139+'8.legal entities NC'!F139*'8.legal entities NC'!G139)/('7.individuals NC'!F139+'8.legal entities NC'!F139)</f>
        <v>1.627380699799611</v>
      </c>
      <c r="H139" s="50">
        <f t="shared" si="4"/>
        <v>1533682.6000000003</v>
      </c>
      <c r="I139" s="51">
        <f t="shared" si="5"/>
        <v>9.8594955801154658</v>
      </c>
      <c r="J139" s="50">
        <f>'7.individuals NC'!J139+'8.legal entities NC'!J139</f>
        <v>260306.2</v>
      </c>
      <c r="K139" s="51">
        <f>('7.individuals NC'!J139*'7.individuals NC'!K139+'8.legal entities NC'!J139*'8.legal entities NC'!K139)/('7.individuals NC'!J139+'8.legal entities NC'!J139)</f>
        <v>6.9296313149667581</v>
      </c>
      <c r="L139" s="50">
        <f>'7.individuals NC'!L139+'8.legal entities NC'!L139</f>
        <v>299750.40000000002</v>
      </c>
      <c r="M139" s="51">
        <f>('7.individuals NC'!L139*'7.individuals NC'!M139+'8.legal entities NC'!L139*'8.legal entities NC'!M139)/('7.individuals NC'!L139+'8.legal entities NC'!L139)</f>
        <v>8.4754137809324028</v>
      </c>
      <c r="N139" s="50">
        <f>'7.individuals NC'!N139+'8.legal entities NC'!N139</f>
        <v>311745.40000000002</v>
      </c>
      <c r="O139" s="51">
        <f>('7.individuals NC'!N139*'7.individuals NC'!O139+'8.legal entities NC'!N139*'8.legal entities NC'!O139)/('7.individuals NC'!N139+'8.legal entities NC'!N139)</f>
        <v>9.7662579111030983</v>
      </c>
      <c r="P139" s="50">
        <f>'7.individuals NC'!P139+'8.legal entities NC'!P139</f>
        <v>412702.80000000005</v>
      </c>
      <c r="Q139" s="51">
        <f>('7.individuals NC'!P139*'7.individuals NC'!Q139+'8.legal entities NC'!P139*'8.legal entities NC'!Q139)/('7.individuals NC'!P139+'8.legal entities NC'!P139)</f>
        <v>11.33561444216031</v>
      </c>
      <c r="R139" s="50">
        <f>'7.individuals NC'!R139+'8.legal entities NC'!R139</f>
        <v>223026</v>
      </c>
      <c r="S139" s="51">
        <f>('7.individuals NC'!R139*'7.individuals NC'!S139+'8.legal entities NC'!R139*'8.legal entities NC'!S139)/('7.individuals NC'!R139+'8.legal entities NC'!R139)</f>
        <v>13.033104328643297</v>
      </c>
      <c r="T139" s="50">
        <f>'7.individuals NC'!T139+'8.legal entities NC'!T139</f>
        <v>26151.8</v>
      </c>
      <c r="U139" s="51">
        <f>('7.individuals NC'!T139*'7.individuals NC'!U139+'8.legal entities NC'!T139*'8.legal entities NC'!U139)/('7.individuals NC'!T139+'8.legal entities NC'!T139)</f>
        <v>5.6384350216811088</v>
      </c>
    </row>
    <row r="140" spans="1:21" ht="14.25" customHeight="1" thickBot="1" x14ac:dyDescent="0.25">
      <c r="A140" s="52" t="s">
        <v>30</v>
      </c>
      <c r="B140" s="53">
        <f>'7.individuals NC'!B140+'8.legal entities NC'!B140</f>
        <v>5771173.5999999996</v>
      </c>
      <c r="C140" s="54">
        <f>('7.individuals NC'!B140*'7.individuals NC'!C140+'8.legal entities NC'!B140*'8.legal entities NC'!C140)/('7.individuals NC'!B140+'8.legal entities NC'!B140)</f>
        <v>3.6379560405183442</v>
      </c>
      <c r="D140" s="53"/>
      <c r="E140" s="54"/>
      <c r="F140" s="53">
        <f>'7.individuals NC'!F140+'8.legal entities NC'!F140</f>
        <v>4261748.7</v>
      </c>
      <c r="G140" s="54">
        <f>('7.individuals NC'!F140*'7.individuals NC'!G140+'8.legal entities NC'!F140*'8.legal entities NC'!G140)/('7.individuals NC'!F140+'8.legal entities NC'!F140)</f>
        <v>1.3331867343562513</v>
      </c>
      <c r="H140" s="53">
        <f t="shared" si="4"/>
        <v>1509424.9000000001</v>
      </c>
      <c r="I140" s="54">
        <f t="shared" si="5"/>
        <v>10.145300390234716</v>
      </c>
      <c r="J140" s="53">
        <f>'7.individuals NC'!J140+'8.legal entities NC'!J140</f>
        <v>124470.2</v>
      </c>
      <c r="K140" s="54">
        <f>('7.individuals NC'!J140*'7.individuals NC'!K140+'8.legal entities NC'!J140*'8.legal entities NC'!K140)/('7.individuals NC'!J140+'8.legal entities NC'!J140)</f>
        <v>8.6621742151936765</v>
      </c>
      <c r="L140" s="53">
        <f>'7.individuals NC'!L140+'8.legal entities NC'!L140</f>
        <v>376803.3</v>
      </c>
      <c r="M140" s="54">
        <f>('7.individuals NC'!L140*'7.individuals NC'!M140+'8.legal entities NC'!L140*'8.legal entities NC'!M140)/('7.individuals NC'!L140+'8.legal entities NC'!L140)</f>
        <v>7.95246734038688</v>
      </c>
      <c r="N140" s="53">
        <f>'7.individuals NC'!N140+'8.legal entities NC'!N140</f>
        <v>303035.8</v>
      </c>
      <c r="O140" s="54">
        <f>('7.individuals NC'!N140*'7.individuals NC'!O140+'8.legal entities NC'!N140*'8.legal entities NC'!O140)/('7.individuals NC'!N140+'8.legal entities NC'!N140)</f>
        <v>10.16114099060243</v>
      </c>
      <c r="P140" s="53">
        <f>'7.individuals NC'!P140+'8.legal entities NC'!P140</f>
        <v>428776.5</v>
      </c>
      <c r="Q140" s="54">
        <f>('7.individuals NC'!P140*'7.individuals NC'!Q140+'8.legal entities NC'!P140*'8.legal entities NC'!Q140)/('7.individuals NC'!P140+'8.legal entities NC'!P140)</f>
        <v>11.400544976228874</v>
      </c>
      <c r="R140" s="53">
        <f>'7.individuals NC'!R140+'8.legal entities NC'!R140</f>
        <v>240735.6</v>
      </c>
      <c r="S140" s="54">
        <f>('7.individuals NC'!R140*'7.individuals NC'!S140+'8.legal entities NC'!R140*'8.legal entities NC'!S140)/('7.individuals NC'!R140+'8.legal entities NC'!R140)</f>
        <v>12.71706768338376</v>
      </c>
      <c r="T140" s="53">
        <f>'7.individuals NC'!T140+'8.legal entities NC'!T140</f>
        <v>35603.5</v>
      </c>
      <c r="U140" s="54">
        <f>('7.individuals NC'!T140*'7.individuals NC'!U140+'8.legal entities NC'!T140*'8.legal entities NC'!U140)/('7.individuals NC'!T140+'8.legal entities NC'!T140)</f>
        <v>5.8967335233895541</v>
      </c>
    </row>
    <row r="141" spans="1:21" ht="14.25" customHeight="1" x14ac:dyDescent="0.2">
      <c r="A141" s="49" t="s">
        <v>41</v>
      </c>
      <c r="B141" s="50">
        <f>'7.individuals NC'!B141+'8.legal entities NC'!B141</f>
        <v>6980415.6000000006</v>
      </c>
      <c r="C141" s="51">
        <f>('7.individuals NC'!B141*'7.individuals NC'!C141+'8.legal entities NC'!B141*'8.legal entities NC'!C141)/('7.individuals NC'!B141+'8.legal entities NC'!B141)</f>
        <v>4.4363888695968186</v>
      </c>
      <c r="D141" s="50"/>
      <c r="E141" s="51"/>
      <c r="F141" s="50">
        <f>'7.individuals NC'!F141+'8.legal entities NC'!F141</f>
        <v>3791607.9</v>
      </c>
      <c r="G141" s="51">
        <f>('7.individuals NC'!F141*'7.individuals NC'!G141+'8.legal entities NC'!F141*'8.legal entities NC'!G141)/('7.individuals NC'!F141+'8.legal entities NC'!F141)</f>
        <v>1.433913012207829</v>
      </c>
      <c r="H141" s="50">
        <f t="shared" si="4"/>
        <v>3188807.7</v>
      </c>
      <c r="I141" s="51">
        <f t="shared" si="5"/>
        <v>8.0064414571000935</v>
      </c>
      <c r="J141" s="50">
        <f>'7.individuals NC'!J141+'8.legal entities NC'!J141</f>
        <v>214153.60000000001</v>
      </c>
      <c r="K141" s="51">
        <f>('7.individuals NC'!J141*'7.individuals NC'!K141+'8.legal entities NC'!J141*'8.legal entities NC'!K141)/('7.individuals NC'!J141+'8.legal entities NC'!J141)</f>
        <v>7.762249432183256</v>
      </c>
      <c r="L141" s="50">
        <f>'7.individuals NC'!L141+'8.legal entities NC'!L141</f>
        <v>298569.2</v>
      </c>
      <c r="M141" s="51">
        <f>('7.individuals NC'!L141*'7.individuals NC'!M141+'8.legal entities NC'!L141*'8.legal entities NC'!M141)/('7.individuals NC'!L141+'8.legal entities NC'!L141)</f>
        <v>8.4135223392098037</v>
      </c>
      <c r="N141" s="50">
        <f>'7.individuals NC'!N141+'8.legal entities NC'!N141</f>
        <v>326261.5</v>
      </c>
      <c r="O141" s="51">
        <f>('7.individuals NC'!N141*'7.individuals NC'!O141+'8.legal entities NC'!N141*'8.legal entities NC'!O141)/('7.individuals NC'!N141+'8.legal entities NC'!N141)</f>
        <v>10.105672842183342</v>
      </c>
      <c r="P141" s="50">
        <f>'7.individuals NC'!P141+'8.legal entities NC'!P141</f>
        <v>930038.1</v>
      </c>
      <c r="Q141" s="51">
        <f>('7.individuals NC'!P141*'7.individuals NC'!Q141+'8.legal entities NC'!P141*'8.legal entities NC'!Q141)/('7.individuals NC'!P141+'8.legal entities NC'!P141)</f>
        <v>9.2187046046823244</v>
      </c>
      <c r="R141" s="50">
        <f>'7.individuals NC'!R141+'8.legal entities NC'!R141</f>
        <v>405530.2</v>
      </c>
      <c r="S141" s="51">
        <f>('7.individuals NC'!R141*'7.individuals NC'!S141+'8.legal entities NC'!R141*'8.legal entities NC'!S141)/('7.individuals NC'!R141+'8.legal entities NC'!R141)</f>
        <v>9.4332164558891058</v>
      </c>
      <c r="T141" s="50">
        <f>'7.individuals NC'!T141+'8.legal entities NC'!T141</f>
        <v>1014255.1</v>
      </c>
      <c r="U141" s="51">
        <f>('7.individuals NC'!T141*'7.individuals NC'!U141+'8.legal entities NC'!T141*'8.legal entities NC'!U141)/('7.individuals NC'!T141+'8.legal entities NC'!T141)</f>
        <v>5.5808220466429015</v>
      </c>
    </row>
    <row r="142" spans="1:21" ht="14.25" customHeight="1" x14ac:dyDescent="0.2">
      <c r="A142" s="49" t="s">
        <v>20</v>
      </c>
      <c r="B142" s="50">
        <f>'7.individuals NC'!B142+'8.legal entities NC'!B142</f>
        <v>7360828.5999999996</v>
      </c>
      <c r="C142" s="51">
        <f>('7.individuals NC'!B142*'7.individuals NC'!C142+'8.legal entities NC'!B142*'8.legal entities NC'!C142)/('7.individuals NC'!B142+'8.legal entities NC'!B142)</f>
        <v>4.4185959243773176</v>
      </c>
      <c r="D142" s="50"/>
      <c r="E142" s="51"/>
      <c r="F142" s="50">
        <f>'7.individuals NC'!F142+'8.legal entities NC'!F142</f>
        <v>4041368.1</v>
      </c>
      <c r="G142" s="51">
        <f>('7.individuals NC'!F142*'7.individuals NC'!G142+'8.legal entities NC'!F142*'8.legal entities NC'!G142)/('7.individuals NC'!F142+'8.legal entities NC'!F142)</f>
        <v>1.4211041921670038</v>
      </c>
      <c r="H142" s="50">
        <f t="shared" si="4"/>
        <v>3319460.5</v>
      </c>
      <c r="I142" s="51">
        <f t="shared" si="5"/>
        <v>8.0679743298647484</v>
      </c>
      <c r="J142" s="50">
        <f>'7.individuals NC'!J142+'8.legal entities NC'!J142</f>
        <v>159330.20000000001</v>
      </c>
      <c r="K142" s="51">
        <f>('7.individuals NC'!J142*'7.individuals NC'!K142+'8.legal entities NC'!J142*'8.legal entities NC'!K142)/('7.individuals NC'!J142+'8.legal entities NC'!J142)</f>
        <v>8.9383706729797616</v>
      </c>
      <c r="L142" s="50">
        <f>'7.individuals NC'!L142+'8.legal entities NC'!L142</f>
        <v>255712.3</v>
      </c>
      <c r="M142" s="51">
        <f>('7.individuals NC'!L142*'7.individuals NC'!M142+'8.legal entities NC'!L142*'8.legal entities NC'!M142)/('7.individuals NC'!L142+'8.legal entities NC'!L142)</f>
        <v>9.1007510041558426</v>
      </c>
      <c r="N142" s="50">
        <f>'7.individuals NC'!N142+'8.legal entities NC'!N142</f>
        <v>319517.5</v>
      </c>
      <c r="O142" s="51">
        <f>('7.individuals NC'!N142*'7.individuals NC'!O142+'8.legal entities NC'!N142*'8.legal entities NC'!O142)/('7.individuals NC'!N142+'8.legal entities NC'!N142)</f>
        <v>10.001357988216608</v>
      </c>
      <c r="P142" s="50">
        <f>'7.individuals NC'!P142+'8.legal entities NC'!P142</f>
        <v>1142214.2</v>
      </c>
      <c r="Q142" s="51">
        <f>('7.individuals NC'!P142*'7.individuals NC'!Q142+'8.legal entities NC'!P142*'8.legal entities NC'!Q142)/('7.individuals NC'!P142+'8.legal entities NC'!P142)</f>
        <v>8.8418994922318426</v>
      </c>
      <c r="R142" s="50">
        <f>'7.individuals NC'!R142+'8.legal entities NC'!R142</f>
        <v>419520.80000000005</v>
      </c>
      <c r="S142" s="51">
        <f>('7.individuals NC'!R142*'7.individuals NC'!S142+'8.legal entities NC'!R142*'8.legal entities NC'!S142)/('7.individuals NC'!R142+'8.legal entities NC'!R142)</f>
        <v>9.6271753176481347</v>
      </c>
      <c r="T142" s="50">
        <f>'7.individuals NC'!T142+'8.legal entities NC'!T142</f>
        <v>1023165.5</v>
      </c>
      <c r="U142" s="51">
        <f>('7.individuals NC'!T142*'7.individuals NC'!U142+'8.legal entities NC'!T142*'8.legal entities NC'!U142)/('7.individuals NC'!T142+'8.legal entities NC'!T142)</f>
        <v>5.5672746960291368</v>
      </c>
    </row>
    <row r="143" spans="1:21" ht="14.25" customHeight="1" x14ac:dyDescent="0.2">
      <c r="A143" s="49" t="s">
        <v>21</v>
      </c>
      <c r="B143" s="50">
        <f>'7.individuals NC'!B143+'8.legal entities NC'!B143</f>
        <v>7590707.0999999996</v>
      </c>
      <c r="C143" s="51">
        <f>('7.individuals NC'!B143*'7.individuals NC'!C143+'8.legal entities NC'!B143*'8.legal entities NC'!C143)/('7.individuals NC'!B143+'8.legal entities NC'!B143)</f>
        <v>4.486053154125786</v>
      </c>
      <c r="D143" s="50"/>
      <c r="E143" s="51"/>
      <c r="F143" s="50">
        <f>'7.individuals NC'!F143+'8.legal entities NC'!F143</f>
        <v>4157145.2</v>
      </c>
      <c r="G143" s="51">
        <f>('7.individuals NC'!F143*'7.individuals NC'!G143+'8.legal entities NC'!F143*'8.legal entities NC'!G143)/('7.individuals NC'!F143+'8.legal entities NC'!F143)</f>
        <v>1.3828421350305493</v>
      </c>
      <c r="H143" s="50">
        <f t="shared" si="4"/>
        <v>3433561.9000000004</v>
      </c>
      <c r="I143" s="51">
        <f t="shared" si="5"/>
        <v>8.2432298610955588</v>
      </c>
      <c r="J143" s="50">
        <f>'7.individuals NC'!J143+'8.legal entities NC'!J143</f>
        <v>138387.5</v>
      </c>
      <c r="K143" s="51">
        <f>('7.individuals NC'!J143*'7.individuals NC'!K143+'8.legal entities NC'!J143*'8.legal entities NC'!K143)/('7.individuals NC'!J143+'8.legal entities NC'!J143)</f>
        <v>8.7638571185981409</v>
      </c>
      <c r="L143" s="50">
        <f>'7.individuals NC'!L143+'8.legal entities NC'!L143</f>
        <v>317872.90000000002</v>
      </c>
      <c r="M143" s="51">
        <f>('7.individuals NC'!L143*'7.individuals NC'!M143+'8.legal entities NC'!L143*'8.legal entities NC'!M143)/('7.individuals NC'!L143+'8.legal entities NC'!L143)</f>
        <v>8.8139437586532221</v>
      </c>
      <c r="N143" s="50">
        <f>'7.individuals NC'!N143+'8.legal entities NC'!N143</f>
        <v>317983</v>
      </c>
      <c r="O143" s="51">
        <f>('7.individuals NC'!N143*'7.individuals NC'!O143+'8.legal entities NC'!N143*'8.legal entities NC'!O143)/('7.individuals NC'!N143+'8.legal entities NC'!N143)</f>
        <v>10.047954683111993</v>
      </c>
      <c r="P143" s="50">
        <f>'7.individuals NC'!P143+'8.legal entities NC'!P143</f>
        <v>1193453.8</v>
      </c>
      <c r="Q143" s="51">
        <f>('7.individuals NC'!P143*'7.individuals NC'!Q143+'8.legal entities NC'!P143*'8.legal entities NC'!Q143)/('7.individuals NC'!P143+'8.legal entities NC'!P143)</f>
        <v>8.7688452330538489</v>
      </c>
      <c r="R143" s="50">
        <f>'7.individuals NC'!R143+'8.legal entities NC'!R143</f>
        <v>434994.1</v>
      </c>
      <c r="S143" s="51">
        <f>('7.individuals NC'!R143*'7.individuals NC'!S143+'8.legal entities NC'!R143*'8.legal entities NC'!S143)/('7.individuals NC'!R143+'8.legal entities NC'!R143)</f>
        <v>9.965122945345696</v>
      </c>
      <c r="T143" s="50">
        <f>'7.individuals NC'!T143+'8.legal entities NC'!T143</f>
        <v>1030870.6</v>
      </c>
      <c r="U143" s="51">
        <f>('7.individuals NC'!T143*'7.individuals NC'!U143+'8.legal entities NC'!T143*'8.legal entities NC'!U143)/('7.individuals NC'!T143+'8.legal entities NC'!T143)</f>
        <v>6.1055749557703951</v>
      </c>
    </row>
    <row r="144" spans="1:21" ht="14.25" customHeight="1" x14ac:dyDescent="0.2">
      <c r="A144" s="49" t="s">
        <v>22</v>
      </c>
      <c r="B144" s="50">
        <f>'7.individuals NC'!B144+'8.legal entities NC'!B144</f>
        <v>7920198</v>
      </c>
      <c r="C144" s="51">
        <f>('7.individuals NC'!B144*'7.individuals NC'!C144+'8.legal entities NC'!B144*'8.legal entities NC'!C144)/('7.individuals NC'!B144+'8.legal entities NC'!B144)</f>
        <v>4.447816360399071</v>
      </c>
      <c r="D144" s="50"/>
      <c r="E144" s="51"/>
      <c r="F144" s="50">
        <f>'7.individuals NC'!F144+'8.legal entities NC'!F144</f>
        <v>4409302.2</v>
      </c>
      <c r="G144" s="51">
        <f>('7.individuals NC'!F144*'7.individuals NC'!G144+'8.legal entities NC'!F144*'8.legal entities NC'!G144)/('7.individuals NC'!F144+'8.legal entities NC'!F144)</f>
        <v>1.396885699964044</v>
      </c>
      <c r="H144" s="50">
        <f t="shared" si="4"/>
        <v>3510895.8</v>
      </c>
      <c r="I144" s="51">
        <f t="shared" si="5"/>
        <v>8.2794525123758991</v>
      </c>
      <c r="J144" s="50">
        <f>'7.individuals NC'!J144+'8.legal entities NC'!J144</f>
        <v>160609.20000000001</v>
      </c>
      <c r="K144" s="51">
        <f>('7.individuals NC'!J144*'7.individuals NC'!K144+'8.legal entities NC'!J144*'8.legal entities NC'!K144)/('7.individuals NC'!J144+'8.legal entities NC'!J144)</f>
        <v>8.9504292780239219</v>
      </c>
      <c r="L144" s="50">
        <f>'7.individuals NC'!L144+'8.legal entities NC'!L144</f>
        <v>312696.90000000002</v>
      </c>
      <c r="M144" s="51">
        <f>('7.individuals NC'!L144*'7.individuals NC'!M144+'8.legal entities NC'!L144*'8.legal entities NC'!M144)/('7.individuals NC'!L144+'8.legal entities NC'!L144)</f>
        <v>8.5958655938066535</v>
      </c>
      <c r="N144" s="50">
        <f>'7.individuals NC'!N144+'8.legal entities NC'!N144</f>
        <v>363608</v>
      </c>
      <c r="O144" s="51">
        <f>('7.individuals NC'!N144*'7.individuals NC'!O144+'8.legal entities NC'!N144*'8.legal entities NC'!O144)/('7.individuals NC'!N144+'8.legal entities NC'!N144)</f>
        <v>10.026514064597038</v>
      </c>
      <c r="P144" s="50">
        <f>'7.individuals NC'!P144+'8.legal entities NC'!P144</f>
        <v>1208573.5</v>
      </c>
      <c r="Q144" s="51">
        <f>('7.individuals NC'!P144*'7.individuals NC'!Q144+'8.legal entities NC'!P144*'8.legal entities NC'!Q144)/('7.individuals NC'!P144+'8.legal entities NC'!P144)</f>
        <v>8.9113592189469646</v>
      </c>
      <c r="R144" s="50">
        <f>'7.individuals NC'!R144+'8.legal entities NC'!R144</f>
        <v>363021.19999999995</v>
      </c>
      <c r="S144" s="51">
        <f>('7.individuals NC'!R144*'7.individuals NC'!S144+'8.legal entities NC'!R144*'8.legal entities NC'!S144)/('7.individuals NC'!R144+'8.legal entities NC'!R144)</f>
        <v>10.660851360746973</v>
      </c>
      <c r="T144" s="50">
        <f>'7.individuals NC'!T144+'8.legal entities NC'!T144</f>
        <v>1102387</v>
      </c>
      <c r="U144" s="51">
        <f>('7.individuals NC'!T144*'7.individuals NC'!U144+'8.legal entities NC'!T144*'8.legal entities NC'!U144)/('7.individuals NC'!T144+'8.legal entities NC'!T144)</f>
        <v>6.0387185815870454</v>
      </c>
    </row>
    <row r="145" spans="1:21" ht="14.25" customHeight="1" x14ac:dyDescent="0.2">
      <c r="A145" s="49" t="s">
        <v>23</v>
      </c>
      <c r="B145" s="50">
        <f>'7.individuals NC'!B145+'8.legal entities NC'!B145</f>
        <v>8145436.5999999996</v>
      </c>
      <c r="C145" s="51">
        <f>('7.individuals NC'!B145*'7.individuals NC'!C145+'8.legal entities NC'!B145*'8.legal entities NC'!C145)/('7.individuals NC'!B145+'8.legal entities NC'!B145)</f>
        <v>4.3862098849311524</v>
      </c>
      <c r="D145" s="50"/>
      <c r="E145" s="51"/>
      <c r="F145" s="50">
        <f>'7.individuals NC'!F145+'8.legal entities NC'!F145</f>
        <v>4524767.3</v>
      </c>
      <c r="G145" s="51">
        <f>('7.individuals NC'!F145*'7.individuals NC'!G145+'8.legal entities NC'!F145*'8.legal entities NC'!G145)/('7.individuals NC'!F145+'8.legal entities NC'!F145)</f>
        <v>1.2526649522948949</v>
      </c>
      <c r="H145" s="50">
        <f t="shared" si="4"/>
        <v>3620669.3</v>
      </c>
      <c r="I145" s="51">
        <f t="shared" si="5"/>
        <v>8.3022155925701355</v>
      </c>
      <c r="J145" s="50">
        <f>'7.individuals NC'!J145+'8.legal entities NC'!J145</f>
        <v>182775.8</v>
      </c>
      <c r="K145" s="51">
        <f>('7.individuals NC'!J145*'7.individuals NC'!K145+'8.legal entities NC'!J145*'8.legal entities NC'!K145)/('7.individuals NC'!J145+'8.legal entities NC'!J145)</f>
        <v>8.5786750652985813</v>
      </c>
      <c r="L145" s="50">
        <f>'7.individuals NC'!L145+'8.legal entities NC'!L145</f>
        <v>303262.90000000002</v>
      </c>
      <c r="M145" s="51">
        <f>('7.individuals NC'!L145*'7.individuals NC'!M145+'8.legal entities NC'!L145*'8.legal entities NC'!M145)/('7.individuals NC'!L145+'8.legal entities NC'!L145)</f>
        <v>8.7688973296766584</v>
      </c>
      <c r="N145" s="50">
        <f>'7.individuals NC'!N145+'8.legal entities NC'!N145</f>
        <v>417246.5</v>
      </c>
      <c r="O145" s="51">
        <f>('7.individuals NC'!N145*'7.individuals NC'!O145+'8.legal entities NC'!N145*'8.legal entities NC'!O145)/('7.individuals NC'!N145+'8.legal entities NC'!N145)</f>
        <v>9.9853285360092876</v>
      </c>
      <c r="P145" s="50">
        <f>'7.individuals NC'!P145+'8.legal entities NC'!P145</f>
        <v>1213127.7</v>
      </c>
      <c r="Q145" s="51">
        <f>('7.individuals NC'!P145*'7.individuals NC'!Q145+'8.legal entities NC'!P145*'8.legal entities NC'!Q145)/('7.individuals NC'!P145+'8.legal entities NC'!P145)</f>
        <v>8.9611078792446985</v>
      </c>
      <c r="R145" s="50">
        <f>'7.individuals NC'!R145+'8.legal entities NC'!R145</f>
        <v>379503.7</v>
      </c>
      <c r="S145" s="51">
        <f>('7.individuals NC'!R145*'7.individuals NC'!S145+'8.legal entities NC'!R145*'8.legal entities NC'!S145)/('7.individuals NC'!R145+'8.legal entities NC'!R145)</f>
        <v>10.715183472519504</v>
      </c>
      <c r="T145" s="50">
        <f>'7.individuals NC'!T145+'8.legal entities NC'!T145</f>
        <v>1124752.7</v>
      </c>
      <c r="U145" s="51">
        <f>('7.individuals NC'!T145*'7.individuals NC'!U145+'8.legal entities NC'!T145*'8.legal entities NC'!U145)/('7.individuals NC'!T145+'8.legal entities NC'!T145)</f>
        <v>5.9822557776478327</v>
      </c>
    </row>
    <row r="146" spans="1:21" ht="14.25" customHeight="1" x14ac:dyDescent="0.2">
      <c r="A146" s="49" t="s">
        <v>24</v>
      </c>
      <c r="B146" s="50">
        <f>'7.individuals NC'!B146+'8.legal entities NC'!B146</f>
        <v>8579503.2999999989</v>
      </c>
      <c r="C146" s="51">
        <f>('7.individuals NC'!B146*'7.individuals NC'!C146+'8.legal entities NC'!B146*'8.legal entities NC'!C146)/('7.individuals NC'!B146+'8.legal entities NC'!B146)</f>
        <v>4.3920181810525101</v>
      </c>
      <c r="D146" s="50"/>
      <c r="E146" s="51"/>
      <c r="F146" s="50">
        <f>'7.individuals NC'!F146+'8.legal entities NC'!F146</f>
        <v>4732805.2</v>
      </c>
      <c r="G146" s="51">
        <f>('7.individuals NC'!F146*'7.individuals NC'!G146+'8.legal entities NC'!F146*'8.legal entities NC'!G146)/('7.individuals NC'!F146+'8.legal entities NC'!F146)</f>
        <v>1.2666421261115923</v>
      </c>
      <c r="H146" s="50">
        <f t="shared" si="4"/>
        <v>3846698.1</v>
      </c>
      <c r="I146" s="51">
        <f t="shared" si="5"/>
        <v>8.2373410164421266</v>
      </c>
      <c r="J146" s="50">
        <f>'7.individuals NC'!J146+'8.legal entities NC'!J146</f>
        <v>176630.7</v>
      </c>
      <c r="K146" s="51">
        <f>('7.individuals NC'!J146*'7.individuals NC'!K146+'8.legal entities NC'!J146*'8.legal entities NC'!K146)/('7.individuals NC'!J146+'8.legal entities NC'!J146)</f>
        <v>8.1974630571016238</v>
      </c>
      <c r="L146" s="50">
        <f>'7.individuals NC'!L146+'8.legal entities NC'!L146</f>
        <v>337712.5</v>
      </c>
      <c r="M146" s="51">
        <f>('7.individuals NC'!L146*'7.individuals NC'!M146+'8.legal entities NC'!L146*'8.legal entities NC'!M146)/('7.individuals NC'!L146+'8.legal entities NC'!L146)</f>
        <v>8.6800650790243168</v>
      </c>
      <c r="N146" s="50">
        <f>'7.individuals NC'!N146+'8.legal entities NC'!N146</f>
        <v>855885.1</v>
      </c>
      <c r="O146" s="51">
        <f>('7.individuals NC'!N146*'7.individuals NC'!O146+'8.legal entities NC'!N146*'8.legal entities NC'!O146)/('7.individuals NC'!N146+'8.legal entities NC'!N146)</f>
        <v>8.458928165708226</v>
      </c>
      <c r="P146" s="50">
        <f>'7.individuals NC'!P146+'8.legal entities NC'!P146</f>
        <v>914555.5</v>
      </c>
      <c r="Q146" s="51">
        <f>('7.individuals NC'!P146*'7.individuals NC'!Q146+'8.legal entities NC'!P146*'8.legal entities NC'!Q146)/('7.individuals NC'!P146+'8.legal entities NC'!P146)</f>
        <v>9.6477433780672701</v>
      </c>
      <c r="R146" s="50">
        <f>'7.individuals NC'!R146+'8.legal entities NC'!R146</f>
        <v>441547.7</v>
      </c>
      <c r="S146" s="51">
        <f>('7.individuals NC'!R146*'7.individuals NC'!S146+'8.legal entities NC'!R146*'8.legal entities NC'!S146)/('7.individuals NC'!R146+'8.legal entities NC'!R146)</f>
        <v>10.528917765849535</v>
      </c>
      <c r="T146" s="50">
        <f>'7.individuals NC'!T146+'8.legal entities NC'!T146</f>
        <v>1120366.6000000001</v>
      </c>
      <c r="U146" s="51">
        <f>('7.individuals NC'!T146*'7.individuals NC'!U146+'8.legal entities NC'!T146*'8.legal entities NC'!U146)/('7.individuals NC'!T146+'8.legal entities NC'!T146)</f>
        <v>5.8864546211927404</v>
      </c>
    </row>
    <row r="147" spans="1:21" ht="14.25" customHeight="1" x14ac:dyDescent="0.2">
      <c r="A147" s="49" t="s">
        <v>25</v>
      </c>
      <c r="B147" s="50">
        <f>'7.individuals NC'!B147+'8.legal entities NC'!B147</f>
        <v>9134222.4000000004</v>
      </c>
      <c r="C147" s="51">
        <f>('7.individuals NC'!B147*'7.individuals NC'!C147+'8.legal entities NC'!B147*'8.legal entities NC'!C147)/('7.individuals NC'!B147+'8.legal entities NC'!B147)</f>
        <v>4.3444461219818784</v>
      </c>
      <c r="D147" s="50"/>
      <c r="E147" s="51"/>
      <c r="F147" s="50">
        <f>'7.individuals NC'!F147+'8.legal entities NC'!F147</f>
        <v>5085862.4000000004</v>
      </c>
      <c r="G147" s="51">
        <f>('7.individuals NC'!F147*'7.individuals NC'!G147+'8.legal entities NC'!F147*'8.legal entities NC'!G147)/('7.individuals NC'!F147+'8.legal entities NC'!F147)</f>
        <v>1.3058488859234569</v>
      </c>
      <c r="H147" s="50">
        <f t="shared" si="4"/>
        <v>4048360</v>
      </c>
      <c r="I147" s="51">
        <f t="shared" si="5"/>
        <v>8.1617665756009838</v>
      </c>
      <c r="J147" s="50">
        <f>'7.individuals NC'!J147+'8.legal entities NC'!J147</f>
        <v>320119.3</v>
      </c>
      <c r="K147" s="51">
        <f>('7.individuals NC'!J147*'7.individuals NC'!K147+'8.legal entities NC'!J147*'8.legal entities NC'!K147)/('7.individuals NC'!J147+'8.legal entities NC'!J147)</f>
        <v>6.5113619641177527</v>
      </c>
      <c r="L147" s="50">
        <f>'7.individuals NC'!L147+'8.legal entities NC'!L147</f>
        <v>337173.2</v>
      </c>
      <c r="M147" s="51">
        <f>('7.individuals NC'!L147*'7.individuals NC'!M147+'8.legal entities NC'!L147*'8.legal entities NC'!M147)/('7.individuals NC'!L147+'8.legal entities NC'!L147)</f>
        <v>9.0908441952088683</v>
      </c>
      <c r="N147" s="50">
        <f>'7.individuals NC'!N147+'8.legal entities NC'!N147</f>
        <v>1086453</v>
      </c>
      <c r="O147" s="51">
        <f>('7.individuals NC'!N147*'7.individuals NC'!O147+'8.legal entities NC'!N147*'8.legal entities NC'!O147)/('7.individuals NC'!N147+'8.legal entities NC'!N147)</f>
        <v>8.2114941364237559</v>
      </c>
      <c r="P147" s="50">
        <f>'7.individuals NC'!P147+'8.legal entities NC'!P147</f>
        <v>692480.60000000009</v>
      </c>
      <c r="Q147" s="51">
        <f>('7.individuals NC'!P147*'7.individuals NC'!Q147+'8.legal entities NC'!P147*'8.legal entities NC'!Q147)/('7.individuals NC'!P147+'8.legal entities NC'!P147)</f>
        <v>10.61466015365629</v>
      </c>
      <c r="R147" s="50">
        <f>'7.individuals NC'!R147+'8.legal entities NC'!R147</f>
        <v>481795</v>
      </c>
      <c r="S147" s="51">
        <f>('7.individuals NC'!R147*'7.individuals NC'!S147+'8.legal entities NC'!R147*'8.legal entities NC'!S147)/('7.individuals NC'!R147+'8.legal entities NC'!R147)</f>
        <v>10.65454220986104</v>
      </c>
      <c r="T147" s="50">
        <f>'7.individuals NC'!T147+'8.legal entities NC'!T147</f>
        <v>1130338.9000000001</v>
      </c>
      <c r="U147" s="51">
        <f>('7.individuals NC'!T147*'7.individuals NC'!U147+'8.legal entities NC'!T147*'8.legal entities NC'!U147)/('7.individuals NC'!T147+'8.legal entities NC'!T147)</f>
        <v>5.7389990179051615</v>
      </c>
    </row>
    <row r="148" spans="1:21" ht="14.25" customHeight="1" x14ac:dyDescent="0.2">
      <c r="A148" s="49" t="s">
        <v>26</v>
      </c>
      <c r="B148" s="50">
        <f>'7.individuals NC'!B148+'8.legal entities NC'!B148</f>
        <v>9272071.3000000007</v>
      </c>
      <c r="C148" s="51">
        <f>('7.individuals NC'!B148*'7.individuals NC'!C148+'8.legal entities NC'!B148*'8.legal entities NC'!C148)/('7.individuals NC'!B148+'8.legal entities NC'!B148)</f>
        <v>4.4157423072231978</v>
      </c>
      <c r="D148" s="50"/>
      <c r="E148" s="51"/>
      <c r="F148" s="50">
        <f>'7.individuals NC'!F148+'8.legal entities NC'!F148</f>
        <v>5145085.8</v>
      </c>
      <c r="G148" s="51">
        <f>('7.individuals NC'!F148*'7.individuals NC'!G148+'8.legal entities NC'!F148*'8.legal entities NC'!G148)/('7.individuals NC'!F148+'8.legal entities NC'!F148)</f>
        <v>1.299904715874709</v>
      </c>
      <c r="H148" s="50">
        <f t="shared" si="4"/>
        <v>4126985.4999999991</v>
      </c>
      <c r="I148" s="51">
        <f t="shared" si="5"/>
        <v>8.3002366303443527</v>
      </c>
      <c r="J148" s="50">
        <f>'7.individuals NC'!J148+'8.legal entities NC'!J148</f>
        <v>280412.19999999995</v>
      </c>
      <c r="K148" s="51">
        <f>('7.individuals NC'!J148*'7.individuals NC'!K148+'8.legal entities NC'!J148*'8.legal entities NC'!K148)/('7.individuals NC'!J148+'8.legal entities NC'!J148)</f>
        <v>6.4723051457818181</v>
      </c>
      <c r="L148" s="50">
        <f>'7.individuals NC'!L148+'8.legal entities NC'!L148</f>
        <v>384931.69999999995</v>
      </c>
      <c r="M148" s="51">
        <f>('7.individuals NC'!L148*'7.individuals NC'!M148+'8.legal entities NC'!L148*'8.legal entities NC'!M148)/('7.individuals NC'!L148+'8.legal entities NC'!L148)</f>
        <v>9.0306602625868404</v>
      </c>
      <c r="N148" s="50">
        <f>'7.individuals NC'!N148+'8.legal entities NC'!N148</f>
        <v>1070478.7</v>
      </c>
      <c r="O148" s="51">
        <f>('7.individuals NC'!N148*'7.individuals NC'!O148+'8.legal entities NC'!N148*'8.legal entities NC'!O148)/('7.individuals NC'!N148+'8.legal entities NC'!N148)</f>
        <v>8.2049950690284632</v>
      </c>
      <c r="P148" s="50">
        <f>'7.individuals NC'!P148+'8.legal entities NC'!P148</f>
        <v>718108.1</v>
      </c>
      <c r="Q148" s="51">
        <f>('7.individuals NC'!P148*'7.individuals NC'!Q148+'8.legal entities NC'!P148*'8.legal entities NC'!Q148)/('7.individuals NC'!P148+'8.legal entities NC'!P148)</f>
        <v>10.700092862063526</v>
      </c>
      <c r="R148" s="50">
        <f>'7.individuals NC'!R148+'8.legal entities NC'!R148</f>
        <v>509136.19999999995</v>
      </c>
      <c r="S148" s="51">
        <f>('7.individuals NC'!R148*'7.individuals NC'!S148+'8.legal entities NC'!R148*'8.legal entities NC'!S148)/('7.individuals NC'!R148+'8.legal entities NC'!R148)</f>
        <v>10.996999547468832</v>
      </c>
      <c r="T148" s="50">
        <f>'7.individuals NC'!T148+'8.legal entities NC'!T148</f>
        <v>1163918.5999999999</v>
      </c>
      <c r="U148" s="51">
        <f>('7.individuals NC'!T148*'7.individuals NC'!U148+'8.legal entities NC'!T148*'8.legal entities NC'!U148)/('7.individuals NC'!T148+'8.legal entities NC'!T148)</f>
        <v>5.9263501047238183</v>
      </c>
    </row>
    <row r="149" spans="1:21" ht="14.25" customHeight="1" x14ac:dyDescent="0.2">
      <c r="A149" s="49" t="s">
        <v>27</v>
      </c>
      <c r="B149" s="50">
        <f>'7.individuals NC'!B149+'8.legal entities NC'!B149</f>
        <v>9415847.1999999993</v>
      </c>
      <c r="C149" s="51">
        <f>('7.individuals NC'!B149*'7.individuals NC'!C149+'8.legal entities NC'!B149*'8.legal entities NC'!C149)/('7.individuals NC'!B149+'8.legal entities NC'!B149)</f>
        <v>4.4833885220652272</v>
      </c>
      <c r="D149" s="50"/>
      <c r="E149" s="51"/>
      <c r="F149" s="50">
        <f>'7.individuals NC'!F149+'8.legal entities NC'!F149</f>
        <v>5431386.2999999998</v>
      </c>
      <c r="G149" s="51">
        <f>('7.individuals NC'!F149*'7.individuals NC'!G149+'8.legal entities NC'!F149*'8.legal entities NC'!G149)/('7.individuals NC'!F149+'8.legal entities NC'!F149)</f>
        <v>1.4667424581823614</v>
      </c>
      <c r="H149" s="50">
        <f t="shared" si="4"/>
        <v>3984460.9</v>
      </c>
      <c r="I149" s="51">
        <f t="shared" si="5"/>
        <v>8.5955056978975506</v>
      </c>
      <c r="J149" s="50">
        <f>'7.individuals NC'!J149+'8.legal entities NC'!J149</f>
        <v>199790.2</v>
      </c>
      <c r="K149" s="51">
        <f>('7.individuals NC'!J149*'7.individuals NC'!K149+'8.legal entities NC'!J149*'8.legal entities NC'!K149)/('7.individuals NC'!J149+'8.legal entities NC'!J149)</f>
        <v>9.0856864250598868</v>
      </c>
      <c r="L149" s="50">
        <f>'7.individuals NC'!L149+'8.legal entities NC'!L149</f>
        <v>885670.2</v>
      </c>
      <c r="M149" s="51">
        <f>('7.individuals NC'!L149*'7.individuals NC'!M149+'8.legal entities NC'!L149*'8.legal entities NC'!M149)/('7.individuals NC'!L149+'8.legal entities NC'!L149)</f>
        <v>7.9025090264976745</v>
      </c>
      <c r="N149" s="50">
        <f>'7.individuals NC'!N149+'8.legal entities NC'!N149</f>
        <v>478864.5</v>
      </c>
      <c r="O149" s="51">
        <f>('7.individuals NC'!N149*'7.individuals NC'!O149+'8.legal entities NC'!N149*'8.legal entities NC'!O149)/('7.individuals NC'!N149+'8.legal entities NC'!N149)</f>
        <v>10.101578342098863</v>
      </c>
      <c r="P149" s="50">
        <f>'7.individuals NC'!P149+'8.legal entities NC'!P149</f>
        <v>708955.1</v>
      </c>
      <c r="Q149" s="51">
        <f>('7.individuals NC'!P149*'7.individuals NC'!Q149+'8.legal entities NC'!P149*'8.legal entities NC'!Q149)/('7.individuals NC'!P149+'8.legal entities NC'!P149)</f>
        <v>10.706994334337958</v>
      </c>
      <c r="R149" s="50">
        <f>'7.individuals NC'!R149+'8.legal entities NC'!R149</f>
        <v>542914.5</v>
      </c>
      <c r="S149" s="51">
        <f>('7.individuals NC'!R149*'7.individuals NC'!S149+'8.legal entities NC'!R149*'8.legal entities NC'!S149)/('7.individuals NC'!R149+'8.legal entities NC'!R149)</f>
        <v>11.203187450325974</v>
      </c>
      <c r="T149" s="50">
        <f>'7.individuals NC'!T149+'8.legal entities NC'!T149</f>
        <v>1168266.3999999999</v>
      </c>
      <c r="U149" s="51">
        <f>('7.individuals NC'!T149*'7.individuals NC'!U149+'8.legal entities NC'!T149*'8.legal entities NC'!U149)/('7.individuals NC'!T149+'8.legal entities NC'!T149)</f>
        <v>5.9265336202427807</v>
      </c>
    </row>
    <row r="150" spans="1:21" ht="14.25" customHeight="1" x14ac:dyDescent="0.2">
      <c r="A150" s="49" t="s">
        <v>28</v>
      </c>
      <c r="B150" s="50">
        <f>'7.individuals NC'!B150+'8.legal entities NC'!B150</f>
        <v>9672504.2000000011</v>
      </c>
      <c r="C150" s="51">
        <f>('7.individuals NC'!B150*'7.individuals NC'!C150+'8.legal entities NC'!B150*'8.legal entities NC'!C150)/('7.individuals NC'!B150+'8.legal entities NC'!B150)</f>
        <v>4.5826363773509655</v>
      </c>
      <c r="D150" s="50"/>
      <c r="E150" s="51"/>
      <c r="F150" s="50">
        <f>'7.individuals NC'!F150+'8.legal entities NC'!F150</f>
        <v>5336629.6000000006</v>
      </c>
      <c r="G150" s="51">
        <f>('7.individuals NC'!F150*'7.individuals NC'!G150+'8.legal entities NC'!F150*'8.legal entities NC'!G150)/('7.individuals NC'!F150+'8.legal entities NC'!F150)</f>
        <v>1.4719209238355235</v>
      </c>
      <c r="H150" s="50">
        <f t="shared" si="4"/>
        <v>4335874.6000000006</v>
      </c>
      <c r="I150" s="51">
        <f t="shared" si="5"/>
        <v>8.4113301699269627</v>
      </c>
      <c r="J150" s="50">
        <f>'7.individuals NC'!J150+'8.legal entities NC'!J150</f>
        <v>230259</v>
      </c>
      <c r="K150" s="51">
        <f>('7.individuals NC'!J150*'7.individuals NC'!K150+'8.legal entities NC'!J150*'8.legal entities NC'!K150)/('7.individuals NC'!J150+'8.legal entities NC'!J150)</f>
        <v>9.1016210397856341</v>
      </c>
      <c r="L150" s="50">
        <f>'7.individuals NC'!L150+'8.legal entities NC'!L150</f>
        <v>999416.9</v>
      </c>
      <c r="M150" s="51">
        <f>('7.individuals NC'!L150*'7.individuals NC'!M150+'8.legal entities NC'!L150*'8.legal entities NC'!M150)/('7.individuals NC'!L150+'8.legal entities NC'!L150)</f>
        <v>7.4664117767069973</v>
      </c>
      <c r="N150" s="50">
        <f>'7.individuals NC'!N150+'8.legal entities NC'!N150</f>
        <v>450269.1</v>
      </c>
      <c r="O150" s="51">
        <f>('7.individuals NC'!N150*'7.individuals NC'!O150+'8.legal entities NC'!N150*'8.legal entities NC'!O150)/('7.individuals NC'!N150+'8.legal entities NC'!N150)</f>
        <v>9.9454784061353525</v>
      </c>
      <c r="P150" s="50">
        <f>'7.individuals NC'!P150+'8.legal entities NC'!P150</f>
        <v>877963.5</v>
      </c>
      <c r="Q150" s="51">
        <f>('7.individuals NC'!P150*'7.individuals NC'!Q150+'8.legal entities NC'!P150*'8.legal entities NC'!Q150)/('7.individuals NC'!P150+'8.legal entities NC'!P150)</f>
        <v>9.7294857941133088</v>
      </c>
      <c r="R150" s="50">
        <f>'7.individuals NC'!R150+'8.legal entities NC'!R150</f>
        <v>602785.69999999995</v>
      </c>
      <c r="S150" s="51">
        <f>('7.individuals NC'!R150*'7.individuals NC'!S150+'8.legal entities NC'!R150*'8.legal entities NC'!S150)/('7.individuals NC'!R150+'8.legal entities NC'!R150)</f>
        <v>11.411293728434503</v>
      </c>
      <c r="T150" s="50">
        <f>'7.individuals NC'!T150+'8.legal entities NC'!T150</f>
        <v>1175180.4000000001</v>
      </c>
      <c r="U150" s="51">
        <f>('7.individuals NC'!T150*'7.individuals NC'!U150+'8.legal entities NC'!T150*'8.legal entities NC'!U150)/('7.individuals NC'!T150+'8.legal entities NC'!T150)</f>
        <v>5.9683133542730964</v>
      </c>
    </row>
    <row r="151" spans="1:21" ht="14.25" customHeight="1" x14ac:dyDescent="0.2">
      <c r="A151" s="49" t="s">
        <v>29</v>
      </c>
      <c r="B151" s="50">
        <f>'7.individuals NC'!B151+'8.legal entities NC'!B151</f>
        <v>10542963.800000001</v>
      </c>
      <c r="C151" s="51">
        <f>('7.individuals NC'!B151*'7.individuals NC'!C151+'8.legal entities NC'!B151*'8.legal entities NC'!C151)/('7.individuals NC'!B151+'8.legal entities NC'!B151)</f>
        <v>4.7190067778663902</v>
      </c>
      <c r="D151" s="50"/>
      <c r="E151" s="51"/>
      <c r="F151" s="50">
        <f>'7.individuals NC'!F151+'8.legal entities NC'!F151</f>
        <v>5960895.7000000002</v>
      </c>
      <c r="G151" s="51">
        <f>('7.individuals NC'!F151*'7.individuals NC'!G151+'8.legal entities NC'!F151*'8.legal entities NC'!G151)/('7.individuals NC'!F151+'8.legal entities NC'!F151)</f>
        <v>1.8900586900052625</v>
      </c>
      <c r="H151" s="50">
        <f t="shared" si="4"/>
        <v>4582068.0999999996</v>
      </c>
      <c r="I151" s="51">
        <f t="shared" si="5"/>
        <v>8.3992367797850935</v>
      </c>
      <c r="J151" s="50">
        <f>'7.individuals NC'!J151+'8.legal entities NC'!J151</f>
        <v>618981.5</v>
      </c>
      <c r="K151" s="51">
        <f>('7.individuals NC'!J151*'7.individuals NC'!K151+'8.legal entities NC'!J151*'8.legal entities NC'!K151)/('7.individuals NC'!J151+'8.legal entities NC'!J151)</f>
        <v>7.3278952375797983</v>
      </c>
      <c r="L151" s="50">
        <f>'7.individuals NC'!L151+'8.legal entities NC'!L151</f>
        <v>565533.69999999995</v>
      </c>
      <c r="M151" s="51">
        <f>('7.individuals NC'!L151*'7.individuals NC'!M151+'8.legal entities NC'!L151*'8.legal entities NC'!M151)/('7.individuals NC'!L151+'8.legal entities NC'!L151)</f>
        <v>7.8621678354446445</v>
      </c>
      <c r="N151" s="50">
        <f>'7.individuals NC'!N151+'8.legal entities NC'!N151</f>
        <v>504320.2</v>
      </c>
      <c r="O151" s="51">
        <f>('7.individuals NC'!N151*'7.individuals NC'!O151+'8.legal entities NC'!N151*'8.legal entities NC'!O151)/('7.individuals NC'!N151+'8.legal entities NC'!N151)</f>
        <v>9.9506395064088267</v>
      </c>
      <c r="P151" s="50">
        <f>'7.individuals NC'!P151+'8.legal entities NC'!P151</f>
        <v>1042484.8</v>
      </c>
      <c r="Q151" s="51">
        <f>('7.individuals NC'!P151*'7.individuals NC'!Q151+'8.legal entities NC'!P151*'8.legal entities NC'!Q151)/('7.individuals NC'!P151+'8.legal entities NC'!P151)</f>
        <v>9.4010321205642509</v>
      </c>
      <c r="R151" s="50">
        <f>'7.individuals NC'!R151+'8.legal entities NC'!R151</f>
        <v>671270.3</v>
      </c>
      <c r="S151" s="51">
        <f>('7.individuals NC'!R151*'7.individuals NC'!S151+'8.legal entities NC'!R151*'8.legal entities NC'!S151)/('7.individuals NC'!R151+'8.legal entities NC'!R151)</f>
        <v>11.356471488460013</v>
      </c>
      <c r="T151" s="50">
        <f>'7.individuals NC'!T151+'8.legal entities NC'!T151</f>
        <v>1179477.6000000001</v>
      </c>
      <c r="U151" s="51">
        <f>('7.individuals NC'!T151*'7.individuals NC'!U151+'8.legal entities NC'!T151*'8.legal entities NC'!U151)/('7.individuals NC'!T151+'8.legal entities NC'!T151)</f>
        <v>5.9871580791360515</v>
      </c>
    </row>
    <row r="152" spans="1:21" ht="14.25" customHeight="1" thickBot="1" x14ac:dyDescent="0.25">
      <c r="A152" s="52" t="s">
        <v>30</v>
      </c>
      <c r="B152" s="53">
        <f>'7.individuals NC'!B152+'8.legal entities NC'!B152</f>
        <v>11230279</v>
      </c>
      <c r="C152" s="54">
        <f>('7.individuals NC'!B152*'7.individuals NC'!C152+'8.legal entities NC'!B152*'8.legal entities NC'!C152)/('7.individuals NC'!B152+'8.legal entities NC'!B152)</f>
        <v>4.6490415796437468</v>
      </c>
      <c r="D152" s="53"/>
      <c r="E152" s="54"/>
      <c r="F152" s="53">
        <f>'7.individuals NC'!F152+'8.legal entities NC'!F152</f>
        <v>5814911.1000000006</v>
      </c>
      <c r="G152" s="54">
        <f>('7.individuals NC'!F152*'7.individuals NC'!G152+'8.legal entities NC'!F152*'8.legal entities NC'!G152)/('7.individuals NC'!F152+'8.legal entities NC'!F152)</f>
        <v>1.4613113376746207</v>
      </c>
      <c r="H152" s="53">
        <f t="shared" si="4"/>
        <v>5415367.9000000004</v>
      </c>
      <c r="I152" s="54">
        <f t="shared" si="5"/>
        <v>8.0719610026864466</v>
      </c>
      <c r="J152" s="53">
        <f>'7.individuals NC'!J152+'8.legal entities NC'!J152</f>
        <v>385798.6</v>
      </c>
      <c r="K152" s="54">
        <f>('7.individuals NC'!J152*'7.individuals NC'!K152+'8.legal entities NC'!J152*'8.legal entities NC'!K152)/('7.individuals NC'!J152+'8.legal entities NC'!J152)</f>
        <v>7.5344230046454292</v>
      </c>
      <c r="L152" s="53">
        <f>'7.individuals NC'!L152+'8.legal entities NC'!L152</f>
        <v>415185.2</v>
      </c>
      <c r="M152" s="54">
        <f>('7.individuals NC'!L152*'7.individuals NC'!M152+'8.legal entities NC'!L152*'8.legal entities NC'!M152)/('7.individuals NC'!L152+'8.legal entities NC'!L152)</f>
        <v>8.1107140524276868</v>
      </c>
      <c r="N152" s="53">
        <f>'7.individuals NC'!N152+'8.legal entities NC'!N152</f>
        <v>632769.19999999995</v>
      </c>
      <c r="O152" s="54">
        <f>('7.individuals NC'!N152*'7.individuals NC'!O152+'8.legal entities NC'!N152*'8.legal entities NC'!O152)/('7.individuals NC'!N152+'8.legal entities NC'!N152)</f>
        <v>8.6915519529079486</v>
      </c>
      <c r="P152" s="53">
        <f>'7.individuals NC'!P152+'8.legal entities NC'!P152</f>
        <v>2201287.9</v>
      </c>
      <c r="Q152" s="54">
        <f>('7.individuals NC'!P152*'7.individuals NC'!Q152+'8.legal entities NC'!P152*'8.legal entities NC'!Q152)/('7.individuals NC'!P152+'8.legal entities NC'!P152)</f>
        <v>8.1721001196617689</v>
      </c>
      <c r="R152" s="53">
        <f>'7.individuals NC'!R152+'8.legal entities NC'!R152</f>
        <v>643216.80000000005</v>
      </c>
      <c r="S152" s="54">
        <f>('7.individuals NC'!R152*'7.individuals NC'!S152+'8.legal entities NC'!R152*'8.legal entities NC'!S152)/('7.individuals NC'!R152+'8.legal entities NC'!R152)</f>
        <v>11.02855046074667</v>
      </c>
      <c r="T152" s="53">
        <f>'7.individuals NC'!T152+'8.legal entities NC'!T152</f>
        <v>1137110.2</v>
      </c>
      <c r="U152" s="54">
        <f>('7.individuals NC'!T152*'7.individuals NC'!U152+'8.legal entities NC'!T152*'8.legal entities NC'!U152)/('7.individuals NC'!T152+'8.legal entities NC'!T152)</f>
        <v>6.0291252316618031</v>
      </c>
    </row>
    <row r="153" spans="1:21" ht="14.25" customHeight="1" x14ac:dyDescent="0.2">
      <c r="A153" s="49" t="s">
        <v>42</v>
      </c>
      <c r="B153" s="50">
        <f>'7.individuals NC'!B153+'8.legal entities NC'!B153</f>
        <v>11311094.5</v>
      </c>
      <c r="C153" s="51">
        <f>('7.individuals NC'!B153*'7.individuals NC'!C153+'8.legal entities NC'!B153*'8.legal entities NC'!C153)/('7.individuals NC'!B153+'8.legal entities NC'!B153)</f>
        <v>4.5483088928308399</v>
      </c>
      <c r="D153" s="50"/>
      <c r="E153" s="51"/>
      <c r="F153" s="50">
        <f>'7.individuals NC'!F153+'8.legal entities NC'!F153</f>
        <v>5628223.7999999998</v>
      </c>
      <c r="G153" s="51">
        <f>('7.individuals NC'!F153*'7.individuals NC'!G153+'8.legal entities NC'!F153*'8.legal entities NC'!G153)/('7.individuals NC'!F153+'8.legal entities NC'!F153)</f>
        <v>1.1813045019638344</v>
      </c>
      <c r="H153" s="50">
        <f t="shared" si="4"/>
        <v>5682870.7000000002</v>
      </c>
      <c r="I153" s="51">
        <f t="shared" si="5"/>
        <v>7.8829359233881569</v>
      </c>
      <c r="J153" s="50">
        <f>'7.individuals NC'!J153+'8.legal entities NC'!J153</f>
        <v>360382</v>
      </c>
      <c r="K153" s="51">
        <f>('7.individuals NC'!J153*'7.individuals NC'!K153+'8.legal entities NC'!J153*'8.legal entities NC'!K153)/('7.individuals NC'!J153+'8.legal entities NC'!J153)</f>
        <v>6.7279753678041621</v>
      </c>
      <c r="L153" s="50">
        <f>'7.individuals NC'!L153+'8.legal entities NC'!L153</f>
        <v>565979.4</v>
      </c>
      <c r="M153" s="51">
        <f>('7.individuals NC'!L153*'7.individuals NC'!M153+'8.legal entities NC'!L153*'8.legal entities NC'!M153)/('7.individuals NC'!L153+'8.legal entities NC'!L153)</f>
        <v>6.9634016132035894</v>
      </c>
      <c r="N153" s="50">
        <f>'7.individuals NC'!N153+'8.legal entities NC'!N153</f>
        <v>587948.9</v>
      </c>
      <c r="O153" s="51">
        <f>('7.individuals NC'!N153*'7.individuals NC'!O153+'8.legal entities NC'!N153*'8.legal entities NC'!O153)/('7.individuals NC'!N153+'8.legal entities NC'!N153)</f>
        <v>8.5503224344836788</v>
      </c>
      <c r="P153" s="50">
        <f>'7.individuals NC'!P153+'8.legal entities NC'!P153</f>
        <v>2383591.7000000002</v>
      </c>
      <c r="Q153" s="51">
        <f>('7.individuals NC'!P153*'7.individuals NC'!Q153+'8.legal entities NC'!P153*'8.legal entities NC'!Q153)/('7.individuals NC'!P153+'8.legal entities NC'!P153)</f>
        <v>8.1249078539751576</v>
      </c>
      <c r="R153" s="50">
        <f>'7.individuals NC'!R153+'8.legal entities NC'!R153</f>
        <v>644112.69999999995</v>
      </c>
      <c r="S153" s="51">
        <f>('7.individuals NC'!R153*'7.individuals NC'!S153+'8.legal entities NC'!R153*'8.legal entities NC'!S153)/('7.individuals NC'!R153+'8.legal entities NC'!R153)</f>
        <v>11.050603627284481</v>
      </c>
      <c r="T153" s="50">
        <f>'7.individuals NC'!T153+'8.legal entities NC'!T153</f>
        <v>1140856</v>
      </c>
      <c r="U153" s="51">
        <f>('7.individuals NC'!T153*'7.individuals NC'!U153+'8.legal entities NC'!T153*'8.legal entities NC'!U153)/('7.individuals NC'!T153+'8.legal entities NC'!T153)</f>
        <v>6.0660353015630362</v>
      </c>
    </row>
    <row r="154" spans="1:21" ht="14.25" customHeight="1" x14ac:dyDescent="0.2">
      <c r="A154" s="49" t="s">
        <v>20</v>
      </c>
      <c r="B154" s="50">
        <f>'7.individuals NC'!B154+'8.legal entities NC'!B154</f>
        <v>11219165.1</v>
      </c>
      <c r="C154" s="51">
        <f>('7.individuals NC'!B154*'7.individuals NC'!C154+'8.legal entities NC'!B154*'8.legal entities NC'!C154)/('7.individuals NC'!B154+'8.legal entities NC'!B154)</f>
        <v>4.5906810853509947</v>
      </c>
      <c r="D154" s="50"/>
      <c r="E154" s="51"/>
      <c r="F154" s="50">
        <f>'7.individuals NC'!F154+'8.legal entities NC'!F154</f>
        <v>5529260.9000000004</v>
      </c>
      <c r="G154" s="51">
        <f>('7.individuals NC'!F154*'7.individuals NC'!G154+'8.legal entities NC'!F154*'8.legal entities NC'!G154)/('7.individuals NC'!F154+'8.legal entities NC'!F154)</f>
        <v>1.0898107638581496</v>
      </c>
      <c r="H154" s="50">
        <f t="shared" si="4"/>
        <v>5689904.1999999993</v>
      </c>
      <c r="I154" s="51">
        <f t="shared" si="5"/>
        <v>7.9927111906383246</v>
      </c>
      <c r="J154" s="50">
        <f>'7.individuals NC'!J154+'8.legal entities NC'!J154</f>
        <v>397340.1</v>
      </c>
      <c r="K154" s="51">
        <f>('7.individuals NC'!J154*'7.individuals NC'!K154+'8.legal entities NC'!J154*'8.legal entities NC'!K154)/('7.individuals NC'!J154+'8.legal entities NC'!J154)</f>
        <v>5.6819148432287605</v>
      </c>
      <c r="L154" s="50">
        <f>'7.individuals NC'!L154+'8.legal entities NC'!L154</f>
        <v>508123</v>
      </c>
      <c r="M154" s="51">
        <f>('7.individuals NC'!L154*'7.individuals NC'!M154+'8.legal entities NC'!L154*'8.legal entities NC'!M154)/('7.individuals NC'!L154+'8.legal entities NC'!L154)</f>
        <v>7.7182849211706612</v>
      </c>
      <c r="N154" s="50">
        <f>'7.individuals NC'!N154+'8.legal entities NC'!N154</f>
        <v>558633.30000000005</v>
      </c>
      <c r="O154" s="51">
        <f>('7.individuals NC'!N154*'7.individuals NC'!O154+'8.legal entities NC'!N154*'8.legal entities NC'!O154)/('7.individuals NC'!N154+'8.legal entities NC'!N154)</f>
        <v>8.796385482211674</v>
      </c>
      <c r="P154" s="50">
        <f>'7.individuals NC'!P154+'8.legal entities NC'!P154</f>
        <v>2404353.2999999998</v>
      </c>
      <c r="Q154" s="51">
        <f>('7.individuals NC'!P154*'7.individuals NC'!Q154+'8.legal entities NC'!P154*'8.legal entities NC'!Q154)/('7.individuals NC'!P154+'8.legal entities NC'!P154)</f>
        <v>8.2964307537498758</v>
      </c>
      <c r="R154" s="50">
        <f>'7.individuals NC'!R154+'8.legal entities NC'!R154</f>
        <v>680429.9</v>
      </c>
      <c r="S154" s="51">
        <f>('7.individuals NC'!R154*'7.individuals NC'!S154+'8.legal entities NC'!R154*'8.legal entities NC'!S154)/('7.individuals NC'!R154+'8.legal entities NC'!R154)</f>
        <v>11.014883095231417</v>
      </c>
      <c r="T154" s="50">
        <f>'7.individuals NC'!T154+'8.legal entities NC'!T154</f>
        <v>1141024.5999999999</v>
      </c>
      <c r="U154" s="51">
        <f>('7.individuals NC'!T154*'7.individuals NC'!U154+'8.legal entities NC'!T154*'8.legal entities NC'!U154)/('7.individuals NC'!T154+'8.legal entities NC'!T154)</f>
        <v>6.0839266375150896</v>
      </c>
    </row>
    <row r="155" spans="1:21" ht="14.25" customHeight="1" x14ac:dyDescent="0.2">
      <c r="A155" s="49" t="s">
        <v>21</v>
      </c>
      <c r="B155" s="50">
        <f>'7.individuals NC'!B155+'8.legal entities NC'!B155</f>
        <v>12089524.300000001</v>
      </c>
      <c r="C155" s="51">
        <f>('7.individuals NC'!B155*'7.individuals NC'!C155+'8.legal entities NC'!B155*'8.legal entities NC'!C155)/('7.individuals NC'!B155+'8.legal entities NC'!B155)</f>
        <v>4.4970205561355305</v>
      </c>
      <c r="D155" s="50"/>
      <c r="E155" s="51"/>
      <c r="F155" s="50">
        <f>'7.individuals NC'!F155+'8.legal entities NC'!F155</f>
        <v>5572076.2999999998</v>
      </c>
      <c r="G155" s="51">
        <f>('7.individuals NC'!F155*'7.individuals NC'!G155+'8.legal entities NC'!F155*'8.legal entities NC'!G155)/('7.individuals NC'!F155+'8.legal entities NC'!F155)</f>
        <v>1.0423231831911561</v>
      </c>
      <c r="H155" s="50">
        <f t="shared" si="4"/>
        <v>6517448</v>
      </c>
      <c r="I155" s="51">
        <f t="shared" si="5"/>
        <v>7.4506056642109009</v>
      </c>
      <c r="J155" s="50">
        <f>'7.individuals NC'!J155+'8.legal entities NC'!J155</f>
        <v>356924.9</v>
      </c>
      <c r="K155" s="51">
        <f>('7.individuals NC'!J155*'7.individuals NC'!K155+'8.legal entities NC'!J155*'8.legal entities NC'!K155)/('7.individuals NC'!J155+'8.legal entities NC'!J155)</f>
        <v>6.576826654570751</v>
      </c>
      <c r="L155" s="50">
        <f>'7.individuals NC'!L155+'8.legal entities NC'!L155</f>
        <v>406696.9</v>
      </c>
      <c r="M155" s="51">
        <f>('7.individuals NC'!L155*'7.individuals NC'!M155+'8.legal entities NC'!L155*'8.legal entities NC'!M155)/('7.individuals NC'!L155+'8.legal entities NC'!L155)</f>
        <v>8.2406438455763986</v>
      </c>
      <c r="N155" s="50">
        <f>'7.individuals NC'!N155+'8.legal entities NC'!N155</f>
        <v>533544.9</v>
      </c>
      <c r="O155" s="51">
        <f>('7.individuals NC'!N155*'7.individuals NC'!O155+'8.legal entities NC'!N155*'8.legal entities NC'!O155)/('7.individuals NC'!N155+'8.legal entities NC'!N155)</f>
        <v>9.3218333189952709</v>
      </c>
      <c r="P155" s="50">
        <f>'7.individuals NC'!P155+'8.legal entities NC'!P155</f>
        <v>3441458.5</v>
      </c>
      <c r="Q155" s="51">
        <f>('7.individuals NC'!P155*'7.individuals NC'!Q155+'8.legal entities NC'!P155*'8.legal entities NC'!Q155)/('7.individuals NC'!P155+'8.legal entities NC'!P155)</f>
        <v>6.9923725914463324</v>
      </c>
      <c r="R155" s="50">
        <f>'7.individuals NC'!R155+'8.legal entities NC'!R155</f>
        <v>638576.69999999995</v>
      </c>
      <c r="S155" s="51">
        <f>('7.individuals NC'!R155*'7.individuals NC'!S155+'8.legal entities NC'!R155*'8.legal entities NC'!S155)/('7.individuals NC'!R155+'8.legal entities NC'!R155)</f>
        <v>10.820514658615011</v>
      </c>
      <c r="T155" s="50">
        <f>'7.individuals NC'!T155+'8.legal entities NC'!T155</f>
        <v>1140246.0999999999</v>
      </c>
      <c r="U155" s="51">
        <f>('7.individuals NC'!T155*'7.individuals NC'!U155+'8.legal entities NC'!T155*'8.legal entities NC'!U155)/('7.individuals NC'!T155+'8.legal entities NC'!T155)</f>
        <v>6.062508982929212</v>
      </c>
    </row>
    <row r="156" spans="1:21" ht="14.25" customHeight="1" x14ac:dyDescent="0.2">
      <c r="A156" s="49" t="s">
        <v>22</v>
      </c>
      <c r="B156" s="50">
        <f>'7.individuals NC'!B156+'8.legal entities NC'!B156</f>
        <v>12216976.900000002</v>
      </c>
      <c r="C156" s="51">
        <f>('7.individuals NC'!B156*'7.individuals NC'!C156+'8.legal entities NC'!B156*'8.legal entities NC'!C156)/('7.individuals NC'!B156+'8.legal entities NC'!B156)</f>
        <v>5.3053790425027314</v>
      </c>
      <c r="D156" s="50"/>
      <c r="E156" s="51"/>
      <c r="F156" s="50">
        <f>'7.individuals NC'!F156+'8.legal entities NC'!F156</f>
        <v>5607288.2999999998</v>
      </c>
      <c r="G156" s="51">
        <f>('7.individuals NC'!F156*'7.individuals NC'!G156+'8.legal entities NC'!F156*'8.legal entities NC'!G156)/('7.individuals NC'!F156+'8.legal entities NC'!F156)</f>
        <v>0.92031443202233787</v>
      </c>
      <c r="H156" s="50">
        <f t="shared" si="4"/>
        <v>6609688.5999999996</v>
      </c>
      <c r="I156" s="51">
        <f t="shared" si="5"/>
        <v>9.0254213883843182</v>
      </c>
      <c r="J156" s="50">
        <f>'7.individuals NC'!J156+'8.legal entities NC'!J156</f>
        <v>355801.7</v>
      </c>
      <c r="K156" s="51">
        <f>('7.individuals NC'!J156*'7.individuals NC'!K156+'8.legal entities NC'!J156*'8.legal entities NC'!K156)/('7.individuals NC'!J156+'8.legal entities NC'!J156)</f>
        <v>8.0738950179271196</v>
      </c>
      <c r="L156" s="50">
        <f>'7.individuals NC'!L156+'8.legal entities NC'!L156</f>
        <v>421990.6</v>
      </c>
      <c r="M156" s="51">
        <f>('7.individuals NC'!L156*'7.individuals NC'!M156+'8.legal entities NC'!L156*'8.legal entities NC'!M156)/('7.individuals NC'!L156+'8.legal entities NC'!L156)</f>
        <v>8.4096515656983861</v>
      </c>
      <c r="N156" s="50">
        <f>'7.individuals NC'!N156+'8.legal entities NC'!N156</f>
        <v>787494.2</v>
      </c>
      <c r="O156" s="51">
        <f>('7.individuals NC'!N156*'7.individuals NC'!O156+'8.legal entities NC'!N156*'8.legal entities NC'!O156)/('7.individuals NC'!N156+'8.legal entities NC'!N156)</f>
        <v>8.5650045143189644</v>
      </c>
      <c r="P156" s="50">
        <f>'7.individuals NC'!P156+'8.legal entities NC'!P156</f>
        <v>3273348.2</v>
      </c>
      <c r="Q156" s="51">
        <f>('7.individuals NC'!P156*'7.individuals NC'!Q156+'8.legal entities NC'!P156*'8.legal entities NC'!Q156)/('7.individuals NC'!P156+'8.legal entities NC'!P156)</f>
        <v>7.315301203214494</v>
      </c>
      <c r="R156" s="50">
        <f>'7.individuals NC'!R156+'8.legal entities NC'!R156</f>
        <v>646443.6</v>
      </c>
      <c r="S156" s="51">
        <f>('7.individuals NC'!R156*'7.individuals NC'!S156+'8.legal entities NC'!R156*'8.legal entities NC'!S156)/('7.individuals NC'!R156+'8.legal entities NC'!R156)</f>
        <v>12.832522617595721</v>
      </c>
      <c r="T156" s="50">
        <f>'7.individuals NC'!T156+'8.legal entities NC'!T156</f>
        <v>1124610.3</v>
      </c>
      <c r="U156" s="51">
        <f>('7.individuals NC'!T156*'7.individuals NC'!U156+'8.legal entities NC'!T156*'8.legal entities NC'!U156)/('7.individuals NC'!T156+'8.legal entities NC'!T156)</f>
        <v>12.669103115986044</v>
      </c>
    </row>
    <row r="157" spans="1:21" ht="14.25" customHeight="1" x14ac:dyDescent="0.2">
      <c r="A157" s="49" t="s">
        <v>23</v>
      </c>
      <c r="B157" s="50">
        <f>'7.individuals NC'!B157+'8.legal entities NC'!B157</f>
        <v>12492483.5</v>
      </c>
      <c r="C157" s="51">
        <f>('7.individuals NC'!B157*'7.individuals NC'!C157+'8.legal entities NC'!B157*'8.legal entities NC'!C157)/('7.individuals NC'!B157+'8.legal entities NC'!B157)</f>
        <v>5.6969877012845345</v>
      </c>
      <c r="D157" s="50"/>
      <c r="E157" s="51"/>
      <c r="F157" s="50">
        <f>'7.individuals NC'!F157+'8.legal entities NC'!F157</f>
        <v>5918489</v>
      </c>
      <c r="G157" s="51">
        <f>('7.individuals NC'!F157*'7.individuals NC'!G157+'8.legal entities NC'!F157*'8.legal entities NC'!G157)/('7.individuals NC'!F157+'8.legal entities NC'!F157)</f>
        <v>1.0399524479981292</v>
      </c>
      <c r="H157" s="50">
        <f t="shared" si="4"/>
        <v>6573994.5</v>
      </c>
      <c r="I157" s="51">
        <f t="shared" si="5"/>
        <v>9.8896611084782613</v>
      </c>
      <c r="J157" s="50">
        <f>'7.individuals NC'!J157+'8.legal entities NC'!J157</f>
        <v>297795.7</v>
      </c>
      <c r="K157" s="51">
        <f>('7.individuals NC'!J157*'7.individuals NC'!K157+'8.legal entities NC'!J157*'8.legal entities NC'!K157)/('7.individuals NC'!J157+'8.legal entities NC'!J157)</f>
        <v>7.9783598822951429</v>
      </c>
      <c r="L157" s="50">
        <f>'7.individuals NC'!L157+'8.legal entities NC'!L157</f>
        <v>452457.8</v>
      </c>
      <c r="M157" s="51">
        <f>('7.individuals NC'!L157*'7.individuals NC'!M157+'8.legal entities NC'!L157*'8.legal entities NC'!M157)/('7.individuals NC'!L157+'8.legal entities NC'!L157)</f>
        <v>8.6028867686666004</v>
      </c>
      <c r="N157" s="50">
        <f>'7.individuals NC'!N157+'8.legal entities NC'!N157</f>
        <v>1405931.9</v>
      </c>
      <c r="O157" s="51">
        <f>('7.individuals NC'!N157*'7.individuals NC'!O157+'8.legal entities NC'!N157*'8.legal entities NC'!O157)/('7.individuals NC'!N157+'8.legal entities NC'!N157)</f>
        <v>8.0857623623164123</v>
      </c>
      <c r="P157" s="50">
        <f>'7.individuals NC'!P157+'8.legal entities NC'!P157</f>
        <v>2673011.1</v>
      </c>
      <c r="Q157" s="51">
        <f>('7.individuals NC'!P157*'7.individuals NC'!Q157+'8.legal entities NC'!P157*'8.legal entities NC'!Q157)/('7.individuals NC'!P157+'8.legal entities NC'!P157)</f>
        <v>7.564405276880442</v>
      </c>
      <c r="R157" s="50">
        <f>'7.individuals NC'!R157+'8.legal entities NC'!R157</f>
        <v>619823.30000000005</v>
      </c>
      <c r="S157" s="51">
        <f>('7.individuals NC'!R157*'7.individuals NC'!S157+'8.legal entities NC'!R157*'8.legal entities NC'!S157)/('7.individuals NC'!R157+'8.legal entities NC'!R157)</f>
        <v>14.021559676765939</v>
      </c>
      <c r="T157" s="50">
        <f>'7.individuals NC'!T157+'8.legal entities NC'!T157</f>
        <v>1124974.7</v>
      </c>
      <c r="U157" s="51">
        <f>('7.individuals NC'!T157*'7.individuals NC'!U157+'8.legal entities NC'!T157*'8.legal entities NC'!U157)/('7.individuals NC'!T157+'8.legal entities NC'!T157)</f>
        <v>16.415972151195934</v>
      </c>
    </row>
    <row r="158" spans="1:21" ht="14.25" customHeight="1" x14ac:dyDescent="0.2">
      <c r="A158" s="49" t="s">
        <v>24</v>
      </c>
      <c r="B158" s="50">
        <f>'7.individuals NC'!B158+'8.legal entities NC'!B158</f>
        <v>13070043.799999999</v>
      </c>
      <c r="C158" s="51">
        <f>('7.individuals NC'!B158*'7.individuals NC'!C158+'8.legal entities NC'!B158*'8.legal entities NC'!C158)/('7.individuals NC'!B158+'8.legal entities NC'!B158)</f>
        <v>5.5473404964411825</v>
      </c>
      <c r="D158" s="50"/>
      <c r="E158" s="51"/>
      <c r="F158" s="50">
        <f>'7.individuals NC'!F158+'8.legal entities NC'!F158</f>
        <v>6430991.7000000002</v>
      </c>
      <c r="G158" s="51">
        <f>('7.individuals NC'!F158*'7.individuals NC'!G158+'8.legal entities NC'!F158*'8.legal entities NC'!G158)/('7.individuals NC'!F158+'8.legal entities NC'!F158)</f>
        <v>1.0395044871539798</v>
      </c>
      <c r="H158" s="50">
        <f t="shared" si="4"/>
        <v>6639052.0999999996</v>
      </c>
      <c r="I158" s="51">
        <f t="shared" si="5"/>
        <v>9.9139060127273311</v>
      </c>
      <c r="J158" s="50">
        <f>'7.individuals NC'!J158+'8.legal entities NC'!J158</f>
        <v>275838.59999999998</v>
      </c>
      <c r="K158" s="51">
        <f>('7.individuals NC'!J158*'7.individuals NC'!K158+'8.legal entities NC'!J158*'8.legal entities NC'!K158)/('7.individuals NC'!J158+'8.legal entities NC'!J158)</f>
        <v>7.7547666243955709</v>
      </c>
      <c r="L158" s="50">
        <f>'7.individuals NC'!L158+'8.legal entities NC'!L158</f>
        <v>495031.5</v>
      </c>
      <c r="M158" s="51">
        <f>('7.individuals NC'!L158*'7.individuals NC'!M158+'8.legal entities NC'!L158*'8.legal entities NC'!M158)/('7.individuals NC'!L158+'8.legal entities NC'!L158)</f>
        <v>8.5696925973397686</v>
      </c>
      <c r="N158" s="50">
        <f>'7.individuals NC'!N158+'8.legal entities NC'!N158</f>
        <v>1997965.8</v>
      </c>
      <c r="O158" s="51">
        <f>('7.individuals NC'!N158*'7.individuals NC'!O158+'8.legal entities NC'!N158*'8.legal entities NC'!O158)/('7.individuals NC'!N158+'8.legal entities NC'!N158)</f>
        <v>8.1111669163706406</v>
      </c>
      <c r="P158" s="50">
        <f>'7.individuals NC'!P158+'8.legal entities NC'!P158</f>
        <v>2138706.1</v>
      </c>
      <c r="Q158" s="51">
        <f>('7.individuals NC'!P158*'7.individuals NC'!Q158+'8.legal entities NC'!P158*'8.legal entities NC'!Q158)/('7.individuals NC'!P158+'8.legal entities NC'!P158)</f>
        <v>7.6902561375777614</v>
      </c>
      <c r="R158" s="50">
        <f>'7.individuals NC'!R158+'8.legal entities NC'!R158</f>
        <v>669944.80000000005</v>
      </c>
      <c r="S158" s="51">
        <f>('7.individuals NC'!R158*'7.individuals NC'!S158+'8.legal entities NC'!R158*'8.legal entities NC'!S158)/('7.individuals NC'!R158+'8.legal entities NC'!R158)</f>
        <v>13.913263062867268</v>
      </c>
      <c r="T158" s="50">
        <f>'7.individuals NC'!T158+'8.legal entities NC'!T158</f>
        <v>1061565.3</v>
      </c>
      <c r="U158" s="51">
        <f>('7.individuals NC'!T158*'7.individuals NC'!U158+'8.legal entities NC'!T158*'8.legal entities NC'!U158)/('7.individuals NC'!T158+'8.legal entities NC'!T158)</f>
        <v>16.450666514815435</v>
      </c>
    </row>
    <row r="159" spans="1:21" ht="14.25" customHeight="1" x14ac:dyDescent="0.2">
      <c r="A159" s="49" t="s">
        <v>25</v>
      </c>
      <c r="B159" s="50">
        <f>'7.individuals NC'!B159+'8.legal entities NC'!B159</f>
        <v>13446311.599999998</v>
      </c>
      <c r="C159" s="51">
        <f>('7.individuals NC'!B159*'7.individuals NC'!C159+'8.legal entities NC'!B159*'8.legal entities NC'!C159)/('7.individuals NC'!B159+'8.legal entities NC'!B159)</f>
        <v>5.4853646282449704</v>
      </c>
      <c r="D159" s="50"/>
      <c r="E159" s="51"/>
      <c r="F159" s="50">
        <f>'7.individuals NC'!F159+'8.legal entities NC'!F159</f>
        <v>6938342.0999999996</v>
      </c>
      <c r="G159" s="51">
        <f>('7.individuals NC'!F159*'7.individuals NC'!G159+'8.legal entities NC'!F159*'8.legal entities NC'!G159)/('7.individuals NC'!F159+'8.legal entities NC'!F159)</f>
        <v>1.0808350633215391</v>
      </c>
      <c r="H159" s="50">
        <f t="shared" si="4"/>
        <v>6507969.5</v>
      </c>
      <c r="I159" s="51">
        <f t="shared" si="5"/>
        <v>10.181166123781004</v>
      </c>
      <c r="J159" s="50">
        <f>'7.individuals NC'!J159+'8.legal entities NC'!J159</f>
        <v>258049.3</v>
      </c>
      <c r="K159" s="51">
        <f>('7.individuals NC'!J159*'7.individuals NC'!K159+'8.legal entities NC'!J159*'8.legal entities NC'!K159)/('7.individuals NC'!J159+'8.legal entities NC'!J159)</f>
        <v>8.5126604102394392</v>
      </c>
      <c r="L159" s="50">
        <f>'7.individuals NC'!L159+'8.legal entities NC'!L159</f>
        <v>480028.39999999997</v>
      </c>
      <c r="M159" s="51">
        <f>('7.individuals NC'!L159*'7.individuals NC'!M159+'8.legal entities NC'!L159*'8.legal entities NC'!M159)/('7.individuals NC'!L159+'8.legal entities NC'!L159)</f>
        <v>8.7768039286842203</v>
      </c>
      <c r="N159" s="50">
        <f>'7.individuals NC'!N159+'8.legal entities NC'!N159</f>
        <v>1929845.1</v>
      </c>
      <c r="O159" s="51">
        <f>('7.individuals NC'!N159*'7.individuals NC'!O159+'8.legal entities NC'!N159*'8.legal entities NC'!O159)/('7.individuals NC'!N159+'8.legal entities NC'!N159)</f>
        <v>8.7081285311448067</v>
      </c>
      <c r="P159" s="50">
        <f>'7.individuals NC'!P159+'8.legal entities NC'!P159</f>
        <v>2106876.1</v>
      </c>
      <c r="Q159" s="51">
        <f>('7.individuals NC'!P159*'7.individuals NC'!Q159+'8.legal entities NC'!P159*'8.legal entities NC'!Q159)/('7.individuals NC'!P159+'8.legal entities NC'!P159)</f>
        <v>7.691051550682074</v>
      </c>
      <c r="R159" s="50">
        <f>'7.individuals NC'!R159+'8.legal entities NC'!R159</f>
        <v>684007.1</v>
      </c>
      <c r="S159" s="51">
        <f>('7.individuals NC'!R159*'7.individuals NC'!S159+'8.legal entities NC'!R159*'8.legal entities NC'!S159)/('7.individuals NC'!R159+'8.legal entities NC'!R159)</f>
        <v>13.987001838138815</v>
      </c>
      <c r="T159" s="50">
        <f>'7.individuals NC'!T159+'8.legal entities NC'!T159</f>
        <v>1049163.5</v>
      </c>
      <c r="U159" s="51">
        <f>('7.individuals NC'!T159*'7.individuals NC'!U159+'8.legal entities NC'!T159*'8.legal entities NC'!U159)/('7.individuals NC'!T159+'8.legal entities NC'!T159)</f>
        <v>16.462903030843144</v>
      </c>
    </row>
    <row r="160" spans="1:21" ht="14.25" customHeight="1" x14ac:dyDescent="0.2">
      <c r="A160" s="49" t="s">
        <v>26</v>
      </c>
      <c r="B160" s="50">
        <f>'7.individuals NC'!B160+'8.legal entities NC'!B160</f>
        <v>13982390.800000003</v>
      </c>
      <c r="C160" s="51">
        <f>('7.individuals NC'!B160*'7.individuals NC'!C160+'8.legal entities NC'!B160*'8.legal entities NC'!C160)/('7.individuals NC'!B160+'8.legal entities NC'!B160)</f>
        <v>5.237719814840248</v>
      </c>
      <c r="D160" s="50"/>
      <c r="E160" s="51"/>
      <c r="F160" s="50">
        <f>'7.individuals NC'!F160+'8.legal entities NC'!F160</f>
        <v>7086013.5999999996</v>
      </c>
      <c r="G160" s="51">
        <f>('7.individuals NC'!F160*'7.individuals NC'!G160+'8.legal entities NC'!F160*'8.legal entities NC'!G160)/('7.individuals NC'!F160+'8.legal entities NC'!F160)</f>
        <v>0.6868999348237208</v>
      </c>
      <c r="H160" s="50">
        <f t="shared" si="4"/>
        <v>6896377.2000000002</v>
      </c>
      <c r="I160" s="51">
        <f t="shared" si="5"/>
        <v>9.9136780209759987</v>
      </c>
      <c r="J160" s="50">
        <f>'7.individuals NC'!J160+'8.legal entities NC'!J160</f>
        <v>309236.69999999995</v>
      </c>
      <c r="K160" s="51">
        <f>('7.individuals NC'!J160*'7.individuals NC'!K160+'8.legal entities NC'!J160*'8.legal entities NC'!K160)/('7.individuals NC'!J160+'8.legal entities NC'!J160)</f>
        <v>8.0616473626836669</v>
      </c>
      <c r="L160" s="50">
        <f>'7.individuals NC'!L160+'8.legal entities NC'!L160</f>
        <v>1112172.2000000002</v>
      </c>
      <c r="M160" s="51">
        <f>('7.individuals NC'!L160*'7.individuals NC'!M160+'8.legal entities NC'!L160*'8.legal entities NC'!M160)/('7.individuals NC'!L160+'8.legal entities NC'!L160)</f>
        <v>8.0842283119466547</v>
      </c>
      <c r="N160" s="50">
        <f>'7.individuals NC'!N160+'8.legal entities NC'!N160</f>
        <v>2027344.6</v>
      </c>
      <c r="O160" s="51">
        <f>('7.individuals NC'!N160*'7.individuals NC'!O160+'8.legal entities NC'!N160*'8.legal entities NC'!O160)/('7.individuals NC'!N160+'8.legal entities NC'!N160)</f>
        <v>8.3117773263607972</v>
      </c>
      <c r="P160" s="50">
        <f>'7.individuals NC'!P160+'8.legal entities NC'!P160</f>
        <v>1711154.9</v>
      </c>
      <c r="Q160" s="51">
        <f>('7.individuals NC'!P160*'7.individuals NC'!Q160+'8.legal entities NC'!P160*'8.legal entities NC'!Q160)/('7.individuals NC'!P160+'8.legal entities NC'!P160)</f>
        <v>7.737782446229736</v>
      </c>
      <c r="R160" s="50">
        <f>'7.individuals NC'!R160+'8.legal entities NC'!R160</f>
        <v>691559.5</v>
      </c>
      <c r="S160" s="51">
        <f>('7.individuals NC'!R160*'7.individuals NC'!S160+'8.legal entities NC'!R160*'8.legal entities NC'!S160)/('7.individuals NC'!R160+'8.legal entities NC'!R160)</f>
        <v>13.880578823658702</v>
      </c>
      <c r="T160" s="50">
        <f>'7.individuals NC'!T160+'8.legal entities NC'!T160</f>
        <v>1044909.3</v>
      </c>
      <c r="U160" s="51">
        <f>('7.individuals NC'!T160*'7.individuals NC'!U160+'8.legal entities NC'!T160*'8.legal entities NC'!U160)/('7.individuals NC'!T160+'8.legal entities NC'!T160)</f>
        <v>16.454848741417077</v>
      </c>
    </row>
    <row r="161" spans="1:21" ht="14.25" customHeight="1" x14ac:dyDescent="0.2">
      <c r="A161" s="49" t="s">
        <v>27</v>
      </c>
      <c r="B161" s="50">
        <f>'7.individuals NC'!B161+'8.legal entities NC'!B161</f>
        <v>13698171.6</v>
      </c>
      <c r="C161" s="51">
        <f>('7.individuals NC'!B161*'7.individuals NC'!C161+'8.legal entities NC'!B161*'8.legal entities NC'!C161)/('7.individuals NC'!B161+'8.legal entities NC'!B161)</f>
        <v>5.9912075894858834</v>
      </c>
      <c r="D161" s="50"/>
      <c r="E161" s="51"/>
      <c r="F161" s="50">
        <f>'7.individuals NC'!F161+'8.legal entities NC'!F161</f>
        <v>6652416.2999999989</v>
      </c>
      <c r="G161" s="51">
        <f>('7.individuals NC'!F161*'7.individuals NC'!G161+'8.legal entities NC'!F161*'8.legal entities NC'!G161)/('7.individuals NC'!F161+'8.legal entities NC'!F161)</f>
        <v>0.96470547025146358</v>
      </c>
      <c r="H161" s="50">
        <f t="shared" si="4"/>
        <v>7045755.2999999998</v>
      </c>
      <c r="I161" s="51">
        <f t="shared" si="5"/>
        <v>10.737098300447647</v>
      </c>
      <c r="J161" s="50">
        <f>'7.individuals NC'!J161+'8.legal entities NC'!J161</f>
        <v>351912.5</v>
      </c>
      <c r="K161" s="51">
        <f>('7.individuals NC'!J161*'7.individuals NC'!K161+'8.legal entities NC'!J161*'8.legal entities NC'!K161)/('7.individuals NC'!J161+'8.legal entities NC'!J161)</f>
        <v>8.3274973892657975</v>
      </c>
      <c r="L161" s="50">
        <f>'7.individuals NC'!L161+'8.legal entities NC'!L161</f>
        <v>1599027.6</v>
      </c>
      <c r="M161" s="51">
        <f>('7.individuals NC'!L161*'7.individuals NC'!M161+'8.legal entities NC'!L161*'8.legal entities NC'!M161)/('7.individuals NC'!L161+'8.legal entities NC'!L161)</f>
        <v>8.0937768841513407</v>
      </c>
      <c r="N161" s="50">
        <f>'7.individuals NC'!N161+'8.legal entities NC'!N161</f>
        <v>1704527.2</v>
      </c>
      <c r="O161" s="51">
        <f>('7.individuals NC'!N161*'7.individuals NC'!O161+'8.legal entities NC'!N161*'8.legal entities NC'!O161)/('7.individuals NC'!N161+'8.legal entities NC'!N161)</f>
        <v>8.5904639034214298</v>
      </c>
      <c r="P161" s="50">
        <f>'7.individuals NC'!P161+'8.legal entities NC'!P161</f>
        <v>1650456.7</v>
      </c>
      <c r="Q161" s="51">
        <f>('7.individuals NC'!P161*'7.individuals NC'!Q161+'8.legal entities NC'!P161*'8.legal entities NC'!Q161)/('7.individuals NC'!P161+'8.legal entities NC'!P161)</f>
        <v>11.060511224559846</v>
      </c>
      <c r="R161" s="50">
        <f>'7.individuals NC'!R161+'8.legal entities NC'!R161</f>
        <v>705603.2</v>
      </c>
      <c r="S161" s="51">
        <f>('7.individuals NC'!R161*'7.individuals NC'!S161+'8.legal entities NC'!R161*'8.legal entities NC'!S161)/('7.individuals NC'!R161+'8.legal entities NC'!R161)</f>
        <v>13.96812408730573</v>
      </c>
      <c r="T161" s="50">
        <f>'7.individuals NC'!T161+'8.legal entities NC'!T161</f>
        <v>1034228.1</v>
      </c>
      <c r="U161" s="51">
        <f>('7.individuals NC'!T161*'7.individuals NC'!U161+'8.legal entities NC'!T161*'8.legal entities NC'!U161)/('7.individuals NC'!T161+'8.legal entities NC'!T161)</f>
        <v>16.461278621224849</v>
      </c>
    </row>
    <row r="162" spans="1:21" ht="14.25" customHeight="1" x14ac:dyDescent="0.2">
      <c r="A162" s="49" t="s">
        <v>28</v>
      </c>
      <c r="B162" s="50">
        <f>'7.individuals NC'!B162+'8.legal entities NC'!B162</f>
        <v>13488129.5</v>
      </c>
      <c r="C162" s="51">
        <f>('7.individuals NC'!B162*'7.individuals NC'!C162+'8.legal entities NC'!B162*'8.legal entities NC'!C162)/('7.individuals NC'!B162+'8.legal entities NC'!B162)</f>
        <v>5.6839060034973716</v>
      </c>
      <c r="D162" s="50"/>
      <c r="E162" s="51"/>
      <c r="F162" s="50">
        <f>'7.individuals NC'!F162+'8.legal entities NC'!F162</f>
        <v>6927970.5999999996</v>
      </c>
      <c r="G162" s="51">
        <f>('7.individuals NC'!F162*'7.individuals NC'!G162+'8.legal entities NC'!F162*'8.legal entities NC'!G162)/('7.individuals NC'!F162+'8.legal entities NC'!F162)</f>
        <v>0.97873237929156343</v>
      </c>
      <c r="H162" s="50">
        <f t="shared" si="4"/>
        <v>6560158.9000000004</v>
      </c>
      <c r="I162" s="51">
        <f t="shared" si="5"/>
        <v>10.652886943333035</v>
      </c>
      <c r="J162" s="50">
        <f>'7.individuals NC'!J162+'8.legal entities NC'!J162</f>
        <v>842250.1</v>
      </c>
      <c r="K162" s="51">
        <f>('7.individuals NC'!J162*'7.individuals NC'!K162+'8.legal entities NC'!J162*'8.legal entities NC'!K162)/('7.individuals NC'!J162+'8.legal entities NC'!J162)</f>
        <v>7.8945209635475253</v>
      </c>
      <c r="L162" s="50">
        <f>'7.individuals NC'!L162+'8.legal entities NC'!L162</f>
        <v>1162437.5</v>
      </c>
      <c r="M162" s="51">
        <f>('7.individuals NC'!L162*'7.individuals NC'!M162+'8.legal entities NC'!L162*'8.legal entities NC'!M162)/('7.individuals NC'!L162+'8.legal entities NC'!L162)</f>
        <v>8.8221941429109094</v>
      </c>
      <c r="N162" s="50">
        <f>'7.individuals NC'!N162+'8.legal entities NC'!N162</f>
        <v>1358460.3</v>
      </c>
      <c r="O162" s="51">
        <f>('7.individuals NC'!N162*'7.individuals NC'!O162+'8.legal entities NC'!N162*'8.legal entities NC'!O162)/('7.individuals NC'!N162+'8.legal entities NC'!N162)</f>
        <v>8.6794598119650601</v>
      </c>
      <c r="P162" s="50">
        <f>'7.individuals NC'!P162+'8.legal entities NC'!P162</f>
        <v>1471532.9</v>
      </c>
      <c r="Q162" s="51">
        <f>('7.individuals NC'!P162*'7.individuals NC'!Q162+'8.legal entities NC'!P162*'8.legal entities NC'!Q162)/('7.individuals NC'!P162+'8.legal entities NC'!P162)</f>
        <v>10.089060977841543</v>
      </c>
      <c r="R162" s="50">
        <f>'7.individuals NC'!R162+'8.legal entities NC'!R162</f>
        <v>705117.3</v>
      </c>
      <c r="S162" s="51">
        <f>('7.individuals NC'!R162*'7.individuals NC'!S162+'8.legal entities NC'!R162*'8.legal entities NC'!S162)/('7.individuals NC'!R162+'8.legal entities NC'!R162)</f>
        <v>13.872546111122221</v>
      </c>
      <c r="T162" s="50">
        <f>'7.individuals NC'!T162+'8.legal entities NC'!T162</f>
        <v>1020360.8</v>
      </c>
      <c r="U162" s="51">
        <f>('7.individuals NC'!T162*'7.individuals NC'!U162+'8.legal entities NC'!T162*'8.legal entities NC'!U162)/('7.individuals NC'!T162+'8.legal entities NC'!T162)</f>
        <v>16.230887858490842</v>
      </c>
    </row>
    <row r="163" spans="1:21" ht="14.25" customHeight="1" x14ac:dyDescent="0.2">
      <c r="A163" s="49" t="s">
        <v>29</v>
      </c>
      <c r="B163" s="50">
        <f>'7.individuals NC'!B163+'8.legal entities NC'!B163</f>
        <v>13574694.399999999</v>
      </c>
      <c r="C163" s="51">
        <f>('7.individuals NC'!B163*'7.individuals NC'!C163+'8.legal entities NC'!B163*'8.legal entities NC'!C163)/('7.individuals NC'!B163+'8.legal entities NC'!B163)</f>
        <v>5.4722305151856689</v>
      </c>
      <c r="D163" s="50"/>
      <c r="E163" s="51"/>
      <c r="F163" s="50">
        <f>'7.individuals NC'!F163+'8.legal entities NC'!F163</f>
        <v>7363341.1000000006</v>
      </c>
      <c r="G163" s="51">
        <f>('7.individuals NC'!F163*'7.individuals NC'!G163+'8.legal entities NC'!F163*'8.legal entities NC'!G163)/('7.individuals NC'!F163+'8.legal entities NC'!F163)</f>
        <v>0.97903830558657656</v>
      </c>
      <c r="H163" s="50">
        <f t="shared" si="4"/>
        <v>6211353.3000000007</v>
      </c>
      <c r="I163" s="51">
        <f t="shared" si="5"/>
        <v>10.798752010451571</v>
      </c>
      <c r="J163" s="50">
        <f>'7.individuals NC'!J163+'8.legal entities NC'!J163</f>
        <v>470891.80000000005</v>
      </c>
      <c r="K163" s="51">
        <f>('7.individuals NC'!J163*'7.individuals NC'!K163+'8.legal entities NC'!J163*'8.legal entities NC'!K163)/('7.individuals NC'!J163+'8.legal entities NC'!J163)</f>
        <v>9.4171808874140499</v>
      </c>
      <c r="L163" s="50">
        <f>'7.individuals NC'!L163+'8.legal entities NC'!L163</f>
        <v>1344501.8</v>
      </c>
      <c r="M163" s="51">
        <f>('7.individuals NC'!L163*'7.individuals NC'!M163+'8.legal entities NC'!L163*'8.legal entities NC'!M163)/('7.individuals NC'!L163+'8.legal entities NC'!L163)</f>
        <v>8.2044405935343487</v>
      </c>
      <c r="N163" s="50">
        <f>'7.individuals NC'!N163+'8.legal entities NC'!N163</f>
        <v>720993.5</v>
      </c>
      <c r="O163" s="51">
        <f>('7.individuals NC'!N163*'7.individuals NC'!O163+'8.legal entities NC'!N163*'8.legal entities NC'!O163)/('7.individuals NC'!N163+'8.legal entities NC'!N163)</f>
        <v>9.9898380179571653</v>
      </c>
      <c r="P163" s="50">
        <f>'7.individuals NC'!P163+'8.legal entities NC'!P163</f>
        <v>1869042.1</v>
      </c>
      <c r="Q163" s="51">
        <f>('7.individuals NC'!P163*'7.individuals NC'!Q163+'8.legal entities NC'!P163*'8.legal entities NC'!Q163)/('7.individuals NC'!P163+'8.legal entities NC'!P163)</f>
        <v>9.5245306031362276</v>
      </c>
      <c r="R163" s="50">
        <f>'7.individuals NC'!R163+'8.legal entities NC'!R163</f>
        <v>811542.10000000009</v>
      </c>
      <c r="S163" s="51">
        <f>('7.individuals NC'!R163*'7.individuals NC'!S163+'8.legal entities NC'!R163*'8.legal entities NC'!S163)/('7.individuals NC'!R163+'8.legal entities NC'!R163)</f>
        <v>12.61839051233448</v>
      </c>
      <c r="T163" s="50">
        <f>'7.individuals NC'!T163+'8.legal entities NC'!T163</f>
        <v>994382</v>
      </c>
      <c r="U163" s="51">
        <f>('7.individuals NC'!T163*'7.individuals NC'!U163+'8.legal entities NC'!T163*'8.legal entities NC'!U163)/('7.individuals NC'!T163+'8.legal entities NC'!T163)</f>
        <v>16.457250271022602</v>
      </c>
    </row>
    <row r="164" spans="1:21" ht="14.25" customHeight="1" thickBot="1" x14ac:dyDescent="0.25">
      <c r="A164" s="52" t="s">
        <v>30</v>
      </c>
      <c r="B164" s="53">
        <f>'7.individuals NC'!B164+'8.legal entities NC'!B164</f>
        <v>12527283.199999999</v>
      </c>
      <c r="C164" s="54">
        <f>('7.individuals NC'!B164*'7.individuals NC'!C164+'8.legal entities NC'!B164*'8.legal entities NC'!C164)/('7.individuals NC'!B164+'8.legal entities NC'!B164)</f>
        <v>6.0052231223606407</v>
      </c>
      <c r="D164" s="53"/>
      <c r="E164" s="54"/>
      <c r="F164" s="53">
        <f>'7.individuals NC'!F164+'8.legal entities NC'!F164</f>
        <v>6287924.6999999993</v>
      </c>
      <c r="G164" s="54">
        <f>('7.individuals NC'!F164*'7.individuals NC'!G164+'8.legal entities NC'!F164*'8.legal entities NC'!G164)/('7.individuals NC'!F164+'8.legal entities NC'!F164)</f>
        <v>1.3583973341792721</v>
      </c>
      <c r="H164" s="53">
        <f t="shared" si="4"/>
        <v>6239358.5000000009</v>
      </c>
      <c r="I164" s="54">
        <f t="shared" si="5"/>
        <v>10.688219082618827</v>
      </c>
      <c r="J164" s="53">
        <f>'7.individuals NC'!J164+'8.legal entities NC'!J164</f>
        <v>408404</v>
      </c>
      <c r="K164" s="54">
        <f>('7.individuals NC'!J164*'7.individuals NC'!K164+'8.legal entities NC'!J164*'8.legal entities NC'!K164)/('7.individuals NC'!J164+'8.legal entities NC'!J164)</f>
        <v>8.7256298052908381</v>
      </c>
      <c r="L164" s="53">
        <f>'7.individuals NC'!L164+'8.legal entities NC'!L164</f>
        <v>1010151</v>
      </c>
      <c r="M164" s="54">
        <f>('7.individuals NC'!L164*'7.individuals NC'!M164+'8.legal entities NC'!L164*'8.legal entities NC'!M164)/('7.individuals NC'!L164+'8.legal entities NC'!L164)</f>
        <v>8.0583508277475353</v>
      </c>
      <c r="N164" s="53">
        <f>'7.individuals NC'!N164+'8.legal entities NC'!N164</f>
        <v>1077593.6000000001</v>
      </c>
      <c r="O164" s="54">
        <f>('7.individuals NC'!N164*'7.individuals NC'!O164+'8.legal entities NC'!N164*'8.legal entities NC'!O164)/('7.individuals NC'!N164+'8.legal entities NC'!N164)</f>
        <v>9.3042588727327242</v>
      </c>
      <c r="P164" s="53">
        <f>'7.individuals NC'!P164+'8.legal entities NC'!P164</f>
        <v>2004664.6</v>
      </c>
      <c r="Q164" s="54">
        <f>('7.individuals NC'!P164*'7.individuals NC'!Q164+'8.legal entities NC'!P164*'8.legal entities NC'!Q164)/('7.individuals NC'!P164+'8.legal entities NC'!P164)</f>
        <v>9.4244097760792496</v>
      </c>
      <c r="R164" s="53">
        <f>'7.individuals NC'!R164+'8.legal entities NC'!R164</f>
        <v>815377.60000000009</v>
      </c>
      <c r="S164" s="54">
        <f>('7.individuals NC'!R164*'7.individuals NC'!S164+'8.legal entities NC'!R164*'8.legal entities NC'!S164)/('7.individuals NC'!R164+'8.legal entities NC'!R164)</f>
        <v>13.23117368321131</v>
      </c>
      <c r="T164" s="53">
        <f>'7.individuals NC'!T164+'8.legal entities NC'!T164</f>
        <v>923167.7</v>
      </c>
      <c r="U164" s="54">
        <f>('7.individuals NC'!T164*'7.individuals NC'!U164+'8.legal entities NC'!T164*'8.legal entities NC'!U164)/('7.individuals NC'!T164+'8.legal entities NC'!T164)</f>
        <v>16.547918877577711</v>
      </c>
    </row>
    <row r="165" spans="1:21" ht="14.25" customHeight="1" x14ac:dyDescent="0.2">
      <c r="A165" s="49" t="s">
        <v>43</v>
      </c>
      <c r="B165" s="50">
        <f>'7.individuals NC'!B165+'8.legal entities NC'!B165</f>
        <v>12823489.299999999</v>
      </c>
      <c r="C165" s="51">
        <f>('7.individuals NC'!B165*'7.individuals NC'!C165+'8.legal entities NC'!B165*'8.legal entities NC'!C165)/('7.individuals NC'!B165+'8.legal entities NC'!B165)</f>
        <v>5.9070917533342504</v>
      </c>
      <c r="D165" s="50"/>
      <c r="E165" s="51"/>
      <c r="F165" s="50">
        <f>'7.individuals NC'!F165+'8.legal entities NC'!F165</f>
        <v>6872658.9000000004</v>
      </c>
      <c r="G165" s="51">
        <f>('7.individuals NC'!F165*'7.individuals NC'!G165+'8.legal entities NC'!F165*'8.legal entities NC'!G165)/('7.individuals NC'!F165+'8.legal entities NC'!F165)</f>
        <v>1.5743237444826486</v>
      </c>
      <c r="H165" s="50">
        <f t="shared" si="4"/>
        <v>5950830.3999999994</v>
      </c>
      <c r="I165" s="51">
        <f t="shared" si="5"/>
        <v>10.911038197122876</v>
      </c>
      <c r="J165" s="50">
        <f>'7.individuals NC'!J165+'8.legal entities NC'!J165</f>
        <v>378531.2</v>
      </c>
      <c r="K165" s="51">
        <f>('7.individuals NC'!J165*'7.individuals NC'!K165+'8.legal entities NC'!J165*'8.legal entities NC'!K165)/('7.individuals NC'!J165+'8.legal entities NC'!J165)</f>
        <v>8.6663030629971836</v>
      </c>
      <c r="L165" s="50">
        <f>'7.individuals NC'!L165+'8.legal entities NC'!L165</f>
        <v>661282.30000000005</v>
      </c>
      <c r="M165" s="51">
        <f>('7.individuals NC'!L165*'7.individuals NC'!M165+'8.legal entities NC'!L165*'8.legal entities NC'!M165)/('7.individuals NC'!L165+'8.legal entities NC'!L165)</f>
        <v>8.5522488232332847</v>
      </c>
      <c r="N165" s="50">
        <f>'7.individuals NC'!N165+'8.legal entities NC'!N165</f>
        <v>1431689.6</v>
      </c>
      <c r="O165" s="51">
        <f>('7.individuals NC'!N165*'7.individuals NC'!O165+'8.legal entities NC'!N165*'8.legal entities NC'!O165)/('7.individuals NC'!N165+'8.legal entities NC'!N165)</f>
        <v>8.9460784502450803</v>
      </c>
      <c r="P165" s="50">
        <f>'7.individuals NC'!P165+'8.legal entities NC'!P165</f>
        <v>1791553.5</v>
      </c>
      <c r="Q165" s="51">
        <f>('7.individuals NC'!P165*'7.individuals NC'!Q165+'8.legal entities NC'!P165*'8.legal entities NC'!Q165)/('7.individuals NC'!P165+'8.legal entities NC'!P165)</f>
        <v>9.883715530683288</v>
      </c>
      <c r="R165" s="50">
        <f>'7.individuals NC'!R165+'8.legal entities NC'!R165</f>
        <v>768195.3</v>
      </c>
      <c r="S165" s="51">
        <f>('7.individuals NC'!R165*'7.individuals NC'!S165+'8.legal entities NC'!R165*'8.legal entities NC'!S165)/('7.individuals NC'!R165+'8.legal entities NC'!R165)</f>
        <v>13.308758585219149</v>
      </c>
      <c r="T165" s="50">
        <f>'7.individuals NC'!T165+'8.legal entities NC'!T165</f>
        <v>919578.5</v>
      </c>
      <c r="U165" s="51">
        <f>('7.individuals NC'!T165*'7.individuals NC'!U165+'8.legal entities NC'!T165*'8.legal entities NC'!U165)/('7.individuals NC'!T165+'8.legal entities NC'!T165)</f>
        <v>16.588994310980517</v>
      </c>
    </row>
    <row r="166" spans="1:21" ht="14.25" customHeight="1" x14ac:dyDescent="0.2">
      <c r="A166" s="49" t="s">
        <v>20</v>
      </c>
      <c r="B166" s="50">
        <f>'7.individuals NC'!B166+'8.legal entities NC'!B166</f>
        <v>12734405.099999998</v>
      </c>
      <c r="C166" s="51">
        <f>('7.individuals NC'!B166*'7.individuals NC'!C166+'8.legal entities NC'!B166*'8.legal entities NC'!C166)/('7.individuals NC'!B166+'8.legal entities NC'!B166)</f>
        <v>5.8416115262424002</v>
      </c>
      <c r="D166" s="50"/>
      <c r="E166" s="51"/>
      <c r="F166" s="50">
        <f>'7.individuals NC'!F166+'8.legal entities NC'!F166</f>
        <v>6908723.9999999981</v>
      </c>
      <c r="G166" s="51">
        <f>('7.individuals NC'!F166*'7.individuals NC'!G166+'8.legal entities NC'!F166*'8.legal entities NC'!G166)/('7.individuals NC'!F166+'8.legal entities NC'!F166)</f>
        <v>1.4021707448437659</v>
      </c>
      <c r="H166" s="50">
        <f t="shared" si="4"/>
        <v>5825681.0999999996</v>
      </c>
      <c r="I166" s="51">
        <f t="shared" si="5"/>
        <v>11.106381524213537</v>
      </c>
      <c r="J166" s="50">
        <f>'7.individuals NC'!J166+'8.legal entities NC'!J166</f>
        <v>349711.8</v>
      </c>
      <c r="K166" s="51">
        <f>('7.individuals NC'!J166*'7.individuals NC'!K166+'8.legal entities NC'!J166*'8.legal entities NC'!K166)/('7.individuals NC'!J166+'8.legal entities NC'!J166)</f>
        <v>9.6124501575297163</v>
      </c>
      <c r="L166" s="50">
        <f>'7.individuals NC'!L166+'8.legal entities NC'!L166</f>
        <v>596577.19999999995</v>
      </c>
      <c r="M166" s="51">
        <f>('7.individuals NC'!L166*'7.individuals NC'!M166+'8.legal entities NC'!L166*'8.legal entities NC'!M166)/('7.individuals NC'!L166+'8.legal entities NC'!L166)</f>
        <v>9.3602940273278978</v>
      </c>
      <c r="N166" s="50">
        <f>'7.individuals NC'!N166+'8.legal entities NC'!N166</f>
        <v>1439035.7</v>
      </c>
      <c r="O166" s="51">
        <f>('7.individuals NC'!N166*'7.individuals NC'!O166+'8.legal entities NC'!N166*'8.legal entities NC'!O166)/('7.individuals NC'!N166+'8.legal entities NC'!N166)</f>
        <v>8.8838974717583454</v>
      </c>
      <c r="P166" s="50">
        <f>'7.individuals NC'!P166+'8.legal entities NC'!P166</f>
        <v>1769368.7</v>
      </c>
      <c r="Q166" s="51">
        <f>('7.individuals NC'!P166*'7.individuals NC'!Q166+'8.legal entities NC'!P166*'8.legal entities NC'!Q166)/('7.individuals NC'!P166+'8.legal entities NC'!P166)</f>
        <v>9.9868025341467828</v>
      </c>
      <c r="R166" s="50">
        <f>'7.individuals NC'!R166+'8.legal entities NC'!R166</f>
        <v>755425.8</v>
      </c>
      <c r="S166" s="51">
        <f>('7.individuals NC'!R166*'7.individuals NC'!S166+'8.legal entities NC'!R166*'8.legal entities NC'!S166)/('7.individuals NC'!R166+'8.legal entities NC'!R166)</f>
        <v>13.37066827079509</v>
      </c>
      <c r="T166" s="50">
        <f>'7.individuals NC'!T166+'8.legal entities NC'!T166</f>
        <v>915561.89999999991</v>
      </c>
      <c r="U166" s="51">
        <f>('7.individuals NC'!T166*'7.individuals NC'!U166+'8.legal entities NC'!T166*'8.legal entities NC'!U166)/('7.individuals NC'!T166+'8.legal entities NC'!T166)</f>
        <v>16.603336679912083</v>
      </c>
    </row>
    <row r="167" spans="1:21" ht="14.25" customHeight="1" x14ac:dyDescent="0.2">
      <c r="A167" s="49" t="s">
        <v>21</v>
      </c>
      <c r="B167" s="50">
        <f>'7.individuals NC'!B167+'8.legal entities NC'!B167</f>
        <v>12365402.800000001</v>
      </c>
      <c r="C167" s="51">
        <f>('7.individuals NC'!B167*'7.individuals NC'!C167+'8.legal entities NC'!B167*'8.legal entities NC'!C167)/('7.individuals NC'!B167+'8.legal entities NC'!B167)</f>
        <v>6.3455707842368057</v>
      </c>
      <c r="D167" s="50"/>
      <c r="E167" s="51"/>
      <c r="F167" s="50">
        <f>'7.individuals NC'!F167+'8.legal entities NC'!F167</f>
        <v>5796231.0999999996</v>
      </c>
      <c r="G167" s="51">
        <f>('7.individuals NC'!F167*'7.individuals NC'!G167+'8.legal entities NC'!F167*'8.legal entities NC'!G167)/('7.individuals NC'!F167+'8.legal entities NC'!F167)</f>
        <v>1.3784404481387917</v>
      </c>
      <c r="H167" s="50">
        <f t="shared" si="4"/>
        <v>6569171.6999999993</v>
      </c>
      <c r="I167" s="51">
        <f t="shared" si="5"/>
        <v>10.728259598999369</v>
      </c>
      <c r="J167" s="50">
        <f>'7.individuals NC'!J167+'8.legal entities NC'!J167</f>
        <v>284227.69999999995</v>
      </c>
      <c r="K167" s="51">
        <f>('7.individuals NC'!J167*'7.individuals NC'!K167+'8.legal entities NC'!J167*'8.legal entities NC'!K167)/('7.individuals NC'!J167+'8.legal entities NC'!J167)</f>
        <v>9.8903441149472755</v>
      </c>
      <c r="L167" s="50">
        <f>'7.individuals NC'!L167+'8.legal entities NC'!L167</f>
        <v>927750.2</v>
      </c>
      <c r="M167" s="51">
        <f>('7.individuals NC'!L167*'7.individuals NC'!M167+'8.legal entities NC'!L167*'8.legal entities NC'!M167)/('7.individuals NC'!L167+'8.legal entities NC'!L167)</f>
        <v>9.1726980807980407</v>
      </c>
      <c r="N167" s="50">
        <f>'7.individuals NC'!N167+'8.legal entities NC'!N167</f>
        <v>2061356.2999999998</v>
      </c>
      <c r="O167" s="51">
        <f>('7.individuals NC'!N167*'7.individuals NC'!O167+'8.legal entities NC'!N167*'8.legal entities NC'!O167)/('7.individuals NC'!N167+'8.legal entities NC'!N167)</f>
        <v>8.5672999063771744</v>
      </c>
      <c r="P167" s="50">
        <f>'7.individuals NC'!P167+'8.legal entities NC'!P167</f>
        <v>1616321.4</v>
      </c>
      <c r="Q167" s="51">
        <f>('7.individuals NC'!P167*'7.individuals NC'!Q167+'8.legal entities NC'!P167*'8.legal entities NC'!Q167)/('7.individuals NC'!P167+'8.legal entities NC'!P167)</f>
        <v>9.8904286690753462</v>
      </c>
      <c r="R167" s="50">
        <f>'7.individuals NC'!R167+'8.legal entities NC'!R167</f>
        <v>764907.6</v>
      </c>
      <c r="S167" s="51">
        <f>('7.individuals NC'!R167*'7.individuals NC'!S167+'8.legal entities NC'!R167*'8.legal entities NC'!S167)/('7.individuals NC'!R167+'8.legal entities NC'!R167)</f>
        <v>13.478548093913565</v>
      </c>
      <c r="T167" s="50">
        <f>'7.individuals NC'!T167+'8.legal entities NC'!T167</f>
        <v>914608.5</v>
      </c>
      <c r="U167" s="51">
        <f>('7.individuals NC'!T167*'7.individuals NC'!U167+'8.legal entities NC'!T167*'8.legal entities NC'!U167)/('7.individuals NC'!T167+'8.legal entities NC'!T167)</f>
        <v>16.617475221365204</v>
      </c>
    </row>
    <row r="168" spans="1:21" ht="14.25" customHeight="1" x14ac:dyDescent="0.2">
      <c r="A168" s="49" t="s">
        <v>22</v>
      </c>
      <c r="B168" s="50">
        <f>'7.individuals NC'!B168+'8.legal entities NC'!B168</f>
        <v>12885263.699999999</v>
      </c>
      <c r="C168" s="51">
        <f>('7.individuals NC'!B168*'7.individuals NC'!C168+'8.legal entities NC'!B168*'8.legal entities NC'!C168)/('7.individuals NC'!B168+'8.legal entities NC'!B168)</f>
        <v>6.1470949087367162</v>
      </c>
      <c r="D168" s="50"/>
      <c r="E168" s="51"/>
      <c r="F168" s="50">
        <f>'7.individuals NC'!F168+'8.legal entities NC'!F168</f>
        <v>6038160</v>
      </c>
      <c r="G168" s="51">
        <f>('7.individuals NC'!F168*'7.individuals NC'!G168+'8.legal entities NC'!F168*'8.legal entities NC'!G168)/('7.individuals NC'!F168+'8.legal entities NC'!F168)</f>
        <v>1.187631048200114</v>
      </c>
      <c r="H168" s="50">
        <f t="shared" si="4"/>
        <v>6847103.7000000002</v>
      </c>
      <c r="I168" s="51">
        <f t="shared" si="5"/>
        <v>10.520628247239779</v>
      </c>
      <c r="J168" s="50">
        <f>'7.individuals NC'!J168+'8.legal entities NC'!J168</f>
        <v>284094.90000000002</v>
      </c>
      <c r="K168" s="51">
        <f>('7.individuals NC'!J168*'7.individuals NC'!K168+'8.legal entities NC'!J168*'8.legal entities NC'!K168)/('7.individuals NC'!J168+'8.legal entities NC'!J168)</f>
        <v>9.3579927059584662</v>
      </c>
      <c r="L168" s="50">
        <f>'7.individuals NC'!L168+'8.legal entities NC'!L168</f>
        <v>1421551.9</v>
      </c>
      <c r="M168" s="51">
        <f>('7.individuals NC'!L168*'7.individuals NC'!M168+'8.legal entities NC'!L168*'8.legal entities NC'!M168)/('7.individuals NC'!L168+'8.legal entities NC'!L168)</f>
        <v>8.3972825128649919</v>
      </c>
      <c r="N168" s="50">
        <f>'7.individuals NC'!N168+'8.legal entities NC'!N168</f>
        <v>2295190.2000000002</v>
      </c>
      <c r="O168" s="51">
        <f>('7.individuals NC'!N168*'7.individuals NC'!O168+'8.legal entities NC'!N168*'8.legal entities NC'!O168)/('7.individuals NC'!N168+'8.legal entities NC'!N168)</f>
        <v>8.6818449181248685</v>
      </c>
      <c r="P168" s="50">
        <f>'7.individuals NC'!P168+'8.legal entities NC'!P168</f>
        <v>1028675.9</v>
      </c>
      <c r="Q168" s="51">
        <f>('7.individuals NC'!P168*'7.individuals NC'!Q168+'8.legal entities NC'!P168*'8.legal entities NC'!Q168)/('7.individuals NC'!P168+'8.legal entities NC'!P168)</f>
        <v>11.484371089086464</v>
      </c>
      <c r="R168" s="50">
        <f>'7.individuals NC'!R168+'8.legal entities NC'!R168</f>
        <v>926916.5</v>
      </c>
      <c r="S168" s="51">
        <f>('7.individuals NC'!R168*'7.individuals NC'!S168+'8.legal entities NC'!R168*'8.legal entities NC'!S168)/('7.individuals NC'!R168+'8.legal entities NC'!R168)</f>
        <v>11.814955639477773</v>
      </c>
      <c r="T168" s="50">
        <f>'7.individuals NC'!T168+'8.legal entities NC'!T168</f>
        <v>890674.29999999993</v>
      </c>
      <c r="U168" s="51">
        <f>('7.individuals NC'!T168*'7.individuals NC'!U168+'8.legal entities NC'!T168*'8.legal entities NC'!U168)/('7.individuals NC'!T168+'8.legal entities NC'!T168)</f>
        <v>16.558738941945446</v>
      </c>
    </row>
    <row r="169" spans="1:21" ht="14.25" customHeight="1" x14ac:dyDescent="0.2">
      <c r="A169" s="49" t="s">
        <v>23</v>
      </c>
      <c r="B169" s="50">
        <f>'7.individuals NC'!B169+'8.legal entities NC'!B169</f>
        <v>13576095.500000002</v>
      </c>
      <c r="C169" s="51">
        <f>('7.individuals NC'!B169*'7.individuals NC'!C169+'8.legal entities NC'!B169*'8.legal entities NC'!C169)/('7.individuals NC'!B169+'8.legal entities NC'!B169)</f>
        <v>5.8807628637409026</v>
      </c>
      <c r="D169" s="50"/>
      <c r="E169" s="51"/>
      <c r="F169" s="50">
        <f>'7.individuals NC'!F169+'8.legal entities NC'!F169</f>
        <v>6679386.5999999996</v>
      </c>
      <c r="G169" s="51">
        <f>('7.individuals NC'!F169*'7.individuals NC'!G169+'8.legal entities NC'!F169*'8.legal entities NC'!G169)/('7.individuals NC'!F169+'8.legal entities NC'!F169)</f>
        <v>1.1814478074977726</v>
      </c>
      <c r="H169" s="50">
        <f t="shared" si="4"/>
        <v>6896708.9000000004</v>
      </c>
      <c r="I169" s="51">
        <f t="shared" si="5"/>
        <v>10.431997731120708</v>
      </c>
      <c r="J169" s="50">
        <f>'7.individuals NC'!J169+'8.legal entities NC'!J169</f>
        <v>372755.69999999995</v>
      </c>
      <c r="K169" s="51">
        <f>('7.individuals NC'!J169*'7.individuals NC'!K169+'8.legal entities NC'!J169*'8.legal entities NC'!K169)/('7.individuals NC'!J169+'8.legal entities NC'!J169)</f>
        <v>8.982192784711275</v>
      </c>
      <c r="L169" s="50">
        <f>'7.individuals NC'!L169+'8.legal entities NC'!L169</f>
        <v>1359464.7000000002</v>
      </c>
      <c r="M169" s="51">
        <f>('7.individuals NC'!L169*'7.individuals NC'!M169+'8.legal entities NC'!L169*'8.legal entities NC'!M169)/('7.individuals NC'!L169+'8.legal entities NC'!L169)</f>
        <v>8.1643369445341225</v>
      </c>
      <c r="N169" s="50">
        <f>'7.individuals NC'!N169+'8.legal entities NC'!N169</f>
        <v>2254107.6</v>
      </c>
      <c r="O169" s="51">
        <f>('7.individuals NC'!N169*'7.individuals NC'!O169+'8.legal entities NC'!N169*'8.legal entities NC'!O169)/('7.individuals NC'!N169+'8.legal entities NC'!N169)</f>
        <v>8.5801776272791948</v>
      </c>
      <c r="P169" s="50">
        <f>'7.individuals NC'!P169+'8.legal entities NC'!P169</f>
        <v>1139792.8999999999</v>
      </c>
      <c r="Q169" s="51">
        <f>('7.individuals NC'!P169*'7.individuals NC'!Q169+'8.legal entities NC'!P169*'8.legal entities NC'!Q169)/('7.individuals NC'!P169+'8.legal entities NC'!P169)</f>
        <v>10.795124314250424</v>
      </c>
      <c r="R169" s="50">
        <f>'7.individuals NC'!R169+'8.legal entities NC'!R169</f>
        <v>881208.89999999991</v>
      </c>
      <c r="S169" s="51">
        <f>('7.individuals NC'!R169*'7.individuals NC'!S169+'8.legal entities NC'!R169*'8.legal entities NC'!S169)/('7.individuals NC'!R169+'8.legal entities NC'!R169)</f>
        <v>12.625243908680449</v>
      </c>
      <c r="T169" s="50">
        <f>'7.individuals NC'!T169+'8.legal entities NC'!T169</f>
        <v>889379.1</v>
      </c>
      <c r="U169" s="51">
        <f>('7.individuals NC'!T169*'7.individuals NC'!U169+'8.legal entities NC'!T169*'8.legal entities NC'!U169)/('7.individuals NC'!T169+'8.legal entities NC'!T169)</f>
        <v>16.560804294816464</v>
      </c>
    </row>
    <row r="170" spans="1:21" ht="14.25" customHeight="1" x14ac:dyDescent="0.2">
      <c r="A170" s="49" t="s">
        <v>24</v>
      </c>
      <c r="B170" s="50">
        <f>'7.individuals NC'!B170+'8.legal entities NC'!B170</f>
        <v>14519213.300000001</v>
      </c>
      <c r="C170" s="51">
        <f>('7.individuals NC'!B170*'7.individuals NC'!C170+'8.legal entities NC'!B170*'8.legal entities NC'!C170)/('7.individuals NC'!B170+'8.legal entities NC'!B170)</f>
        <v>5.6237340751788532</v>
      </c>
      <c r="D170" s="50"/>
      <c r="E170" s="51"/>
      <c r="F170" s="50">
        <f>'7.individuals NC'!F170+'8.legal entities NC'!F170</f>
        <v>8075551.2999999998</v>
      </c>
      <c r="G170" s="51">
        <f>('7.individuals NC'!F170*'7.individuals NC'!G170+'8.legal entities NC'!F170*'8.legal entities NC'!G170)/('7.individuals NC'!F170+'8.legal entities NC'!F170)</f>
        <v>1.519139503206425</v>
      </c>
      <c r="H170" s="50">
        <f t="shared" si="4"/>
        <v>6443662</v>
      </c>
      <c r="I170" s="51">
        <f t="shared" si="5"/>
        <v>10.767837541758087</v>
      </c>
      <c r="J170" s="50">
        <f>'7.individuals NC'!J170+'8.legal entities NC'!J170</f>
        <v>363763.4</v>
      </c>
      <c r="K170" s="51">
        <f>('7.individuals NC'!J170*'7.individuals NC'!K170+'8.legal entities NC'!J170*'8.legal entities NC'!K170)/('7.individuals NC'!J170+'8.legal entities NC'!J170)</f>
        <v>9.1292184370390199</v>
      </c>
      <c r="L170" s="50">
        <f>'7.individuals NC'!L170+'8.legal entities NC'!L170</f>
        <v>1500074</v>
      </c>
      <c r="M170" s="51">
        <f>('7.individuals NC'!L170*'7.individuals NC'!M170+'8.legal entities NC'!L170*'8.legal entities NC'!M170)/('7.individuals NC'!L170+'8.legal entities NC'!L170)</f>
        <v>8.3510140579731438</v>
      </c>
      <c r="N170" s="50">
        <f>'7.individuals NC'!N170+'8.legal entities NC'!N170</f>
        <v>1961652.2000000002</v>
      </c>
      <c r="O170" s="51">
        <f>('7.individuals NC'!N170*'7.individuals NC'!O170+'8.legal entities NC'!N170*'8.legal entities NC'!O170)/('7.individuals NC'!N170+'8.legal entities NC'!N170)</f>
        <v>9.0115272243469047</v>
      </c>
      <c r="P170" s="50">
        <f>'7.individuals NC'!P170+'8.legal entities NC'!P170</f>
        <v>869707</v>
      </c>
      <c r="Q170" s="51">
        <f>('7.individuals NC'!P170*'7.individuals NC'!Q170+'8.legal entities NC'!P170*'8.legal entities NC'!Q170)/('7.individuals NC'!P170+'8.legal entities NC'!P170)</f>
        <v>11.698590648344789</v>
      </c>
      <c r="R170" s="50">
        <f>'7.individuals NC'!R170+'8.legal entities NC'!R170</f>
        <v>937492.2</v>
      </c>
      <c r="S170" s="51">
        <f>('7.individuals NC'!R170*'7.individuals NC'!S170+'8.legal entities NC'!R170*'8.legal entities NC'!S170)/('7.individuals NC'!R170+'8.legal entities NC'!R170)</f>
        <v>12.856657171121002</v>
      </c>
      <c r="T170" s="50">
        <f>'7.individuals NC'!T170+'8.legal entities NC'!T170</f>
        <v>810973.20000000007</v>
      </c>
      <c r="U170" s="51">
        <f>('7.individuals NC'!T170*'7.individuals NC'!U170+'8.legal entities NC'!T170*'8.legal entities NC'!U170)/('7.individuals NC'!T170+'8.legal entities NC'!T170)</f>
        <v>16.808751253432295</v>
      </c>
    </row>
    <row r="171" spans="1:21" ht="14.25" customHeight="1" x14ac:dyDescent="0.2">
      <c r="A171" s="49" t="s">
        <v>25</v>
      </c>
      <c r="B171" s="50">
        <f>'7.individuals NC'!B171+'8.legal entities NC'!B171</f>
        <v>14562060.899999999</v>
      </c>
      <c r="C171" s="51">
        <f>('7.individuals NC'!B171*'7.individuals NC'!C171+'8.legal entities NC'!B171*'8.legal entities NC'!C171)/('7.individuals NC'!B171+'8.legal entities NC'!B171)</f>
        <v>5.1828316182223899</v>
      </c>
      <c r="D171" s="50"/>
      <c r="E171" s="51"/>
      <c r="F171" s="50">
        <f>'7.individuals NC'!F171+'8.legal entities NC'!F171</f>
        <v>8083146</v>
      </c>
      <c r="G171" s="51">
        <f>('7.individuals NC'!F171*'7.individuals NC'!G171+'8.legal entities NC'!F171*'8.legal entities NC'!G171)/('7.individuals NC'!F171+'8.legal entities NC'!F171)</f>
        <v>0.69492642901662305</v>
      </c>
      <c r="H171" s="50">
        <f t="shared" ref="H171:H175" si="6">J171+L171+N171+P171+R171+T171</f>
        <v>6478914.9000000004</v>
      </c>
      <c r="I171" s="51">
        <f t="shared" ref="I171:I175" si="7">(J171*K171+L171*M171+N171*O171+P171*Q171+R171*S171+T171*U171)/(J171+L171+N171+P171+R171+T171)</f>
        <v>10.781977993568027</v>
      </c>
      <c r="J171" s="50">
        <f>'7.individuals NC'!J171+'8.legal entities NC'!J171</f>
        <v>310628.7</v>
      </c>
      <c r="K171" s="51">
        <f>('7.individuals NC'!J171*'7.individuals NC'!K171+'8.legal entities NC'!J171*'8.legal entities NC'!K171)/('7.individuals NC'!J171+'8.legal entities NC'!J171)</f>
        <v>8.8866550804867686</v>
      </c>
      <c r="L171" s="50">
        <f>'7.individuals NC'!L171+'8.legal entities NC'!L171</f>
        <v>2227536.9</v>
      </c>
      <c r="M171" s="51">
        <f>('7.individuals NC'!L171*'7.individuals NC'!M171+'8.legal entities NC'!L171*'8.legal entities NC'!M171)/('7.individuals NC'!L171+'8.legal entities NC'!L171)</f>
        <v>8.1071672770044803</v>
      </c>
      <c r="N171" s="50">
        <f>'7.individuals NC'!N171+'8.legal entities NC'!N171</f>
        <v>1220488.3999999999</v>
      </c>
      <c r="O171" s="51">
        <f>('7.individuals NC'!N171*'7.individuals NC'!O171+'8.legal entities NC'!N171*'8.legal entities NC'!O171)/('7.individuals NC'!N171+'8.legal entities NC'!N171)</f>
        <v>9.6149332447567701</v>
      </c>
      <c r="P171" s="50">
        <f>'7.individuals NC'!P171+'8.legal entities NC'!P171</f>
        <v>941076.9</v>
      </c>
      <c r="Q171" s="51">
        <f>('7.individuals NC'!P171*'7.individuals NC'!Q171+'8.legal entities NC'!P171*'8.legal entities NC'!Q171)/('7.individuals NC'!P171+'8.legal entities NC'!P171)</f>
        <v>11.794214299596558</v>
      </c>
      <c r="R171" s="50">
        <f>'7.individuals NC'!R171+'8.legal entities NC'!R171</f>
        <v>968740.5</v>
      </c>
      <c r="S171" s="51">
        <f>('7.individuals NC'!R171*'7.individuals NC'!S171+'8.legal entities NC'!R171*'8.legal entities NC'!S171)/('7.individuals NC'!R171+'8.legal entities NC'!R171)</f>
        <v>12.975827857924802</v>
      </c>
      <c r="T171" s="50">
        <f>'7.individuals NC'!T171+'8.legal entities NC'!T171</f>
        <v>810443.5</v>
      </c>
      <c r="U171" s="51">
        <f>('7.individuals NC'!T171*'7.individuals NC'!U171+'8.legal entities NC'!T171*'8.legal entities NC'!U171)/('7.individuals NC'!T171+'8.legal entities NC'!T171)</f>
        <v>16.820008310264686</v>
      </c>
    </row>
    <row r="172" spans="1:21" ht="14.25" customHeight="1" x14ac:dyDescent="0.2">
      <c r="A172" s="49" t="s">
        <v>26</v>
      </c>
      <c r="B172" s="50">
        <f>'7.individuals NC'!B172+'8.legal entities NC'!B172</f>
        <v>14190711.800000001</v>
      </c>
      <c r="C172" s="51">
        <f>('7.individuals NC'!B172*'7.individuals NC'!C172+'8.legal entities NC'!B172*'8.legal entities NC'!C172)/('7.individuals NC'!B172+'8.legal entities NC'!B172)</f>
        <v>6.341596350226772</v>
      </c>
      <c r="D172" s="50"/>
      <c r="E172" s="51"/>
      <c r="F172" s="50">
        <f>'7.individuals NC'!F172+'8.legal entities NC'!F172</f>
        <v>7683437.1000000006</v>
      </c>
      <c r="G172" s="51">
        <f>('7.individuals NC'!F172*'7.individuals NC'!G172+'8.legal entities NC'!F172*'8.legal entities NC'!G172)/('7.individuals NC'!F172+'8.legal entities NC'!F172)</f>
        <v>2.3387359356400532</v>
      </c>
      <c r="H172" s="50">
        <f t="shared" si="6"/>
        <v>6507274.7000000002</v>
      </c>
      <c r="I172" s="51">
        <f t="shared" si="7"/>
        <v>11.067956867258115</v>
      </c>
      <c r="J172" s="50">
        <f>'7.individuals NC'!J172+'8.legal entities NC'!J172</f>
        <v>1101053.3</v>
      </c>
      <c r="K172" s="51">
        <f>('7.individuals NC'!J172*'7.individuals NC'!K172+'8.legal entities NC'!J172*'8.legal entities NC'!K172)/('7.individuals NC'!J172+'8.legal entities NC'!J172)</f>
        <v>8.2187381718941293</v>
      </c>
      <c r="L172" s="50">
        <f>'7.individuals NC'!L172+'8.legal entities NC'!L172</f>
        <v>909872</v>
      </c>
      <c r="M172" s="51">
        <f>('7.individuals NC'!L172*'7.individuals NC'!M172+'8.legal entities NC'!L172*'8.legal entities NC'!M172)/('7.individuals NC'!L172+'8.legal entities NC'!L172)</f>
        <v>8.7293224838219015</v>
      </c>
      <c r="N172" s="50">
        <f>'7.individuals NC'!N172+'8.legal entities NC'!N172</f>
        <v>1662055.4</v>
      </c>
      <c r="O172" s="51">
        <f>('7.individuals NC'!N172*'7.individuals NC'!O172+'8.legal entities NC'!N172*'8.legal entities NC'!O172)/('7.individuals NC'!N172+'8.legal entities NC'!N172)</f>
        <v>9.5867883916504848</v>
      </c>
      <c r="P172" s="50">
        <f>'7.individuals NC'!P172+'8.legal entities NC'!P172</f>
        <v>1017218.3</v>
      </c>
      <c r="Q172" s="51">
        <f>('7.individuals NC'!P172*'7.individuals NC'!Q172+'8.legal entities NC'!P172*'8.legal entities NC'!Q172)/('7.individuals NC'!P172+'8.legal entities NC'!P172)</f>
        <v>12.014337399356656</v>
      </c>
      <c r="R172" s="50">
        <f>'7.individuals NC'!R172+'8.legal entities NC'!R172</f>
        <v>1009848.3999999999</v>
      </c>
      <c r="S172" s="51">
        <f>('7.individuals NC'!R172*'7.individuals NC'!S172+'8.legal entities NC'!R172*'8.legal entities NC'!S172)/('7.individuals NC'!R172+'8.legal entities NC'!R172)</f>
        <v>13.134906294845843</v>
      </c>
      <c r="T172" s="50">
        <f>'7.individuals NC'!T172+'8.legal entities NC'!T172</f>
        <v>807227.3</v>
      </c>
      <c r="U172" s="51">
        <f>('7.individuals NC'!T172*'7.individuals NC'!U172+'8.legal entities NC'!T172*'8.legal entities NC'!U172)/('7.individuals NC'!T172+'8.legal entities NC'!T172)</f>
        <v>16.861619303509677</v>
      </c>
    </row>
    <row r="173" spans="1:21" ht="14.25" customHeight="1" x14ac:dyDescent="0.2">
      <c r="A173" s="49" t="s">
        <v>27</v>
      </c>
      <c r="B173" s="50">
        <f>'7.individuals NC'!B173+'8.legal entities NC'!B173</f>
        <v>13113802</v>
      </c>
      <c r="C173" s="51">
        <f>('7.individuals NC'!B173*'7.individuals NC'!C173+'8.legal entities NC'!B173*'8.legal entities NC'!C173)/('7.individuals NC'!B173+'8.legal entities NC'!B173)</f>
        <v>5.611238765386271</v>
      </c>
      <c r="D173" s="50"/>
      <c r="E173" s="51"/>
      <c r="F173" s="50">
        <f>'7.individuals NC'!F173+'8.legal entities NC'!F173</f>
        <v>8525478.2000000011</v>
      </c>
      <c r="G173" s="51">
        <f>('7.individuals NC'!F173*'7.individuals NC'!G173+'8.legal entities NC'!F173*'8.legal entities NC'!G173)/('7.individuals NC'!F173+'8.legal entities NC'!F173)</f>
        <v>2.9760804396872427</v>
      </c>
      <c r="H173" s="50">
        <f t="shared" si="6"/>
        <v>4588323.8</v>
      </c>
      <c r="I173" s="51">
        <f t="shared" si="7"/>
        <v>10.507576913817635</v>
      </c>
      <c r="J173" s="50">
        <f>'7.individuals NC'!J173+'8.legal entities NC'!J173</f>
        <v>787187.3</v>
      </c>
      <c r="K173" s="51">
        <f>('7.individuals NC'!J173*'7.individuals NC'!K173+'8.legal entities NC'!J173*'8.legal entities NC'!K173)/('7.individuals NC'!J173+'8.legal entities NC'!J173)</f>
        <v>8.0216406019253608</v>
      </c>
      <c r="L173" s="50">
        <f>'7.individuals NC'!L173+'8.legal entities NC'!L173</f>
        <v>1126483.3999999999</v>
      </c>
      <c r="M173" s="51">
        <f>('7.individuals NC'!L173*'7.individuals NC'!M173+'8.legal entities NC'!L173*'8.legal entities NC'!M173)/('7.individuals NC'!L173+'8.legal entities NC'!L173)</f>
        <v>8.958816560457084</v>
      </c>
      <c r="N173" s="50">
        <f>'7.individuals NC'!N173+'8.legal entities NC'!N173</f>
        <v>1049844.3999999999</v>
      </c>
      <c r="O173" s="51">
        <f>('7.individuals NC'!N173*'7.individuals NC'!O173+'8.legal entities NC'!N173*'8.legal entities NC'!O173)/('7.individuals NC'!N173+'8.legal entities NC'!N173)</f>
        <v>10.391493921384924</v>
      </c>
      <c r="P173" s="50">
        <f>'7.individuals NC'!P173+'8.legal entities NC'!P173</f>
        <v>1038145.8</v>
      </c>
      <c r="Q173" s="51">
        <f>('7.individuals NC'!P173*'7.individuals NC'!Q173+'8.legal entities NC'!P173*'8.legal entities NC'!Q173)/('7.individuals NC'!P173+'8.legal entities NC'!P173)</f>
        <v>12.635833549584271</v>
      </c>
      <c r="R173" s="50">
        <f>'7.individuals NC'!R173+'8.legal entities NC'!R173</f>
        <v>537560.9</v>
      </c>
      <c r="S173" s="51">
        <f>('7.individuals NC'!R173*'7.individuals NC'!S173+'8.legal entities NC'!R173*'8.legal entities NC'!S173)/('7.individuals NC'!R173+'8.legal entities NC'!R173)</f>
        <v>14.423348242031741</v>
      </c>
      <c r="T173" s="50">
        <f>'7.individuals NC'!T173+'8.legal entities NC'!T173</f>
        <v>49102</v>
      </c>
      <c r="U173" s="51">
        <f>('7.individuals NC'!T173*'7.individuals NC'!U173+'8.legal entities NC'!T173*'8.legal entities NC'!U173)/('7.individuals NC'!T173+'8.legal entities NC'!T173)</f>
        <v>0.5082521282228829</v>
      </c>
    </row>
    <row r="174" spans="1:21" ht="14.25" customHeight="1" x14ac:dyDescent="0.2">
      <c r="A174" s="49" t="s">
        <v>28</v>
      </c>
      <c r="B174" s="50">
        <f>'7.individuals NC'!B174+'8.legal entities NC'!B174</f>
        <v>13552559.199999999</v>
      </c>
      <c r="C174" s="51">
        <f>('7.individuals NC'!B174*'7.individuals NC'!C174+'8.legal entities NC'!B174*'8.legal entities NC'!C174)/('7.individuals NC'!B174+'8.legal entities NC'!B174)</f>
        <v>5.553021505783204</v>
      </c>
      <c r="D174" s="50"/>
      <c r="E174" s="51"/>
      <c r="F174" s="50">
        <f>'7.individuals NC'!F174+'8.legal entities NC'!F174</f>
        <v>8295981.5</v>
      </c>
      <c r="G174" s="51">
        <f>('7.individuals NC'!F174*'7.individuals NC'!G174+'8.legal entities NC'!F174*'8.legal entities NC'!G174)/('7.individuals NC'!F174+'8.legal entities NC'!F174)</f>
        <v>2.454071438924978</v>
      </c>
      <c r="H174" s="50">
        <f t="shared" si="6"/>
        <v>5256577.7</v>
      </c>
      <c r="I174" s="51">
        <f t="shared" si="7"/>
        <v>10.443814316489604</v>
      </c>
      <c r="J174" s="50">
        <f>'7.individuals NC'!J174+'8.legal entities NC'!J174</f>
        <v>327249.7</v>
      </c>
      <c r="K174" s="51">
        <f>('7.individuals NC'!J174*'7.individuals NC'!K174+'8.legal entities NC'!J174*'8.legal entities NC'!K174)/('7.individuals NC'!J174+'8.legal entities NC'!J174)</f>
        <v>7.5977660178145303</v>
      </c>
      <c r="L174" s="50">
        <f>'7.individuals NC'!L174+'8.legal entities NC'!L174</f>
        <v>1090223.3999999999</v>
      </c>
      <c r="M174" s="51">
        <f>('7.individuals NC'!L174*'7.individuals NC'!M174+'8.legal entities NC'!L174*'8.legal entities NC'!M174)/('7.individuals NC'!L174+'8.legal entities NC'!L174)</f>
        <v>9.0767536534255289</v>
      </c>
      <c r="N174" s="50">
        <f>'7.individuals NC'!N174+'8.legal entities NC'!N174</f>
        <v>1281846.2</v>
      </c>
      <c r="O174" s="51">
        <f>('7.individuals NC'!N174*'7.individuals NC'!O174+'8.legal entities NC'!N174*'8.legal entities NC'!O174)/('7.individuals NC'!N174+'8.legal entities NC'!N174)</f>
        <v>10.22103698478023</v>
      </c>
      <c r="P174" s="50">
        <f>'7.individuals NC'!P174+'8.legal entities NC'!P174</f>
        <v>1913833.9000000001</v>
      </c>
      <c r="Q174" s="51">
        <f>('7.individuals NC'!P174*'7.individuals NC'!Q174+'8.legal entities NC'!P174*'8.legal entities NC'!Q174)/('7.individuals NC'!P174+'8.legal entities NC'!P174)</f>
        <v>10.830713569239213</v>
      </c>
      <c r="R174" s="50">
        <f>'7.individuals NC'!R174+'8.legal entities NC'!R174</f>
        <v>595627.69999999995</v>
      </c>
      <c r="S174" s="51">
        <f>('7.individuals NC'!R174*'7.individuals NC'!S174+'8.legal entities NC'!R174*'8.legal entities NC'!S174)/('7.individuals NC'!R174+'8.legal entities NC'!R174)</f>
        <v>14.54054085127337</v>
      </c>
      <c r="T174" s="50">
        <f>'7.individuals NC'!T174+'8.legal entities NC'!T174</f>
        <v>47796.800000000003</v>
      </c>
      <c r="U174" s="51">
        <f>('7.individuals NC'!T174*'7.individuals NC'!U174+'8.legal entities NC'!T174*'8.legal entities NC'!U174)/('7.individuals NC'!T174+'8.legal entities NC'!T174)</f>
        <v>0.54255613346500176</v>
      </c>
    </row>
    <row r="175" spans="1:21" ht="14.25" customHeight="1" x14ac:dyDescent="0.2">
      <c r="A175" s="49" t="s">
        <v>29</v>
      </c>
      <c r="B175" s="50">
        <f>'7.individuals NC'!B175+'8.legal entities NC'!B175</f>
        <v>14582887.899999999</v>
      </c>
      <c r="C175" s="51">
        <f>('7.individuals NC'!B175*'7.individuals NC'!C175+'8.legal entities NC'!B175*'8.legal entities NC'!C175)/('7.individuals NC'!B175+'8.legal entities NC'!B175)</f>
        <v>5.2535507674717854</v>
      </c>
      <c r="D175" s="50"/>
      <c r="E175" s="51"/>
      <c r="F175" s="50">
        <f>'7.individuals NC'!F175+'8.legal entities NC'!F175</f>
        <v>9558678</v>
      </c>
      <c r="G175" s="51">
        <f>('7.individuals NC'!F175*'7.individuals NC'!G175+'8.legal entities NC'!F175*'8.legal entities NC'!G175)/('7.individuals NC'!F175+'8.legal entities NC'!F175)</f>
        <v>2.4013703937929494</v>
      </c>
      <c r="H175" s="50">
        <f t="shared" si="6"/>
        <v>5024209.9000000004</v>
      </c>
      <c r="I175" s="51">
        <f t="shared" si="7"/>
        <v>10.679891293156361</v>
      </c>
      <c r="J175" s="50">
        <f>'7.individuals NC'!J175+'8.legal entities NC'!J175</f>
        <v>413725.5</v>
      </c>
      <c r="K175" s="51">
        <f>('7.individuals NC'!J175*'7.individuals NC'!K175+'8.legal entities NC'!J175*'8.legal entities NC'!K175)/('7.individuals NC'!J175+'8.legal entities NC'!J175)</f>
        <v>7.8448586538659075</v>
      </c>
      <c r="L175" s="50">
        <f>'7.individuals NC'!L175+'8.legal entities NC'!L175</f>
        <v>866418.20000000007</v>
      </c>
      <c r="M175" s="51">
        <f>('7.individuals NC'!L175*'7.individuals NC'!M175+'8.legal entities NC'!L175*'8.legal entities NC'!M175)/('7.individuals NC'!L175+'8.legal entities NC'!L175)</f>
        <v>9.4946100035756391</v>
      </c>
      <c r="N175" s="50">
        <f>'7.individuals NC'!N175+'8.legal entities NC'!N175</f>
        <v>829993.9</v>
      </c>
      <c r="O175" s="51">
        <f>('7.individuals NC'!N175*'7.individuals NC'!O175+'8.legal entities NC'!N175*'8.legal entities NC'!O175)/('7.individuals NC'!N175+'8.legal entities NC'!N175)</f>
        <v>11.059360574818681</v>
      </c>
      <c r="P175" s="50">
        <f>'7.individuals NC'!P175+'8.legal entities NC'!P175</f>
        <v>2235626.2000000002</v>
      </c>
      <c r="Q175" s="51">
        <f>('7.individuals NC'!P175*'7.individuals NC'!Q175+'8.legal entities NC'!P175*'8.legal entities NC'!Q175)/('7.individuals NC'!P175+'8.legal entities NC'!P175)</f>
        <v>10.589583351635437</v>
      </c>
      <c r="R175" s="50">
        <f>'7.individuals NC'!R175+'8.legal entities NC'!R175</f>
        <v>632149.79999999993</v>
      </c>
      <c r="S175" s="51">
        <f>('7.individuals NC'!R175*'7.individuals NC'!S175+'8.legal entities NC'!R175*'8.legal entities NC'!S175)/('7.individuals NC'!R175+'8.legal entities NC'!R175)</f>
        <v>14.720262028082583</v>
      </c>
      <c r="T175" s="50">
        <f>'7.individuals NC'!T175+'8.legal entities NC'!T175</f>
        <v>46296.3</v>
      </c>
      <c r="U175" s="51">
        <f>('7.individuals NC'!T175*'7.individuals NC'!U175+'8.legal entities NC'!T175*'8.legal entities NC'!U175)/('7.individuals NC'!T175+'8.legal entities NC'!T175)</f>
        <v>0.58605305391575557</v>
      </c>
    </row>
    <row r="176" spans="1:21" ht="14.25" customHeight="1" thickBot="1" x14ac:dyDescent="0.25">
      <c r="A176" s="52" t="s">
        <v>30</v>
      </c>
      <c r="B176" s="53">
        <f>'7.individuals NC'!B176+'8.legal entities NC'!B176</f>
        <v>14831811.700000001</v>
      </c>
      <c r="C176" s="54">
        <f>('7.individuals NC'!B176*'7.individuals NC'!C176+'8.legal entities NC'!B176*'8.legal entities NC'!C176)/('7.individuals NC'!B176+'8.legal entities NC'!B176)</f>
        <v>5.2898568090639921</v>
      </c>
      <c r="D176" s="53"/>
      <c r="E176" s="54"/>
      <c r="F176" s="53">
        <f>'7.individuals NC'!F176+'8.legal entities NC'!F176</f>
        <v>8761922.2000000011</v>
      </c>
      <c r="G176" s="54">
        <f>('7.individuals NC'!F176*'7.individuals NC'!G176+'8.legal entities NC'!F176*'8.legal entities NC'!G176)/('7.individuals NC'!F176+'8.legal entities NC'!F176)</f>
        <v>1.9116959590214115</v>
      </c>
      <c r="H176" s="53">
        <f t="shared" ref="H176" si="8">J176+L176+N176+P176+R176+T176</f>
        <v>6069889.4999999991</v>
      </c>
      <c r="I176" s="54">
        <f t="shared" ref="I176" si="9">(J176*K176+L176*M176+N176*O176+P176*Q176+R176*S176+T176*U176)/(J176+L176+N176+P176+R176+T176)</f>
        <v>10.166252425023554</v>
      </c>
      <c r="J176" s="53">
        <f>'7.individuals NC'!J176+'8.legal entities NC'!J176</f>
        <v>320023</v>
      </c>
      <c r="K176" s="54">
        <f>('7.individuals NC'!J176*'7.individuals NC'!K176+'8.legal entities NC'!J176*'8.legal entities NC'!K176)/('7.individuals NC'!J176+'8.legal entities NC'!J176)</f>
        <v>8.3520040840814591</v>
      </c>
      <c r="L176" s="53">
        <f>'7.individuals NC'!L176+'8.legal entities NC'!L176</f>
        <v>1262766.1000000001</v>
      </c>
      <c r="M176" s="54">
        <f>('7.individuals NC'!L176*'7.individuals NC'!M176+'8.legal entities NC'!L176*'8.legal entities NC'!M176)/('7.individuals NC'!L176+'8.legal entities NC'!L176)</f>
        <v>8.4038185923743107</v>
      </c>
      <c r="N176" s="53">
        <f>'7.individuals NC'!N176+'8.legal entities NC'!N176</f>
        <v>839115.2</v>
      </c>
      <c r="O176" s="54">
        <f>('7.individuals NC'!N176*'7.individuals NC'!O176+'8.legal entities NC'!N176*'8.legal entities NC'!O176)/('7.individuals NC'!N176+'8.legal entities NC'!N176)</f>
        <v>10.638349128939629</v>
      </c>
      <c r="P176" s="53">
        <f>'7.individuals NC'!P176+'8.legal entities NC'!P176</f>
        <v>2921357.9</v>
      </c>
      <c r="Q176" s="54">
        <f>('7.individuals NC'!P176*'7.individuals NC'!Q176+'8.legal entities NC'!P176*'8.legal entities NC'!Q176)/('7.individuals NC'!P176+'8.legal entities NC'!P176)</f>
        <v>10.038620829375272</v>
      </c>
      <c r="R176" s="53">
        <f>'7.individuals NC'!R176+'8.legal entities NC'!R176</f>
        <v>685139.20000000007</v>
      </c>
      <c r="S176" s="54">
        <f>('7.individuals NC'!R176*'7.individuals NC'!S176+'8.legal entities NC'!R176*'8.legal entities NC'!S176)/('7.individuals NC'!R176+'8.legal entities NC'!R176)</f>
        <v>14.822527568120465</v>
      </c>
      <c r="T176" s="53">
        <f>'7.individuals NC'!T176+'8.legal entities NC'!T176</f>
        <v>41488.1</v>
      </c>
      <c r="U176" s="54">
        <f>('7.individuals NC'!T176*'7.individuals NC'!U176+'8.legal entities NC'!T176*'8.legal entities NC'!U176)/('7.individuals NC'!T176+'8.legal entities NC'!T176)</f>
        <v>0.34802304757267744</v>
      </c>
    </row>
    <row r="177" spans="1:21" ht="14.25" customHeight="1" x14ac:dyDescent="0.2">
      <c r="A177" s="49" t="s">
        <v>44</v>
      </c>
      <c r="B177" s="50">
        <f>'7.individuals NC'!B177+'8.legal entities NC'!B177+'9.non-residents NC'!B9</f>
        <v>16544758.4</v>
      </c>
      <c r="C177" s="51">
        <f>('7.individuals NC'!B177*'7.individuals NC'!C177+'8.legal entities NC'!B177*'8.legal entities NC'!C177+'9.non-residents NC'!B9*'9.non-residents NC'!C9)/('7.individuals NC'!B177+'8.legal entities NC'!B177+'9.non-residents NC'!B9)</f>
        <v>4.9521856364490642</v>
      </c>
      <c r="D177" s="50">
        <f>'7.individuals NC'!D177+'8.legal entities NC'!D177+'9.non-residents NC'!D9</f>
        <v>8673816.0999999996</v>
      </c>
      <c r="E177" s="51">
        <f>('7.individuals NC'!D177*'7.individuals NC'!E177+'8.legal entities NC'!D177*'8.legal entities NC'!E177+'9.non-residents NC'!D9*'9.non-residents NC'!E9)/('7.individuals NC'!D177+'8.legal entities NC'!D177+'9.non-residents NC'!D9)</f>
        <v>1.7474881482672853</v>
      </c>
      <c r="F177" s="50">
        <f>'7.individuals NC'!F177+'8.legal entities NC'!F177+'9.non-residents NC'!F9</f>
        <v>1525863.6</v>
      </c>
      <c r="G177" s="51">
        <f>('7.individuals NC'!F177*'7.individuals NC'!G177+'8.legal entities NC'!F177*'8.legal entities NC'!G177+'9.non-residents NC'!F9*'9.non-residents NC'!G9)/('7.individuals NC'!F177+'8.legal entities NC'!F177+'9.non-residents NC'!F9)</f>
        <v>1.4037677823889376</v>
      </c>
      <c r="H177" s="50">
        <f t="shared" ref="H177:H240" si="10">J177+L177+N177+P177+R177+T177</f>
        <v>6345078.6999999993</v>
      </c>
      <c r="I177" s="51">
        <f t="shared" ref="I177:I240" si="11">(J177*K177+L177*M177+N177*O177+P177*Q177+R177*S177+T177*U177)/(J177+L177+N177+P177+R177+T177)</f>
        <v>10.186377343121066</v>
      </c>
      <c r="J177" s="50">
        <f>'7.individuals NC'!J177+'8.legal entities NC'!J177+'9.non-residents NC'!J9</f>
        <v>830721.1</v>
      </c>
      <c r="K177" s="51">
        <f>('7.individuals NC'!J177*'7.individuals NC'!K177+'8.legal entities NC'!J177*'8.legal entities NC'!K177+'9.non-residents NC'!J9*'9.non-residents NC'!K9)/('7.individuals NC'!J177+'8.legal entities NC'!J177+'9.non-residents NC'!J9)</f>
        <v>8.3910175617304059</v>
      </c>
      <c r="L177" s="50">
        <f>'7.individuals NC'!L177+'8.legal entities NC'!L177+'9.non-residents NC'!L9</f>
        <v>1000363.2</v>
      </c>
      <c r="M177" s="51">
        <f>('7.individuals NC'!L177*'7.individuals NC'!M177+'8.legal entities NC'!L177*'8.legal entities NC'!M177+'9.non-residents NC'!L9*'9.non-residents NC'!M9)/('7.individuals NC'!L177+'8.legal entities NC'!L177+'9.non-residents NC'!L9)</f>
        <v>8.226631586407839</v>
      </c>
      <c r="N177" s="50">
        <f>'7.individuals NC'!N177+'8.legal entities NC'!N177+'9.non-residents NC'!N9</f>
        <v>949539.1</v>
      </c>
      <c r="O177" s="51">
        <f>('7.individuals NC'!N177*'7.individuals NC'!O177+'8.legal entities NC'!N177*'8.legal entities NC'!O177+'9.non-residents NC'!N9*'9.non-residents NC'!O9)/('7.individuals NC'!N177+'8.legal entities NC'!N177+'9.non-residents NC'!N9)</f>
        <v>10.147738668160191</v>
      </c>
      <c r="P177" s="50">
        <f>'7.individuals NC'!P177+'8.legal entities NC'!P177+'9.non-residents NC'!P9</f>
        <v>2797137.6999999997</v>
      </c>
      <c r="Q177" s="51">
        <f>('7.individuals NC'!P177*'7.individuals NC'!Q177+'8.legal entities NC'!P177*'8.legal entities NC'!Q177+'9.non-residents NC'!P9*'9.non-residents NC'!Q9)/('7.individuals NC'!P177+'8.legal entities NC'!P177+'9.non-residents NC'!P9)</f>
        <v>10.388935705953983</v>
      </c>
      <c r="R177" s="50">
        <f>'7.individuals NC'!R177+'8.legal entities NC'!R177+'9.non-residents NC'!R9</f>
        <v>726992.50000000012</v>
      </c>
      <c r="S177" s="51">
        <f>('7.individuals NC'!R177*'7.individuals NC'!S177+'8.legal entities NC'!R177*'8.legal entities NC'!S177+'9.non-residents NC'!R9*'9.non-residents NC'!S9)/('7.individuals NC'!R177+'8.legal entities NC'!R177+'9.non-residents NC'!R9)</f>
        <v>14.750531445647658</v>
      </c>
      <c r="T177" s="50">
        <f>'7.individuals NC'!T177+'8.legal entities NC'!T177+'9.non-residents NC'!T9</f>
        <v>40325.1</v>
      </c>
      <c r="U177" s="51">
        <f>('7.individuals NC'!T177*'7.individuals NC'!U177+'8.legal entities NC'!T177*'8.legal entities NC'!U177+'9.non-residents NC'!T9*'9.non-residents NC'!U9)/('7.individuals NC'!T177+'8.legal entities NC'!T177+'9.non-residents NC'!T9)</f>
        <v>0.36371818048808335</v>
      </c>
    </row>
    <row r="178" spans="1:21" ht="14.25" customHeight="1" x14ac:dyDescent="0.2">
      <c r="A178" s="49" t="s">
        <v>20</v>
      </c>
      <c r="B178" s="50">
        <f>'7.individuals NC'!B178+'8.legal entities NC'!B178+'9.non-residents NC'!B10</f>
        <v>16431692.600000001</v>
      </c>
      <c r="C178" s="51">
        <f>('7.individuals NC'!B178*'7.individuals NC'!C178+'8.legal entities NC'!B178*'8.legal entities NC'!C178+'9.non-residents NC'!B10*'9.non-residents NC'!C10)/('7.individuals NC'!B178+'8.legal entities NC'!B178+'9.non-residents NC'!B10)</f>
        <v>5.0285527066152653</v>
      </c>
      <c r="D178" s="50">
        <f>'7.individuals NC'!D178+'8.legal entities NC'!D178+'9.non-residents NC'!D10</f>
        <v>8486311.9000000004</v>
      </c>
      <c r="E178" s="51">
        <f>('7.individuals NC'!D178*'7.individuals NC'!E178+'8.legal entities NC'!D178*'8.legal entities NC'!E178+'9.non-residents NC'!D10*'9.non-residents NC'!E10)/('7.individuals NC'!D178+'8.legal entities NC'!D178+'9.non-residents NC'!D10)</f>
        <v>1.7413039142480748</v>
      </c>
      <c r="F178" s="50">
        <f>'7.individuals NC'!F178+'8.legal entities NC'!F178+'9.non-residents NC'!F10</f>
        <v>1549917.5000000002</v>
      </c>
      <c r="G178" s="51">
        <f>('7.individuals NC'!F178*'7.individuals NC'!G178+'8.legal entities NC'!F178*'8.legal entities NC'!G178+'9.non-residents NC'!F10*'9.non-residents NC'!G10)/('7.individuals NC'!F178+'8.legal entities NC'!F178+'9.non-residents NC'!F10)</f>
        <v>1.3783726275753339</v>
      </c>
      <c r="H178" s="50">
        <f t="shared" si="10"/>
        <v>6395463.2000000002</v>
      </c>
      <c r="I178" s="51">
        <f t="shared" si="11"/>
        <v>10.275099434861891</v>
      </c>
      <c r="J178" s="50">
        <f>'7.individuals NC'!J178+'8.legal entities NC'!J178+'9.non-residents NC'!J10</f>
        <v>753719.1</v>
      </c>
      <c r="K178" s="51">
        <f>('7.individuals NC'!J178*'7.individuals NC'!K178+'8.legal entities NC'!J178*'8.legal entities NC'!K178+'9.non-residents NC'!J10*'9.non-residents NC'!K10)/('7.individuals NC'!J178+'8.legal entities NC'!J178+'9.non-residents NC'!J10)</f>
        <v>7.4488615307745203</v>
      </c>
      <c r="L178" s="50">
        <f>'7.individuals NC'!L178+'8.legal entities NC'!L178+'9.non-residents NC'!L10</f>
        <v>658189.80000000005</v>
      </c>
      <c r="M178" s="51">
        <f>('7.individuals NC'!L178*'7.individuals NC'!M178+'8.legal entities NC'!L178*'8.legal entities NC'!M178+'9.non-residents NC'!L10*'9.non-residents NC'!M10)/('7.individuals NC'!L178+'8.legal entities NC'!L178+'9.non-residents NC'!L10)</f>
        <v>9.4262848695011687</v>
      </c>
      <c r="N178" s="50">
        <f>'7.individuals NC'!N178+'8.legal entities NC'!N178+'9.non-residents NC'!N10</f>
        <v>1238209.2</v>
      </c>
      <c r="O178" s="51">
        <f>('7.individuals NC'!N178*'7.individuals NC'!O178+'8.legal entities NC'!N178*'8.legal entities NC'!O178+'9.non-residents NC'!N10*'9.non-residents NC'!O10)/('7.individuals NC'!N178+'8.legal entities NC'!N178+'9.non-residents NC'!N10)</f>
        <v>10.038874312192153</v>
      </c>
      <c r="P178" s="50">
        <f>'7.individuals NC'!P178+'8.legal entities NC'!P178+'9.non-residents NC'!P10</f>
        <v>2941162.2</v>
      </c>
      <c r="Q178" s="51">
        <f>('7.individuals NC'!P178*'7.individuals NC'!Q178+'8.legal entities NC'!P178*'8.legal entities NC'!Q178+'9.non-residents NC'!P10*'9.non-residents NC'!Q10)/('7.individuals NC'!P178+'8.legal entities NC'!P178+'9.non-residents NC'!P10)</f>
        <v>10.276758588152676</v>
      </c>
      <c r="R178" s="50">
        <f>'7.individuals NC'!R178+'8.legal entities NC'!R178+'9.non-residents NC'!R10</f>
        <v>768063.2</v>
      </c>
      <c r="S178" s="51">
        <f>('7.individuals NC'!R178*'7.individuals NC'!S178+'8.legal entities NC'!R178*'8.legal entities NC'!S178+'9.non-residents NC'!R10*'9.non-residents NC'!S10)/('7.individuals NC'!R178+'8.legal entities NC'!R178+'9.non-residents NC'!R10)</f>
        <v>14.623281634896722</v>
      </c>
      <c r="T178" s="50">
        <f>'7.individuals NC'!T178+'8.legal entities NC'!T178+'9.non-residents NC'!T10</f>
        <v>36119.700000000004</v>
      </c>
      <c r="U178" s="51">
        <f>('7.individuals NC'!T178*'7.individuals NC'!U178+'8.legal entities NC'!T178*'8.legal entities NC'!U178+'9.non-residents NC'!T10*'9.non-residents NC'!U10)/('7.individuals NC'!T178+'8.legal entities NC'!T178+'9.non-residents NC'!T10)</f>
        <v>0.21986987710307701</v>
      </c>
    </row>
    <row r="179" spans="1:21" ht="14.25" customHeight="1" x14ac:dyDescent="0.2">
      <c r="A179" s="49" t="s">
        <v>21</v>
      </c>
      <c r="B179" s="50">
        <f>'7.individuals NC'!B179+'8.legal entities NC'!B179+'9.non-residents NC'!B11</f>
        <v>16017870.600000001</v>
      </c>
      <c r="C179" s="51">
        <f>('7.individuals NC'!B179*'7.individuals NC'!C179+'8.legal entities NC'!B179*'8.legal entities NC'!C179+'9.non-residents NC'!B11*'9.non-residents NC'!C11)/('7.individuals NC'!B179+'8.legal entities NC'!B179+'9.non-residents NC'!B11)</f>
        <v>5.4345369700389519</v>
      </c>
      <c r="D179" s="50">
        <f>'7.individuals NC'!D179+'8.legal entities NC'!D179+'9.non-residents NC'!D11</f>
        <v>7181373.1000000006</v>
      </c>
      <c r="E179" s="51">
        <f>('7.individuals NC'!D179*'7.individuals NC'!E179+'8.legal entities NC'!D179*'8.legal entities NC'!E179+'9.non-residents NC'!D11*'9.non-residents NC'!E11)/('7.individuals NC'!D179+'8.legal entities NC'!D179+'9.non-residents NC'!D11)</f>
        <v>2.1064713328987144</v>
      </c>
      <c r="F179" s="50">
        <f>'7.individuals NC'!F179+'8.legal entities NC'!F179+'9.non-residents NC'!F11</f>
        <v>1595374.3</v>
      </c>
      <c r="G179" s="51">
        <f>('7.individuals NC'!F179*'7.individuals NC'!G179+'8.legal entities NC'!F179*'8.legal entities NC'!G179+'9.non-residents NC'!F11*'9.non-residents NC'!G11)/('7.individuals NC'!F179+'8.legal entities NC'!F179+'9.non-residents NC'!F11)</f>
        <v>1.3775258508301123</v>
      </c>
      <c r="H179" s="50">
        <f t="shared" si="10"/>
        <v>7241123.2000000002</v>
      </c>
      <c r="I179" s="51">
        <f t="shared" si="11"/>
        <v>9.6289873994962623</v>
      </c>
      <c r="J179" s="50">
        <f>'7.individuals NC'!J179+'8.legal entities NC'!J179+'9.non-residents NC'!J11</f>
        <v>806293.89999999991</v>
      </c>
      <c r="K179" s="51">
        <f>('7.individuals NC'!J179*'7.individuals NC'!K179+'8.legal entities NC'!J179*'8.legal entities NC'!K179+'9.non-residents NC'!J11*'9.non-residents NC'!K11)/('7.individuals NC'!J179+'8.legal entities NC'!J179+'9.non-residents NC'!J11)</f>
        <v>6.3624523340682781</v>
      </c>
      <c r="L179" s="50">
        <f>'7.individuals NC'!L179+'8.legal entities NC'!L179+'9.non-residents NC'!L11</f>
        <v>694777.6</v>
      </c>
      <c r="M179" s="51">
        <f>('7.individuals NC'!L179*'7.individuals NC'!M179+'8.legal entities NC'!L179*'8.legal entities NC'!M179+'9.non-residents NC'!L11*'9.non-residents NC'!M11)/('7.individuals NC'!L179+'8.legal entities NC'!L179+'9.non-residents NC'!L11)</f>
        <v>9.3738340067382939</v>
      </c>
      <c r="N179" s="50">
        <f>'7.individuals NC'!N179+'8.legal entities NC'!N179+'9.non-residents NC'!N11</f>
        <v>1878370.0999999999</v>
      </c>
      <c r="O179" s="51">
        <f>('7.individuals NC'!N179*'7.individuals NC'!O179+'8.legal entities NC'!N179*'8.legal entities NC'!O179+'9.non-residents NC'!N11*'9.non-residents NC'!O11)/('7.individuals NC'!N179+'8.legal entities NC'!N179+'9.non-residents NC'!N11)</f>
        <v>9.8527841483422343</v>
      </c>
      <c r="P179" s="50">
        <f>'7.individuals NC'!P179+'8.legal entities NC'!P179+'9.non-residents NC'!P11</f>
        <v>2208979.7000000002</v>
      </c>
      <c r="Q179" s="51">
        <f>('7.individuals NC'!P179*'7.individuals NC'!Q179+'8.legal entities NC'!P179*'8.legal entities NC'!Q179+'9.non-residents NC'!P11*'9.non-residents NC'!Q11)/('7.individuals NC'!P179+'8.legal entities NC'!P179+'9.non-residents NC'!P11)</f>
        <v>10.829541965913041</v>
      </c>
      <c r="R179" s="50">
        <f>'7.individuals NC'!R179+'8.legal entities NC'!R179+'9.non-residents NC'!R11</f>
        <v>987852.60000000009</v>
      </c>
      <c r="S179" s="51">
        <f>('7.individuals NC'!R179*'7.individuals NC'!S179+'8.legal entities NC'!R179*'8.legal entities NC'!S179+'9.non-residents NC'!R11*'9.non-residents NC'!S11)/('7.individuals NC'!R179+'8.legal entities NC'!R179+'9.non-residents NC'!R11)</f>
        <v>12.000791282019218</v>
      </c>
      <c r="T179" s="50">
        <f>'7.individuals NC'!T179+'8.legal entities NC'!T179+'9.non-residents NC'!T11</f>
        <v>664849.30000000005</v>
      </c>
      <c r="U179" s="51">
        <f>('7.individuals NC'!T179*'7.individuals NC'!U179+'8.legal entities NC'!T179*'8.legal entities NC'!U179+'9.non-residents NC'!T11*'9.non-residents NC'!U11)/('7.individuals NC'!T179+'8.legal entities NC'!T179+'9.non-residents NC'!T11)</f>
        <v>5.7118527040639124</v>
      </c>
    </row>
    <row r="180" spans="1:21" ht="14.25" customHeight="1" x14ac:dyDescent="0.2">
      <c r="A180" s="49" t="s">
        <v>22</v>
      </c>
      <c r="B180" s="50">
        <f>'7.individuals NC'!B180+'8.legal entities NC'!B180+'9.non-residents NC'!B12</f>
        <v>14845316.400000002</v>
      </c>
      <c r="C180" s="51">
        <f>('7.individuals NC'!B180*'7.individuals NC'!C180+'8.legal entities NC'!B180*'8.legal entities NC'!C180+'9.non-residents NC'!B12*'9.non-residents NC'!C12)/('7.individuals NC'!B180+'8.legal entities NC'!B180+'9.non-residents NC'!B12)</f>
        <v>5.232766840186712</v>
      </c>
      <c r="D180" s="50">
        <f>'7.individuals NC'!D180+'8.legal entities NC'!D180+'9.non-residents NC'!D12</f>
        <v>6556797.7999999998</v>
      </c>
      <c r="E180" s="51">
        <f>('7.individuals NC'!D180*'7.individuals NC'!E180+'8.legal entities NC'!D180*'8.legal entities NC'!E180+'9.non-residents NC'!D12*'9.non-residents NC'!E12)/('7.individuals NC'!D180+'8.legal entities NC'!D180+'9.non-residents NC'!D12)</f>
        <v>1.365874363092298</v>
      </c>
      <c r="F180" s="50">
        <f>'7.individuals NC'!F180+'8.legal entities NC'!F180+'9.non-residents NC'!F12</f>
        <v>1614637.8</v>
      </c>
      <c r="G180" s="51">
        <f>('7.individuals NC'!F180*'7.individuals NC'!G180+'8.legal entities NC'!F180*'8.legal entities NC'!G180+'9.non-residents NC'!F12*'9.non-residents NC'!G12)/('7.individuals NC'!F180+'8.legal entities NC'!F180+'9.non-residents NC'!F12)</f>
        <v>1.2076582159788376</v>
      </c>
      <c r="H180" s="50">
        <f t="shared" si="10"/>
        <v>6673880.7999999998</v>
      </c>
      <c r="I180" s="51">
        <f t="shared" si="11"/>
        <v>10.005630721783344</v>
      </c>
      <c r="J180" s="50">
        <f>'7.individuals NC'!J180+'8.legal entities NC'!J180+'9.non-residents NC'!J12</f>
        <v>312053.5</v>
      </c>
      <c r="K180" s="51">
        <f>('7.individuals NC'!J180*'7.individuals NC'!K180+'8.legal entities NC'!J180*'8.legal entities NC'!K180+'9.non-residents NC'!J12*'9.non-residents NC'!K12)/('7.individuals NC'!J180+'8.legal entities NC'!J180+'9.non-residents NC'!J12)</f>
        <v>8.6473833365112363</v>
      </c>
      <c r="L180" s="50">
        <f>'7.individuals NC'!L180+'8.legal entities NC'!L180+'9.non-residents NC'!L12</f>
        <v>1051394.8999999999</v>
      </c>
      <c r="M180" s="51">
        <f>('7.individuals NC'!L180*'7.individuals NC'!M180+'8.legal entities NC'!L180*'8.legal entities NC'!M180+'9.non-residents NC'!L12*'9.non-residents NC'!M12)/('7.individuals NC'!L180+'8.legal entities NC'!L180+'9.non-residents NC'!L12)</f>
        <v>7.8384898214743037</v>
      </c>
      <c r="N180" s="50">
        <f>'7.individuals NC'!N180+'8.legal entities NC'!N180+'9.non-residents NC'!N12</f>
        <v>1798041.4</v>
      </c>
      <c r="O180" s="51">
        <f>('7.individuals NC'!N180*'7.individuals NC'!O180+'8.legal entities NC'!N180*'8.legal entities NC'!O180+'9.non-residents NC'!N12*'9.non-residents NC'!O12)/('7.individuals NC'!N180+'8.legal entities NC'!N180+'9.non-residents NC'!N12)</f>
        <v>10.083315918643477</v>
      </c>
      <c r="P180" s="50">
        <f>'7.individuals NC'!P180+'8.legal entities NC'!P180+'9.non-residents NC'!P12</f>
        <v>2054496.2</v>
      </c>
      <c r="Q180" s="51">
        <f>('7.individuals NC'!P180*'7.individuals NC'!Q180+'8.legal entities NC'!P180*'8.legal entities NC'!Q180+'9.non-residents NC'!P12*'9.non-residents NC'!Q12)/('7.individuals NC'!P180+'8.legal entities NC'!P180+'9.non-residents NC'!P12)</f>
        <v>10.83012662228337</v>
      </c>
      <c r="R180" s="50">
        <f>'7.individuals NC'!R180+'8.legal entities NC'!R180+'9.non-residents NC'!R12</f>
        <v>794271.1</v>
      </c>
      <c r="S180" s="51">
        <f>('7.individuals NC'!R180*'7.individuals NC'!S180+'8.legal entities NC'!R180*'8.legal entities NC'!S180+'9.non-residents NC'!R12*'9.non-residents NC'!S12)/('7.individuals NC'!R180+'8.legal entities NC'!R180+'9.non-residents NC'!R12)</f>
        <v>14.681544283809377</v>
      </c>
      <c r="T180" s="50">
        <f>'7.individuals NC'!T180+'8.legal entities NC'!T180+'9.non-residents NC'!T12</f>
        <v>663623.69999999995</v>
      </c>
      <c r="U180" s="51">
        <f>('7.individuals NC'!T180*'7.individuals NC'!U180+'8.legal entities NC'!T180*'8.legal entities NC'!U180+'9.non-residents NC'!T12*'9.non-residents NC'!U12)/('7.individuals NC'!T180+'8.legal entities NC'!T180+'9.non-residents NC'!T12)</f>
        <v>5.7182896240746084</v>
      </c>
    </row>
    <row r="181" spans="1:21" ht="14.25" customHeight="1" x14ac:dyDescent="0.2">
      <c r="A181" s="49" t="s">
        <v>23</v>
      </c>
      <c r="B181" s="50">
        <f>'7.individuals NC'!B181+'8.legal entities NC'!B181+'9.non-residents NC'!B13</f>
        <v>15037597.100000001</v>
      </c>
      <c r="C181" s="51">
        <f>('7.individuals NC'!B181*'7.individuals NC'!C181+'8.legal entities NC'!B181*'8.legal entities NC'!C181+'9.non-residents NC'!B13*'9.non-residents NC'!C13)/('7.individuals NC'!B181+'8.legal entities NC'!B181+'9.non-residents NC'!B13)</f>
        <v>5.0110897501702585</v>
      </c>
      <c r="D181" s="50">
        <f>'7.individuals NC'!D181+'8.legal entities NC'!D181+'9.non-residents NC'!D13</f>
        <v>7015718.8999999994</v>
      </c>
      <c r="E181" s="51">
        <f>('7.individuals NC'!D181*'7.individuals NC'!E181+'8.legal entities NC'!D181*'8.legal entities NC'!E181+'9.non-residents NC'!D13*'9.non-residents NC'!E13)/('7.individuals NC'!D181+'8.legal entities NC'!D181+'9.non-residents NC'!D13)</f>
        <v>0.97095237809485035</v>
      </c>
      <c r="F181" s="50">
        <f>'7.individuals NC'!F181+'8.legal entities NC'!F181+'9.non-residents NC'!F13</f>
        <v>1497715.5</v>
      </c>
      <c r="G181" s="51">
        <f>('7.individuals NC'!F181*'7.individuals NC'!G181+'8.legal entities NC'!F181*'8.legal entities NC'!G181+'9.non-residents NC'!F13*'9.non-residents NC'!G13)/('7.individuals NC'!F181+'8.legal entities NC'!F181+'9.non-residents NC'!F13)</f>
        <v>1.933783151740103</v>
      </c>
      <c r="H181" s="50">
        <f t="shared" si="10"/>
        <v>6524162.7000000002</v>
      </c>
      <c r="I181" s="51">
        <f t="shared" si="11"/>
        <v>10.062067082569847</v>
      </c>
      <c r="J181" s="50">
        <f>'7.individuals NC'!J181+'8.legal entities NC'!J181+'9.non-residents NC'!J13</f>
        <v>828750.60000000009</v>
      </c>
      <c r="K181" s="51">
        <f>('7.individuals NC'!J181*'7.individuals NC'!K181+'8.legal entities NC'!J181*'8.legal entities NC'!K181+'9.non-residents NC'!J13*'9.non-residents NC'!K13)/('7.individuals NC'!J181+'8.legal entities NC'!J181+'9.non-residents NC'!J13)</f>
        <v>6.9534446068575972</v>
      </c>
      <c r="L181" s="50">
        <f>'7.individuals NC'!L181+'8.legal entities NC'!L181+'9.non-residents NC'!L13</f>
        <v>692294.20000000007</v>
      </c>
      <c r="M181" s="51">
        <f>('7.individuals NC'!L181*'7.individuals NC'!M181+'8.legal entities NC'!L181*'8.legal entities NC'!M181+'9.non-residents NC'!L13*'9.non-residents NC'!M13)/('7.individuals NC'!L181+'8.legal entities NC'!L181+'9.non-residents NC'!L13)</f>
        <v>9.8781534396792647</v>
      </c>
      <c r="N181" s="50">
        <f>'7.individuals NC'!N181+'8.legal entities NC'!N181+'9.non-residents NC'!N13</f>
        <v>1644364.8</v>
      </c>
      <c r="O181" s="51">
        <f>('7.individuals NC'!N181*'7.individuals NC'!O181+'8.legal entities NC'!N181*'8.legal entities NC'!O181+'9.non-residents NC'!N13*'9.non-residents NC'!O13)/('7.individuals NC'!N181+'8.legal entities NC'!N181+'9.non-residents NC'!N13)</f>
        <v>10.219627517567892</v>
      </c>
      <c r="P181" s="50">
        <f>'7.individuals NC'!P181+'8.legal entities NC'!P181+'9.non-residents NC'!P13</f>
        <v>1965114.5999999999</v>
      </c>
      <c r="Q181" s="51">
        <f>('7.individuals NC'!P181*'7.individuals NC'!Q181+'8.legal entities NC'!P181*'8.legal entities NC'!Q181+'9.non-residents NC'!P13*'9.non-residents NC'!Q13)/('7.individuals NC'!P181+'8.legal entities NC'!P181+'9.non-residents NC'!P13)</f>
        <v>11.038481160335374</v>
      </c>
      <c r="R181" s="50">
        <f>'7.individuals NC'!R181+'8.legal entities NC'!R181+'9.non-residents NC'!R13</f>
        <v>730511.1</v>
      </c>
      <c r="S181" s="51">
        <f>('7.individuals NC'!R181*'7.individuals NC'!S181+'8.legal entities NC'!R181*'8.legal entities NC'!S181+'9.non-residents NC'!R13*'9.non-residents NC'!S13)/('7.individuals NC'!R181+'8.legal entities NC'!R181+'9.non-residents NC'!R13)</f>
        <v>14.71931916708726</v>
      </c>
      <c r="T181" s="50">
        <f>'7.individuals NC'!T181+'8.legal entities NC'!T181+'9.non-residents NC'!T13</f>
        <v>663127.4</v>
      </c>
      <c r="U181" s="51">
        <f>('7.individuals NC'!T181*'7.individuals NC'!U181+'8.legal entities NC'!T181*'8.legal entities NC'!U181+'9.non-residents NC'!T13*'9.non-residents NC'!U13)/('7.individuals NC'!T181+'8.legal entities NC'!T181+'9.non-residents NC'!T13)</f>
        <v>5.7243913266138602</v>
      </c>
    </row>
    <row r="182" spans="1:21" ht="14.25" customHeight="1" x14ac:dyDescent="0.2">
      <c r="A182" s="49" t="s">
        <v>24</v>
      </c>
      <c r="B182" s="50">
        <f>'7.individuals NC'!B182+'8.legal entities NC'!B182+'9.non-residents NC'!B14</f>
        <v>15434001.4</v>
      </c>
      <c r="C182" s="51">
        <f>('7.individuals NC'!B182*'7.individuals NC'!C182+'8.legal entities NC'!B182*'8.legal entities NC'!C182+'9.non-residents NC'!B14*'9.non-residents NC'!C14)/('7.individuals NC'!B182+'8.legal entities NC'!B182+'9.non-residents NC'!B14)</f>
        <v>4.6561174932250564</v>
      </c>
      <c r="D182" s="50">
        <f>'7.individuals NC'!D182+'8.legal entities NC'!D182+'9.non-residents NC'!D14</f>
        <v>8188359.4999999991</v>
      </c>
      <c r="E182" s="51">
        <f>('7.individuals NC'!D182*'7.individuals NC'!E182+'8.legal entities NC'!D182*'8.legal entities NC'!E182+'9.non-residents NC'!D14*'9.non-residents NC'!E14)/('7.individuals NC'!D182+'8.legal entities NC'!D182+'9.non-residents NC'!D14)</f>
        <v>1.3470008587190172</v>
      </c>
      <c r="F182" s="50">
        <f>'7.individuals NC'!F182+'8.legal entities NC'!F182+'9.non-residents NC'!F14</f>
        <v>1569516.8</v>
      </c>
      <c r="G182" s="51">
        <f>('7.individuals NC'!F182*'7.individuals NC'!G182+'8.legal entities NC'!F182*'8.legal entities NC'!G182+'9.non-residents NC'!F14*'9.non-residents NC'!G14)/('7.individuals NC'!F182+'8.legal entities NC'!F182+'9.non-residents NC'!F14)</f>
        <v>1.9275249573626712</v>
      </c>
      <c r="H182" s="50">
        <f t="shared" si="10"/>
        <v>5676125.0999999996</v>
      </c>
      <c r="I182" s="51">
        <f t="shared" si="11"/>
        <v>10.184326950087836</v>
      </c>
      <c r="J182" s="50">
        <f>'7.individuals NC'!J182+'8.legal entities NC'!J182+'9.non-residents NC'!J14</f>
        <v>674455.10000000009</v>
      </c>
      <c r="K182" s="51">
        <f>('7.individuals NC'!J182*'7.individuals NC'!K182+'8.legal entities NC'!J182*'8.legal entities NC'!K182+'9.non-residents NC'!J14*'9.non-residents NC'!K14)/('7.individuals NC'!J182+'8.legal entities NC'!J182+'9.non-residents NC'!J14)</f>
        <v>6.9244746403429955</v>
      </c>
      <c r="L182" s="50">
        <f>'7.individuals NC'!L182+'8.legal entities NC'!L182+'9.non-residents NC'!L14</f>
        <v>1329646.5</v>
      </c>
      <c r="M182" s="51">
        <f>('7.individuals NC'!L182*'7.individuals NC'!M182+'8.legal entities NC'!L182*'8.legal entities NC'!M182+'9.non-residents NC'!L14*'9.non-residents NC'!M14)/('7.individuals NC'!L182+'8.legal entities NC'!L182+'9.non-residents NC'!L14)</f>
        <v>9.3539221921014413</v>
      </c>
      <c r="N182" s="50">
        <f>'7.individuals NC'!N182+'8.legal entities NC'!N182+'9.non-residents NC'!N14</f>
        <v>1194848.1000000001</v>
      </c>
      <c r="O182" s="51">
        <f>('7.individuals NC'!N182*'7.individuals NC'!O182+'8.legal entities NC'!N182*'8.legal entities NC'!O182+'9.non-residents NC'!N14*'9.non-residents NC'!O14)/('7.individuals NC'!N182+'8.legal entities NC'!N182+'9.non-residents NC'!N14)</f>
        <v>10.259566071201837</v>
      </c>
      <c r="P182" s="50">
        <f>'7.individuals NC'!P182+'8.legal entities NC'!P182+'9.non-residents NC'!P14</f>
        <v>1153089.2999999998</v>
      </c>
      <c r="Q182" s="51">
        <f>('7.individuals NC'!P182*'7.individuals NC'!Q182+'8.legal entities NC'!P182*'8.legal entities NC'!Q182+'9.non-residents NC'!P14*'9.non-residents NC'!Q14)/('7.individuals NC'!P182+'8.legal entities NC'!P182+'9.non-residents NC'!P14)</f>
        <v>12.831232295712065</v>
      </c>
      <c r="R182" s="50">
        <f>'7.individuals NC'!R182+'8.legal entities NC'!R182+'9.non-residents NC'!R14</f>
        <v>662222.00000000012</v>
      </c>
      <c r="S182" s="51">
        <f>('7.individuals NC'!R182*'7.individuals NC'!S182+'8.legal entities NC'!R182*'8.legal entities NC'!S182+'9.non-residents NC'!R14*'9.non-residents NC'!S14)/('7.individuals NC'!R182+'8.legal entities NC'!R182+'9.non-residents NC'!R14)</f>
        <v>14.873184025900686</v>
      </c>
      <c r="T182" s="50">
        <f>'7.individuals NC'!T182+'8.legal entities NC'!T182+'9.non-residents NC'!T14</f>
        <v>661864.1</v>
      </c>
      <c r="U182" s="51">
        <f>('7.individuals NC'!T182*'7.individuals NC'!U182+'8.legal entities NC'!T182*'8.legal entities NC'!U182+'9.non-residents NC'!T14*'9.non-residents NC'!U14)/('7.individuals NC'!T182+'8.legal entities NC'!T182+'9.non-residents NC'!T14)</f>
        <v>5.7358109058944278</v>
      </c>
    </row>
    <row r="183" spans="1:21" ht="14.25" customHeight="1" x14ac:dyDescent="0.2">
      <c r="A183" s="49" t="s">
        <v>25</v>
      </c>
      <c r="B183" s="50">
        <f>'7.individuals NC'!B183+'8.legal entities NC'!B183+'9.non-residents NC'!B15</f>
        <v>14671692.4</v>
      </c>
      <c r="C183" s="51">
        <f>('7.individuals NC'!B183*'7.individuals NC'!C183+'8.legal entities NC'!B183*'8.legal entities NC'!C183+'9.non-residents NC'!B15*'9.non-residents NC'!C15)/('7.individuals NC'!B183+'8.legal entities NC'!B183+'9.non-residents NC'!B15)</f>
        <v>4.7817295428031219</v>
      </c>
      <c r="D183" s="50">
        <f>'7.individuals NC'!D183+'8.legal entities NC'!D183+'9.non-residents NC'!D15</f>
        <v>7493411.0999999996</v>
      </c>
      <c r="E183" s="51">
        <f>('7.individuals NC'!D183*'7.individuals NC'!E183+'8.legal entities NC'!D183*'8.legal entities NC'!E183+'9.non-residents NC'!D15*'9.non-residents NC'!E15)/('7.individuals NC'!D183+'8.legal entities NC'!D183+'9.non-residents NC'!D15)</f>
        <v>1.3142565821592296</v>
      </c>
      <c r="F183" s="50">
        <f>'7.individuals NC'!F183+'8.legal entities NC'!F183+'9.non-residents NC'!F15</f>
        <v>1628568.4</v>
      </c>
      <c r="G183" s="51">
        <f>('7.individuals NC'!F183*'7.individuals NC'!G183+'8.legal entities NC'!F183*'8.legal entities NC'!G183+'9.non-residents NC'!F15*'9.non-residents NC'!G15)/('7.individuals NC'!F183+'8.legal entities NC'!F183+'9.non-residents NC'!F15)</f>
        <v>1.8822471969860128</v>
      </c>
      <c r="H183" s="50">
        <f t="shared" si="10"/>
        <v>5549712.8999999994</v>
      </c>
      <c r="I183" s="51">
        <f t="shared" si="11"/>
        <v>10.314485245714245</v>
      </c>
      <c r="J183" s="50">
        <f>'7.individuals NC'!J183+'8.legal entities NC'!J183+'9.non-residents NC'!J15</f>
        <v>628150.5</v>
      </c>
      <c r="K183" s="51">
        <f>('7.individuals NC'!J183*'7.individuals NC'!K183+'8.legal entities NC'!J183*'8.legal entities NC'!K183+'9.non-residents NC'!J15*'9.non-residents NC'!K15)/('7.individuals NC'!J183+'8.legal entities NC'!J183+'9.non-residents NC'!J15)</f>
        <v>7.2389367150069868</v>
      </c>
      <c r="L183" s="50">
        <f>'7.individuals NC'!L183+'8.legal entities NC'!L183+'9.non-residents NC'!L15</f>
        <v>1206710.7</v>
      </c>
      <c r="M183" s="51">
        <f>('7.individuals NC'!L183*'7.individuals NC'!M183+'8.legal entities NC'!L183*'8.legal entities NC'!M183+'9.non-residents NC'!L15*'9.non-residents NC'!M15)/('7.individuals NC'!L183+'8.legal entities NC'!L183+'9.non-residents NC'!L15)</f>
        <v>9.609116037505915</v>
      </c>
      <c r="N183" s="50">
        <f>'7.individuals NC'!N183+'8.legal entities NC'!N183+'9.non-residents NC'!N15</f>
        <v>1207416.8999999999</v>
      </c>
      <c r="O183" s="51">
        <f>('7.individuals NC'!N183*'7.individuals NC'!O183+'8.legal entities NC'!N183*'8.legal entities NC'!O183+'9.non-residents NC'!N15*'9.non-residents NC'!O15)/('7.individuals NC'!N183+'8.legal entities NC'!N183+'9.non-residents NC'!N15)</f>
        <v>10.365061842351233</v>
      </c>
      <c r="P183" s="50">
        <f>'7.individuals NC'!P183+'8.legal entities NC'!P183+'9.non-residents NC'!P15</f>
        <v>1206857.3</v>
      </c>
      <c r="Q183" s="51">
        <f>('7.individuals NC'!P183*'7.individuals NC'!Q183+'8.legal entities NC'!P183*'8.legal entities NC'!Q183+'9.non-residents NC'!P15*'9.non-residents NC'!Q15)/('7.individuals NC'!P183+'8.legal entities NC'!P183+'9.non-residents NC'!P15)</f>
        <v>12.72704273487844</v>
      </c>
      <c r="R183" s="50">
        <f>'7.individuals NC'!R183+'8.legal entities NC'!R183+'9.non-residents NC'!R15</f>
        <v>639422.70000000007</v>
      </c>
      <c r="S183" s="51">
        <f>('7.individuals NC'!R183*'7.individuals NC'!S183+'8.legal entities NC'!R183*'8.legal entities NC'!S183+'9.non-residents NC'!R15*'9.non-residents NC'!S15)/('7.individuals NC'!R183+'8.legal entities NC'!R183+'9.non-residents NC'!R15)</f>
        <v>14.733125900910306</v>
      </c>
      <c r="T183" s="50">
        <f>'7.individuals NC'!T183+'8.legal entities NC'!T183+'9.non-residents NC'!T15</f>
        <v>661154.80000000005</v>
      </c>
      <c r="U183" s="51">
        <f>('7.individuals NC'!T183*'7.individuals NC'!U183+'8.legal entities NC'!T183*'8.legal entities NC'!U183+'9.non-residents NC'!T15*'9.non-residents NC'!U15)/('7.individuals NC'!T183+'8.legal entities NC'!T183+'9.non-residents NC'!T15)</f>
        <v>5.7543204027256554</v>
      </c>
    </row>
    <row r="184" spans="1:21" ht="14.25" customHeight="1" x14ac:dyDescent="0.2">
      <c r="A184" s="49" t="s">
        <v>26</v>
      </c>
      <c r="B184" s="50">
        <f>'7.individuals NC'!B184+'8.legal entities NC'!B184+'9.non-residents NC'!B16</f>
        <v>15531578.399999999</v>
      </c>
      <c r="C184" s="51">
        <f>('7.individuals NC'!B184*'7.individuals NC'!C184+'8.legal entities NC'!B184*'8.legal entities NC'!C184+'9.non-residents NC'!B16*'9.non-residents NC'!C16)/('7.individuals NC'!B184+'8.legal entities NC'!B184+'9.non-residents NC'!B16)</f>
        <v>4.6185401785693587</v>
      </c>
      <c r="D184" s="50">
        <f>'7.individuals NC'!D184+'8.legal entities NC'!D184+'9.non-residents NC'!D16</f>
        <v>8116777.4999999991</v>
      </c>
      <c r="E184" s="51">
        <f>('7.individuals NC'!D184*'7.individuals NC'!E184+'8.legal entities NC'!D184*'8.legal entities NC'!E184+'9.non-residents NC'!D16*'9.non-residents NC'!E16)/('7.individuals NC'!D184+'8.legal entities NC'!D184+'9.non-residents NC'!D16)</f>
        <v>1.17312180985619</v>
      </c>
      <c r="F184" s="50">
        <f>'7.individuals NC'!F184+'8.legal entities NC'!F184+'9.non-residents NC'!F16</f>
        <v>1865888.8999999997</v>
      </c>
      <c r="G184" s="51">
        <f>('7.individuals NC'!F184*'7.individuals NC'!G184+'8.legal entities NC'!F184*'8.legal entities NC'!G184+'9.non-residents NC'!F16*'9.non-residents NC'!G16)/('7.individuals NC'!F184+'8.legal entities NC'!F184+'9.non-residents NC'!F16)</f>
        <v>2.5455421241854226</v>
      </c>
      <c r="H184" s="50">
        <f t="shared" si="10"/>
        <v>5548911.9999999991</v>
      </c>
      <c r="I184" s="51">
        <f t="shared" si="11"/>
        <v>10.355462723503276</v>
      </c>
      <c r="J184" s="50">
        <f>'7.individuals NC'!J184+'8.legal entities NC'!J184+'9.non-residents NC'!J16</f>
        <v>1315504.1000000001</v>
      </c>
      <c r="K184" s="51">
        <f>('7.individuals NC'!J184*'7.individuals NC'!K184+'8.legal entities NC'!J184*'8.legal entities NC'!K184+'9.non-residents NC'!J16*'9.non-residents NC'!K16)/('7.individuals NC'!J184+'8.legal entities NC'!J184+'9.non-residents NC'!J16)</f>
        <v>8.1624548072484142</v>
      </c>
      <c r="L184" s="50">
        <f>'7.individuals NC'!L184+'8.legal entities NC'!L184+'9.non-residents NC'!L16</f>
        <v>924501.1</v>
      </c>
      <c r="M184" s="51">
        <f>('7.individuals NC'!L184*'7.individuals NC'!M184+'8.legal entities NC'!L184*'8.legal entities NC'!M184+'9.non-residents NC'!L16*'9.non-residents NC'!M16)/('7.individuals NC'!L184+'8.legal entities NC'!L184+'9.non-residents NC'!L16)</f>
        <v>9.7323370615784022</v>
      </c>
      <c r="N184" s="50">
        <f>'7.individuals NC'!N184+'8.legal entities NC'!N184+'9.non-residents NC'!N16</f>
        <v>776770.89999999991</v>
      </c>
      <c r="O184" s="51">
        <f>('7.individuals NC'!N184*'7.individuals NC'!O184+'8.legal entities NC'!N184*'8.legal entities NC'!O184+'9.non-residents NC'!N16*'9.non-residents NC'!O16)/('7.individuals NC'!N184+'8.legal entities NC'!N184+'9.non-residents NC'!N16)</f>
        <v>11.390597654984246</v>
      </c>
      <c r="P184" s="50">
        <f>'7.individuals NC'!P184+'8.legal entities NC'!P184+'9.non-residents NC'!P16</f>
        <v>1249966.5</v>
      </c>
      <c r="Q184" s="51">
        <f>('7.individuals NC'!P184*'7.individuals NC'!Q184+'8.legal entities NC'!P184*'8.legal entities NC'!Q184+'9.non-residents NC'!P16*'9.non-residents NC'!Q16)/('7.individuals NC'!P184+'8.legal entities NC'!P184+'9.non-residents NC'!P16)</f>
        <v>12.696627292011426</v>
      </c>
      <c r="R184" s="50">
        <f>'7.individuals NC'!R184+'8.legal entities NC'!R184+'9.non-residents NC'!R16</f>
        <v>624105.80000000005</v>
      </c>
      <c r="S184" s="51">
        <f>('7.individuals NC'!R184*'7.individuals NC'!S184+'8.legal entities NC'!R184*'8.legal entities NC'!S184+'9.non-residents NC'!R16*'9.non-residents NC'!S16)/('7.individuals NC'!R184+'8.legal entities NC'!R184+'9.non-residents NC'!R16)</f>
        <v>14.759018140834455</v>
      </c>
      <c r="T184" s="50">
        <f>'7.individuals NC'!T184+'8.legal entities NC'!T184+'9.non-residents NC'!T16</f>
        <v>658063.6</v>
      </c>
      <c r="U184" s="51">
        <f>('7.individuals NC'!T184*'7.individuals NC'!U184+'8.legal entities NC'!T184*'8.legal entities NC'!U184+'9.non-residents NC'!T16*'9.non-residents NC'!U16)/('7.individuals NC'!T184+'8.legal entities NC'!T184+'9.non-residents NC'!T16)</f>
        <v>5.7696853222089777</v>
      </c>
    </row>
    <row r="185" spans="1:21" ht="14.25" customHeight="1" x14ac:dyDescent="0.2">
      <c r="A185" s="49" t="s">
        <v>27</v>
      </c>
      <c r="B185" s="50">
        <f>'7.individuals NC'!B185+'8.legal entities NC'!B185+'9.non-residents NC'!B17</f>
        <v>15701005.300000001</v>
      </c>
      <c r="C185" s="51">
        <f>('7.individuals NC'!B185*'7.individuals NC'!C185+'8.legal entities NC'!B185*'8.legal entities NC'!C185+'9.non-residents NC'!B17*'9.non-residents NC'!C17)/('7.individuals NC'!B185+'8.legal entities NC'!B185+'9.non-residents NC'!B17)</f>
        <v>4.5544700230755275</v>
      </c>
      <c r="D185" s="50">
        <f>'7.individuals NC'!D185+'8.legal entities NC'!D185+'9.non-residents NC'!D17</f>
        <v>8327480.0999999996</v>
      </c>
      <c r="E185" s="51">
        <f>('7.individuals NC'!D185*'7.individuals NC'!E185+'8.legal entities NC'!D185*'8.legal entities NC'!E185+'9.non-residents NC'!D17*'9.non-residents NC'!E17)/('7.individuals NC'!D185+'8.legal entities NC'!D185+'9.non-residents NC'!D17)</f>
        <v>1.2069231575828068</v>
      </c>
      <c r="F185" s="50">
        <f>'7.individuals NC'!F185+'8.legal entities NC'!F185+'9.non-residents NC'!F17</f>
        <v>1918424.9000000001</v>
      </c>
      <c r="G185" s="51">
        <f>('7.individuals NC'!F185*'7.individuals NC'!G185+'8.legal entities NC'!F185*'8.legal entities NC'!G185+'9.non-residents NC'!F17*'9.non-residents NC'!G17)/('7.individuals NC'!F185+'8.legal entities NC'!F185+'9.non-residents NC'!F17)</f>
        <v>2.5602463599174508</v>
      </c>
      <c r="H185" s="50">
        <f t="shared" si="10"/>
        <v>5455100.2999999989</v>
      </c>
      <c r="I185" s="51">
        <f t="shared" si="11"/>
        <v>10.365985209657833</v>
      </c>
      <c r="J185" s="50">
        <f>'7.individuals NC'!J185+'8.legal entities NC'!J185+'9.non-residents NC'!J17</f>
        <v>1237270.5999999999</v>
      </c>
      <c r="K185" s="51">
        <f>('7.individuals NC'!J185*'7.individuals NC'!K185+'8.legal entities NC'!J185*'8.legal entities NC'!K185+'9.non-residents NC'!J17*'9.non-residents NC'!K17)/('7.individuals NC'!J185+'8.legal entities NC'!J185+'9.non-residents NC'!J17)</f>
        <v>8.0989135626434408</v>
      </c>
      <c r="L185" s="50">
        <f>'7.individuals NC'!L185+'8.legal entities NC'!L185+'9.non-residents NC'!L17</f>
        <v>1031783.5</v>
      </c>
      <c r="M185" s="51">
        <f>('7.individuals NC'!L185*'7.individuals NC'!M185+'8.legal entities NC'!L185*'8.legal entities NC'!M185+'9.non-residents NC'!L17*'9.non-residents NC'!M17)/('7.individuals NC'!L185+'8.legal entities NC'!L185+'9.non-residents NC'!L17)</f>
        <v>9.5044087902161447</v>
      </c>
      <c r="N185" s="50">
        <f>'7.individuals NC'!N185+'8.legal entities NC'!N185+'9.non-residents NC'!N17</f>
        <v>725952.00000000012</v>
      </c>
      <c r="O185" s="51">
        <f>('7.individuals NC'!N185*'7.individuals NC'!O185+'8.legal entities NC'!N185*'8.legal entities NC'!O185+'9.non-residents NC'!N17*'9.non-residents NC'!O17)/('7.individuals NC'!N185+'8.legal entities NC'!N185+'9.non-residents NC'!N17)</f>
        <v>12.177250731453309</v>
      </c>
      <c r="P185" s="50">
        <f>'7.individuals NC'!P185+'8.legal entities NC'!P185+'9.non-residents NC'!P17</f>
        <v>1167429.3</v>
      </c>
      <c r="Q185" s="51">
        <f>('7.individuals NC'!P185*'7.individuals NC'!Q185+'8.legal entities NC'!P185*'8.legal entities NC'!Q185+'9.non-residents NC'!P17*'9.non-residents NC'!Q17)/('7.individuals NC'!P185+'8.legal entities NC'!P185+'9.non-residents NC'!P17)</f>
        <v>12.727684856804624</v>
      </c>
      <c r="R185" s="50">
        <f>'7.individuals NC'!R185+'8.legal entities NC'!R185+'9.non-residents NC'!R17</f>
        <v>635501.6</v>
      </c>
      <c r="S185" s="51">
        <f>('7.individuals NC'!R185*'7.individuals NC'!S185+'8.legal entities NC'!R185*'8.legal entities NC'!S185+'9.non-residents NC'!R17*'9.non-residents NC'!S17)/('7.individuals NC'!R185+'8.legal entities NC'!R185+'9.non-residents NC'!R17)</f>
        <v>14.527351183694911</v>
      </c>
      <c r="T185" s="50">
        <f>'7.individuals NC'!T185+'8.legal entities NC'!T185+'9.non-residents NC'!T17</f>
        <v>657163.30000000005</v>
      </c>
      <c r="U185" s="51">
        <f>('7.individuals NC'!T185*'7.individuals NC'!U185+'8.legal entities NC'!T185*'8.legal entities NC'!U185+'9.non-residents NC'!T17*'9.non-residents NC'!U17)/('7.individuals NC'!T185+'8.legal entities NC'!T185+'9.non-residents NC'!T17)</f>
        <v>5.7664853621618866</v>
      </c>
    </row>
    <row r="186" spans="1:21" ht="14.25" customHeight="1" x14ac:dyDescent="0.2">
      <c r="A186" s="49" t="s">
        <v>28</v>
      </c>
      <c r="B186" s="50">
        <f>'7.individuals NC'!B186+'8.legal entities NC'!B186+'9.non-residents NC'!B18</f>
        <v>16004693.900000004</v>
      </c>
      <c r="C186" s="51">
        <f>('7.individuals NC'!B186*'7.individuals NC'!C186+'8.legal entities NC'!B186*'8.legal entities NC'!C186+'9.non-residents NC'!B18*'9.non-residents NC'!C18)/('7.individuals NC'!B186+'8.legal entities NC'!B186+'9.non-residents NC'!B18)</f>
        <v>4.5244013587163963</v>
      </c>
      <c r="D186" s="50">
        <f>'7.individuals NC'!D186+'8.legal entities NC'!D186+'9.non-residents NC'!D18</f>
        <v>8465286.6999999993</v>
      </c>
      <c r="E186" s="51">
        <f>('7.individuals NC'!D186*'7.individuals NC'!E186+'8.legal entities NC'!D186*'8.legal entities NC'!E186+'9.non-residents NC'!D18*'9.non-residents NC'!E18)/('7.individuals NC'!D186+'8.legal entities NC'!D186+'9.non-residents NC'!D18)</f>
        <v>1.1138345823538389</v>
      </c>
      <c r="F186" s="50">
        <f>'7.individuals NC'!F186+'8.legal entities NC'!F186+'9.non-residents NC'!F18</f>
        <v>1900373.5999999999</v>
      </c>
      <c r="G186" s="51">
        <f>('7.individuals NC'!F186*'7.individuals NC'!G186+'8.legal entities NC'!F186*'8.legal entities NC'!G186+'9.non-residents NC'!F18*'9.non-residents NC'!G18)/('7.individuals NC'!F186+'8.legal entities NC'!F186+'9.non-residents NC'!F18)</f>
        <v>2.6352802517357619</v>
      </c>
      <c r="H186" s="50">
        <f t="shared" si="10"/>
        <v>5639033.6000000006</v>
      </c>
      <c r="I186" s="51">
        <f t="shared" si="11"/>
        <v>10.280966003110894</v>
      </c>
      <c r="J186" s="50">
        <f>'7.individuals NC'!J186+'8.legal entities NC'!J186+'9.non-residents NC'!J18</f>
        <v>1657507.7</v>
      </c>
      <c r="K186" s="51">
        <f>('7.individuals NC'!J186*'7.individuals NC'!K186+'8.legal entities NC'!J186*'8.legal entities NC'!K186+'9.non-residents NC'!J18*'9.non-residents NC'!K18)/('7.individuals NC'!J186+'8.legal entities NC'!J186+'9.non-residents NC'!J18)</f>
        <v>8.1271521453565487</v>
      </c>
      <c r="L186" s="50">
        <f>'7.individuals NC'!L186+'8.legal entities NC'!L186+'9.non-residents NC'!L18</f>
        <v>715789.3</v>
      </c>
      <c r="M186" s="51">
        <f>('7.individuals NC'!L186*'7.individuals NC'!M186+'8.legal entities NC'!L186*'8.legal entities NC'!M186+'9.non-residents NC'!L18*'9.non-residents NC'!M18)/('7.individuals NC'!L186+'8.legal entities NC'!L186+'9.non-residents NC'!L18)</f>
        <v>9.6979162890532074</v>
      </c>
      <c r="N186" s="50">
        <f>'7.individuals NC'!N186+'8.legal entities NC'!N186+'9.non-residents NC'!N18</f>
        <v>799074.9</v>
      </c>
      <c r="O186" s="51">
        <f>('7.individuals NC'!N186*'7.individuals NC'!O186+'8.legal entities NC'!N186*'8.legal entities NC'!O186+'9.non-residents NC'!N18*'9.non-residents NC'!O18)/('7.individuals NC'!N186+'8.legal entities NC'!N186+'9.non-residents NC'!N18)</f>
        <v>11.719542090484873</v>
      </c>
      <c r="P186" s="50">
        <f>'7.individuals NC'!P186+'8.legal entities NC'!P186+'9.non-residents NC'!P18</f>
        <v>1172046.6000000001</v>
      </c>
      <c r="Q186" s="51">
        <f>('7.individuals NC'!P186*'7.individuals NC'!Q186+'8.legal entities NC'!P186*'8.legal entities NC'!Q186+'9.non-residents NC'!P18*'9.non-residents NC'!Q18)/('7.individuals NC'!P186+'8.legal entities NC'!P186+'9.non-residents NC'!P18)</f>
        <v>12.923361013973363</v>
      </c>
      <c r="R186" s="50">
        <f>'7.individuals NC'!R186+'8.legal entities NC'!R186+'9.non-residents NC'!R18</f>
        <v>640510.70000000007</v>
      </c>
      <c r="S186" s="51">
        <f>('7.individuals NC'!R186*'7.individuals NC'!S186+'8.legal entities NC'!R186*'8.legal entities NC'!S186+'9.non-residents NC'!R18*'9.non-residents NC'!S18)/('7.individuals NC'!R186+'8.legal entities NC'!R186+'9.non-residents NC'!R18)</f>
        <v>14.459025675917697</v>
      </c>
      <c r="T186" s="50">
        <f>'7.individuals NC'!T186+'8.legal entities NC'!T186+'9.non-residents NC'!T18</f>
        <v>654104.4</v>
      </c>
      <c r="U186" s="51">
        <f>('7.individuals NC'!T186*'7.individuals NC'!U186+'8.legal entities NC'!T186*'8.legal entities NC'!U186+'9.non-residents NC'!T18*'9.non-residents NC'!U18)/('7.individuals NC'!T186+'8.legal entities NC'!T186+'9.non-residents NC'!T18)</f>
        <v>5.7934128588647331</v>
      </c>
    </row>
    <row r="187" spans="1:21" ht="14.25" customHeight="1" x14ac:dyDescent="0.2">
      <c r="A187" s="49" t="s">
        <v>54</v>
      </c>
      <c r="B187" s="50">
        <f>'7.individuals NC'!B187+'8.legal entities NC'!B187+'9.non-residents NC'!B19</f>
        <v>12821037.800000001</v>
      </c>
      <c r="C187" s="51">
        <f>('7.individuals NC'!B187*'7.individuals NC'!C187+'8.legal entities NC'!B187*'8.legal entities NC'!C187+'9.non-residents NC'!B19*'9.non-residents NC'!C19)/('7.individuals NC'!B187+'8.legal entities NC'!B187+'9.non-residents NC'!B19)</f>
        <v>4.2340254611838093</v>
      </c>
      <c r="D187" s="50">
        <f>'7.individuals NC'!D187+'8.legal entities NC'!D187+'9.non-residents NC'!D19</f>
        <v>7395333.2000000002</v>
      </c>
      <c r="E187" s="51">
        <f>('7.individuals NC'!D187*'7.individuals NC'!E187+'8.legal entities NC'!D187*'8.legal entities NC'!E187+'9.non-residents NC'!D19*'9.non-residents NC'!E19)/('7.individuals NC'!D187+'8.legal entities NC'!D187+'9.non-residents NC'!D19)</f>
        <v>0.91724968727575384</v>
      </c>
      <c r="F187" s="50">
        <f>'7.individuals NC'!F187+'8.legal entities NC'!F187+'9.non-residents NC'!F19</f>
        <v>1864955.8</v>
      </c>
      <c r="G187" s="51">
        <f>('7.individuals NC'!F187*'7.individuals NC'!G187+'8.legal entities NC'!F187*'8.legal entities NC'!G187+'9.non-residents NC'!F19*'9.non-residents NC'!G19)/('7.individuals NC'!F187+'8.legal entities NC'!F187+'9.non-residents NC'!F19)</f>
        <v>2.5758947193279336</v>
      </c>
      <c r="H187" s="50">
        <f t="shared" si="10"/>
        <v>3560748.8000000003</v>
      </c>
      <c r="I187" s="51">
        <f t="shared" si="11"/>
        <v>11.991102439464425</v>
      </c>
      <c r="J187" s="50">
        <f>'7.individuals NC'!J187+'8.legal entities NC'!J187+'9.non-residents NC'!J19</f>
        <v>463375.10000000003</v>
      </c>
      <c r="K187" s="51">
        <f>('7.individuals NC'!J187*'7.individuals NC'!K187+'8.legal entities NC'!J187*'8.legal entities NC'!K187+'9.non-residents NC'!J19*'9.non-residents NC'!K19)/('7.individuals NC'!J187+'8.legal entities NC'!J187+'9.non-residents NC'!J19)</f>
        <v>9.0967869615781876</v>
      </c>
      <c r="L187" s="50">
        <f>'7.individuals NC'!L187+'8.legal entities NC'!L187+'9.non-residents NC'!L19</f>
        <v>505183.39999999997</v>
      </c>
      <c r="M187" s="51">
        <f>('7.individuals NC'!L187*'7.individuals NC'!M187+'8.legal entities NC'!L187*'8.legal entities NC'!M187+'9.non-residents NC'!L19*'9.non-residents NC'!M19)/('7.individuals NC'!L187+'8.legal entities NC'!L187+'9.non-residents NC'!L19)</f>
        <v>10.44572819296916</v>
      </c>
      <c r="N187" s="50">
        <f>'7.individuals NC'!N187+'8.legal entities NC'!N187+'9.non-residents NC'!N19</f>
        <v>752526.30000000016</v>
      </c>
      <c r="O187" s="51">
        <f>('7.individuals NC'!N187*'7.individuals NC'!O187+'8.legal entities NC'!N187*'8.legal entities NC'!O187+'9.non-residents NC'!N19*'9.non-residents NC'!O19)/('7.individuals NC'!N187+'8.legal entities NC'!N187+'9.non-residents NC'!N19)</f>
        <v>11.494588783142831</v>
      </c>
      <c r="P187" s="50">
        <f>'7.individuals NC'!P187+'8.legal entities NC'!P187+'9.non-residents NC'!P19</f>
        <v>1128802.8999999999</v>
      </c>
      <c r="Q187" s="51">
        <f>('7.individuals NC'!P187*'7.individuals NC'!Q187+'8.legal entities NC'!P187*'8.legal entities NC'!Q187+'9.non-residents NC'!P19*'9.non-residents NC'!Q19)/('7.individuals NC'!P187+'8.legal entities NC'!P187+'9.non-residents NC'!P19)</f>
        <v>12.948362285391051</v>
      </c>
      <c r="R187" s="50">
        <f>'7.individuals NC'!R187+'8.legal entities NC'!R187+'9.non-residents NC'!R19</f>
        <v>688310.70000000007</v>
      </c>
      <c r="S187" s="51">
        <f>('7.individuals NC'!R187*'7.individuals NC'!S187+'8.legal entities NC'!R187*'8.legal entities NC'!S187+'9.non-residents NC'!R19*'9.non-residents NC'!S19)/('7.individuals NC'!R187+'8.legal entities NC'!R187+'9.non-residents NC'!R19)</f>
        <v>14.420848223048104</v>
      </c>
      <c r="T187" s="50">
        <f>'7.individuals NC'!T187+'8.legal entities NC'!T187+'9.non-residents NC'!T19</f>
        <v>22550.400000000001</v>
      </c>
      <c r="U187" s="51">
        <f>('7.individuals NC'!T187*'7.individuals NC'!U187+'8.legal entities NC'!T187*'8.legal entities NC'!U187+'9.non-residents NC'!T19*'9.non-residents NC'!U19)/('7.individuals NC'!T187+'8.legal entities NC'!T187+'9.non-residents NC'!T19)</f>
        <v>0.57281334255711602</v>
      </c>
    </row>
    <row r="188" spans="1:21" ht="14.25" customHeight="1" thickBot="1" x14ac:dyDescent="0.25">
      <c r="A188" s="52" t="s">
        <v>30</v>
      </c>
      <c r="B188" s="53">
        <f>'7.individuals NC'!B188+'8.legal entities NC'!B188+'9.non-residents NC'!B20</f>
        <v>16330167.9</v>
      </c>
      <c r="C188" s="54">
        <f>('7.individuals NC'!B188*'7.individuals NC'!C188+'8.legal entities NC'!B188*'8.legal entities NC'!C188+'9.non-residents NC'!B20*'9.non-residents NC'!C20)/('7.individuals NC'!B188+'8.legal entities NC'!B188+'9.non-residents NC'!B20)</f>
        <v>4.5584319421480037</v>
      </c>
      <c r="D188" s="53">
        <f>'7.individuals NC'!D188+'8.legal entities NC'!D188+'9.non-residents NC'!D20</f>
        <v>8460434.5</v>
      </c>
      <c r="E188" s="54">
        <f>('7.individuals NC'!D188*'7.individuals NC'!E188+'8.legal entities NC'!D188*'8.legal entities NC'!E188+'9.non-residents NC'!D20*'9.non-residents NC'!E20)/('7.individuals NC'!D188+'8.legal entities NC'!D188+'9.non-residents NC'!D20)</f>
        <v>1.2167612356079354</v>
      </c>
      <c r="F188" s="53">
        <f>'7.individuals NC'!F188+'8.legal entities NC'!F188+'9.non-residents NC'!F20</f>
        <v>2157807.1999999997</v>
      </c>
      <c r="G188" s="54">
        <f>('7.individuals NC'!F188*'7.individuals NC'!G188+'8.legal entities NC'!F188*'8.legal entities NC'!G188+'9.non-residents NC'!F20*'9.non-residents NC'!G20)/('7.individuals NC'!F188+'8.legal entities NC'!F188+'9.non-residents NC'!F20)</f>
        <v>2.6009117686696017</v>
      </c>
      <c r="H188" s="53">
        <f t="shared" si="10"/>
        <v>5711926.1999999993</v>
      </c>
      <c r="I188" s="54">
        <f t="shared" si="11"/>
        <v>10.247570092729839</v>
      </c>
      <c r="J188" s="53">
        <f>'7.individuals NC'!J188+'8.legal entities NC'!J188+'9.non-residents NC'!J20</f>
        <v>1700291.2000000002</v>
      </c>
      <c r="K188" s="54">
        <f>('7.individuals NC'!J188*'7.individuals NC'!K188+'8.legal entities NC'!J188*'8.legal entities NC'!K188+'9.non-residents NC'!J20*'9.non-residents NC'!K20)/('7.individuals NC'!J188+'8.legal entities NC'!J188+'9.non-residents NC'!J20)</f>
        <v>8.1253035097752697</v>
      </c>
      <c r="L188" s="53">
        <f>'7.individuals NC'!L188+'8.legal entities NC'!L188+'9.non-residents NC'!L20</f>
        <v>612102.80000000005</v>
      </c>
      <c r="M188" s="54">
        <f>('7.individuals NC'!L188*'7.individuals NC'!M188+'8.legal entities NC'!L188*'8.legal entities NC'!M188+'9.non-residents NC'!L20*'9.non-residents NC'!M20)/('7.individuals NC'!L188+'8.legal entities NC'!L188+'9.non-residents NC'!L20)</f>
        <v>9.5222504977921929</v>
      </c>
      <c r="N188" s="53">
        <f>'7.individuals NC'!N188+'8.legal entities NC'!N188+'9.non-residents NC'!N20</f>
        <v>805516.70000000007</v>
      </c>
      <c r="O188" s="54">
        <f>('7.individuals NC'!N188*'7.individuals NC'!O188+'8.legal entities NC'!N188*'8.legal entities NC'!O188+'9.non-residents NC'!N20*'9.non-residents NC'!O20)/('7.individuals NC'!N188+'8.legal entities NC'!N188+'9.non-residents NC'!N20)</f>
        <v>11.478198526486175</v>
      </c>
      <c r="P188" s="53">
        <f>'7.individuals NC'!P188+'8.legal entities NC'!P188+'9.non-residents NC'!P20</f>
        <v>1272635.3999999999</v>
      </c>
      <c r="Q188" s="54">
        <f>('7.individuals NC'!P188*'7.individuals NC'!Q188+'8.legal entities NC'!P188*'8.legal entities NC'!Q188+'9.non-residents NC'!P20*'9.non-residents NC'!Q20)/('7.individuals NC'!P188+'8.legal entities NC'!P188+'9.non-residents NC'!P20)</f>
        <v>12.725814703881397</v>
      </c>
      <c r="R188" s="53">
        <f>'7.individuals NC'!R188+'8.legal entities NC'!R188+'9.non-residents NC'!R20</f>
        <v>669113.59999999998</v>
      </c>
      <c r="S188" s="54">
        <f>('7.individuals NC'!R188*'7.individuals NC'!S188+'8.legal entities NC'!R188*'8.legal entities NC'!S188+'9.non-residents NC'!R20*'9.non-residents NC'!S20)/('7.individuals NC'!R188+'8.legal entities NC'!R188+'9.non-residents NC'!R20)</f>
        <v>14.42599324838114</v>
      </c>
      <c r="T188" s="53">
        <f>'7.individuals NC'!T188+'8.legal entities NC'!T188+'9.non-residents NC'!T20</f>
        <v>652266.5</v>
      </c>
      <c r="U188" s="54">
        <f>('7.individuals NC'!T188*'7.individuals NC'!U188+'8.legal entities NC'!T188*'8.legal entities NC'!U188+'9.non-residents NC'!T20*'9.non-residents NC'!U20)/('7.individuals NC'!T188+'8.legal entities NC'!T188+'9.non-residents NC'!T20)</f>
        <v>5.8190244187000255</v>
      </c>
    </row>
    <row r="189" spans="1:21" ht="14.25" customHeight="1" x14ac:dyDescent="0.2">
      <c r="A189" s="49" t="s">
        <v>45</v>
      </c>
      <c r="B189" s="50">
        <f>'7.individuals NC'!B189+'8.legal entities NC'!B189+'9.non-residents NC'!B21</f>
        <v>15923594.300000001</v>
      </c>
      <c r="C189" s="51">
        <f>('7.individuals NC'!B189*'7.individuals NC'!C189+'8.legal entities NC'!B189*'8.legal entities NC'!C189+'9.non-residents NC'!B21*'9.non-residents NC'!C21)/('7.individuals NC'!B189+'8.legal entities NC'!B189+'9.non-residents NC'!B21)</f>
        <v>4.7234691017592692</v>
      </c>
      <c r="D189" s="50">
        <f>'7.individuals NC'!D189+'8.legal entities NC'!D189+'9.non-residents NC'!D21</f>
        <v>7580885.9000000004</v>
      </c>
      <c r="E189" s="51">
        <f>('7.individuals NC'!D189*'7.individuals NC'!E189+'8.legal entities NC'!D189*'8.legal entities NC'!E189+'9.non-residents NC'!D21*'9.non-residents NC'!E21)/('7.individuals NC'!D189+'8.legal entities NC'!D189+'9.non-residents NC'!D21)</f>
        <v>1.0664594020601219</v>
      </c>
      <c r="F189" s="50">
        <f>'7.individuals NC'!F189+'8.legal entities NC'!F189+'9.non-residents NC'!F21</f>
        <v>2552783.6</v>
      </c>
      <c r="G189" s="51">
        <f>('7.individuals NC'!F189*'7.individuals NC'!G189+'8.legal entities NC'!F189*'8.legal entities NC'!G189+'9.non-residents NC'!F21*'9.non-residents NC'!G21)/('7.individuals NC'!F189+'8.legal entities NC'!F189+'9.non-residents NC'!F21)</f>
        <v>2.9314191810069601</v>
      </c>
      <c r="H189" s="50">
        <f t="shared" si="10"/>
        <v>5789924.8000000007</v>
      </c>
      <c r="I189" s="51">
        <f t="shared" si="11"/>
        <v>10.301795251468551</v>
      </c>
      <c r="J189" s="50">
        <f>'7.individuals NC'!J189+'8.legal entities NC'!J189+'9.non-residents NC'!J21</f>
        <v>1607777.5</v>
      </c>
      <c r="K189" s="51">
        <f>('7.individuals NC'!J189*'7.individuals NC'!K189+'8.legal entities NC'!J189*'8.legal entities NC'!K189+'9.non-residents NC'!J21*'9.non-residents NC'!K21)/('7.individuals NC'!J189+'8.legal entities NC'!J189+'9.non-residents NC'!J21)</f>
        <v>8.1201938526941682</v>
      </c>
      <c r="L189" s="50">
        <f>'7.individuals NC'!L189+'8.legal entities NC'!L189+'9.non-residents NC'!L21</f>
        <v>722371.1</v>
      </c>
      <c r="M189" s="51">
        <f>('7.individuals NC'!L189*'7.individuals NC'!M189+'8.legal entities NC'!L189*'8.legal entities NC'!M189+'9.non-residents NC'!L21*'9.non-residents NC'!M21)/('7.individuals NC'!L189+'8.legal entities NC'!L189+'9.non-residents NC'!L21)</f>
        <v>9.5441565699402755</v>
      </c>
      <c r="N189" s="50">
        <f>'7.individuals NC'!N189+'8.legal entities NC'!N189+'9.non-residents NC'!N21</f>
        <v>874797.4</v>
      </c>
      <c r="O189" s="51">
        <f>('7.individuals NC'!N189*'7.individuals NC'!O189+'8.legal entities NC'!N189*'8.legal entities NC'!O189+'9.non-residents NC'!N21*'9.non-residents NC'!O21)/('7.individuals NC'!N189+'8.legal entities NC'!N189+'9.non-residents NC'!N21)</f>
        <v>11.513943378203894</v>
      </c>
      <c r="P189" s="50">
        <f>'7.individuals NC'!P189+'8.legal entities NC'!P189+'9.non-residents NC'!P21</f>
        <v>1196888.3999999999</v>
      </c>
      <c r="Q189" s="51">
        <f>('7.individuals NC'!P189*'7.individuals NC'!Q189+'8.legal entities NC'!P189*'8.legal entities NC'!Q189+'9.non-residents NC'!P21*'9.non-residents NC'!Q21)/('7.individuals NC'!P189+'8.legal entities NC'!P189+'9.non-residents NC'!P21)</f>
        <v>12.77838221675475</v>
      </c>
      <c r="R189" s="50">
        <f>'7.individuals NC'!R189+'8.legal entities NC'!R189+'9.non-residents NC'!R21</f>
        <v>736555</v>
      </c>
      <c r="S189" s="51">
        <f>('7.individuals NC'!R189*'7.individuals NC'!S189+'8.legal entities NC'!R189*'8.legal entities NC'!S189+'9.non-residents NC'!R21*'9.non-residents NC'!S21)/('7.individuals NC'!R189+'8.legal entities NC'!R189+'9.non-residents NC'!R21)</f>
        <v>14.301052847377319</v>
      </c>
      <c r="T189" s="50">
        <f>'7.individuals NC'!T189+'8.legal entities NC'!T189+'9.non-residents NC'!T21</f>
        <v>651535.4</v>
      </c>
      <c r="U189" s="51">
        <f>('7.individuals NC'!T189*'7.individuals NC'!U189+'8.legal entities NC'!T189*'8.legal entities NC'!U189+'9.non-residents NC'!T21*'9.non-residents NC'!U21)/('7.individuals NC'!T189+'8.legal entities NC'!T189+'9.non-residents NC'!T21)</f>
        <v>5.8270890607018435</v>
      </c>
    </row>
    <row r="190" spans="1:21" ht="14.25" customHeight="1" x14ac:dyDescent="0.2">
      <c r="A190" s="49" t="s">
        <v>20</v>
      </c>
      <c r="B190" s="50">
        <f>'7.individuals NC'!B190+'8.legal entities NC'!B190+'9.non-residents NC'!B22</f>
        <v>16062760.700000001</v>
      </c>
      <c r="C190" s="51">
        <f>('7.individuals NC'!B190*'7.individuals NC'!C190+'8.legal entities NC'!B190*'8.legal entities NC'!C190+'9.non-residents NC'!B22*'9.non-residents NC'!C22)/('7.individuals NC'!B190+'8.legal entities NC'!B190+'9.non-residents NC'!B22)</f>
        <v>4.6347554094483918</v>
      </c>
      <c r="D190" s="50">
        <f>'7.individuals NC'!D190+'8.legal entities NC'!D190+'9.non-residents NC'!D22</f>
        <v>7697075.6000000006</v>
      </c>
      <c r="E190" s="51">
        <f>('7.individuals NC'!D190*'7.individuals NC'!E190+'8.legal entities NC'!D190*'8.legal entities NC'!E190+'9.non-residents NC'!D22*'9.non-residents NC'!E22)/('7.individuals NC'!D190+'8.legal entities NC'!D190+'9.non-residents NC'!D22)</f>
        <v>1.0106043690151665</v>
      </c>
      <c r="F190" s="50">
        <f>'7.individuals NC'!F190+'8.legal entities NC'!F190+'9.non-residents NC'!F22</f>
        <v>2478855.2999999998</v>
      </c>
      <c r="G190" s="51">
        <f>('7.individuals NC'!F190*'7.individuals NC'!G190+'8.legal entities NC'!F190*'8.legal entities NC'!G190+'9.non-residents NC'!F22*'9.non-residents NC'!G22)/('7.individuals NC'!F190+'8.legal entities NC'!F190+'9.non-residents NC'!F22)</f>
        <v>2.5925059966186779</v>
      </c>
      <c r="H190" s="50">
        <f t="shared" si="10"/>
        <v>5886829.7999999998</v>
      </c>
      <c r="I190" s="51">
        <f t="shared" si="11"/>
        <v>10.233321436437661</v>
      </c>
      <c r="J190" s="50">
        <f>'7.individuals NC'!J190+'8.legal entities NC'!J190+'9.non-residents NC'!J22</f>
        <v>1722077</v>
      </c>
      <c r="K190" s="51">
        <f>('7.individuals NC'!J190*'7.individuals NC'!K190+'8.legal entities NC'!J190*'8.legal entities NC'!K190+'9.non-residents NC'!J22*'9.non-residents NC'!K22)/('7.individuals NC'!J190+'8.legal entities NC'!J190+'9.non-residents NC'!J22)</f>
        <v>7.8578796064287406</v>
      </c>
      <c r="L190" s="50">
        <f>'7.individuals NC'!L190+'8.legal entities NC'!L190+'9.non-residents NC'!L22</f>
        <v>651942.39999999991</v>
      </c>
      <c r="M190" s="51">
        <f>('7.individuals NC'!L190*'7.individuals NC'!M190+'8.legal entities NC'!L190*'8.legal entities NC'!M190+'9.non-residents NC'!L22*'9.non-residents NC'!M22)/('7.individuals NC'!L190+'8.legal entities NC'!L190+'9.non-residents NC'!L22)</f>
        <v>9.909724595301709</v>
      </c>
      <c r="N190" s="50">
        <f>'7.individuals NC'!N190+'8.legal entities NC'!N190+'9.non-residents NC'!N22</f>
        <v>877319.3</v>
      </c>
      <c r="O190" s="51">
        <f>('7.individuals NC'!N190*'7.individuals NC'!O190+'8.legal entities NC'!N190*'8.legal entities NC'!O190+'9.non-residents NC'!N22*'9.non-residents NC'!O22)/('7.individuals NC'!N190+'8.legal entities NC'!N190+'9.non-residents NC'!N22)</f>
        <v>11.437501715737943</v>
      </c>
      <c r="P190" s="50">
        <f>'7.individuals NC'!P190+'8.legal entities NC'!P190+'9.non-residents NC'!P22</f>
        <v>1218347.2</v>
      </c>
      <c r="Q190" s="51">
        <f>('7.individuals NC'!P190*'7.individuals NC'!Q190+'8.legal entities NC'!P190*'8.legal entities NC'!Q190+'9.non-residents NC'!P22*'9.non-residents NC'!Q22)/('7.individuals NC'!P190+'8.legal entities NC'!P190+'9.non-residents NC'!P22)</f>
        <v>12.624599125766423</v>
      </c>
      <c r="R190" s="50">
        <f>'7.individuals NC'!R190+'8.legal entities NC'!R190+'9.non-residents NC'!R22</f>
        <v>765861.60000000009</v>
      </c>
      <c r="S190" s="51">
        <f>('7.individuals NC'!R190*'7.individuals NC'!S190+'8.legal entities NC'!R190*'8.legal entities NC'!S190+'9.non-residents NC'!R22*'9.non-residents NC'!S22)/('7.individuals NC'!R190+'8.legal entities NC'!R190+'9.non-residents NC'!R22)</f>
        <v>14.39286754682573</v>
      </c>
      <c r="T190" s="50">
        <f>'7.individuals NC'!T190+'8.legal entities NC'!T190+'9.non-residents NC'!T22</f>
        <v>651282.30000000005</v>
      </c>
      <c r="U190" s="51">
        <f>('7.individuals NC'!T190*'7.individuals NC'!U190+'8.legal entities NC'!T190*'8.legal entities NC'!U190+'9.non-residents NC'!T22*'9.non-residents NC'!U22)/('7.individuals NC'!T190+'8.legal entities NC'!T190+'9.non-residents NC'!T22)</f>
        <v>5.8514528139333741</v>
      </c>
    </row>
    <row r="191" spans="1:21" ht="14.25" customHeight="1" x14ac:dyDescent="0.2">
      <c r="A191" s="49" t="s">
        <v>21</v>
      </c>
      <c r="B191" s="50">
        <f>'7.individuals NC'!B191+'8.legal entities NC'!B191+'9.non-residents NC'!B23</f>
        <v>16210590.299999999</v>
      </c>
      <c r="C191" s="51">
        <f>('7.individuals NC'!B191*'7.individuals NC'!C191+'8.legal entities NC'!B191*'8.legal entities NC'!C191+'9.non-residents NC'!B23*'9.non-residents NC'!C23)/('7.individuals NC'!B191+'8.legal entities NC'!B191+'9.non-residents NC'!B23)</f>
        <v>4.6633581110861826</v>
      </c>
      <c r="D191" s="50">
        <f>'7.individuals NC'!D191+'8.legal entities NC'!D191+'9.non-residents NC'!D23</f>
        <v>7863915.2000000002</v>
      </c>
      <c r="E191" s="51">
        <f>('7.individuals NC'!D191*'7.individuals NC'!E191+'8.legal entities NC'!D191*'8.legal entities NC'!E191+'9.non-residents NC'!D23*'9.non-residents NC'!E23)/('7.individuals NC'!D191+'8.legal entities NC'!D191+'9.non-residents NC'!D23)</f>
        <v>1.0648835867406099</v>
      </c>
      <c r="F191" s="50">
        <f>'7.individuals NC'!F191+'8.legal entities NC'!F191+'9.non-residents NC'!F23</f>
        <v>2459556.9</v>
      </c>
      <c r="G191" s="51">
        <f>('7.individuals NC'!F191*'7.individuals NC'!G191+'8.legal entities NC'!F191*'8.legal entities NC'!G191+'9.non-residents NC'!F23*'9.non-residents NC'!G23)/('7.individuals NC'!F191+'8.legal entities NC'!F191+'9.non-residents NC'!F23)</f>
        <v>2.6357210069016901</v>
      </c>
      <c r="H191" s="50">
        <f t="shared" si="10"/>
        <v>5887118.2000000002</v>
      </c>
      <c r="I191" s="51">
        <f t="shared" si="11"/>
        <v>10.317259766926371</v>
      </c>
      <c r="J191" s="50">
        <f>'7.individuals NC'!J191+'8.legal entities NC'!J191+'9.non-residents NC'!J23</f>
        <v>1640637.8000000003</v>
      </c>
      <c r="K191" s="51">
        <f>('7.individuals NC'!J191*'7.individuals NC'!K191+'8.legal entities NC'!J191*'8.legal entities NC'!K191+'9.non-residents NC'!J23*'9.non-residents NC'!K23)/('7.individuals NC'!J191+'8.legal entities NC'!J191+'9.non-residents NC'!J23)</f>
        <v>8.0129886249116034</v>
      </c>
      <c r="L191" s="50">
        <f>'7.individuals NC'!L191+'8.legal entities NC'!L191+'9.non-residents NC'!L23</f>
        <v>786793.80000000016</v>
      </c>
      <c r="M191" s="51">
        <f>('7.individuals NC'!L191*'7.individuals NC'!M191+'8.legal entities NC'!L191*'8.legal entities NC'!M191+'9.non-residents NC'!L23*'9.non-residents NC'!M23)/('7.individuals NC'!L191+'8.legal entities NC'!L191+'9.non-residents NC'!L23)</f>
        <v>10.116630536488721</v>
      </c>
      <c r="N191" s="50">
        <f>'7.individuals NC'!N191+'8.legal entities NC'!N191+'9.non-residents NC'!N23</f>
        <v>892190</v>
      </c>
      <c r="O191" s="51">
        <f>('7.individuals NC'!N191*'7.individuals NC'!O191+'8.legal entities NC'!N191*'8.legal entities NC'!O191+'9.non-residents NC'!N23*'9.non-residents NC'!O23)/('7.individuals NC'!N191+'8.legal entities NC'!N191+'9.non-residents NC'!N23)</f>
        <v>11.140571102567838</v>
      </c>
      <c r="P191" s="50">
        <f>'7.individuals NC'!P191+'8.legal entities NC'!P191+'9.non-residents NC'!P23</f>
        <v>1179149.7999999998</v>
      </c>
      <c r="Q191" s="51">
        <f>('7.individuals NC'!P191*'7.individuals NC'!Q191+'8.legal entities NC'!P191*'8.legal entities NC'!Q191+'9.non-residents NC'!P23*'9.non-residents NC'!Q23)/('7.individuals NC'!P191+'8.legal entities NC'!P191+'9.non-residents NC'!P23)</f>
        <v>12.953946715675993</v>
      </c>
      <c r="R191" s="50">
        <f>'7.individuals NC'!R191+'8.legal entities NC'!R191+'9.non-residents NC'!R23</f>
        <v>738110.09999999986</v>
      </c>
      <c r="S191" s="51">
        <f>('7.individuals NC'!R191*'7.individuals NC'!S191+'8.legal entities NC'!R191*'8.legal entities NC'!S191+'9.non-residents NC'!R23*'9.non-residents NC'!S23)/('7.individuals NC'!R191+'8.legal entities NC'!R191+'9.non-residents NC'!R23)</f>
        <v>14.370197657503946</v>
      </c>
      <c r="T191" s="50">
        <f>'7.individuals NC'!T191+'8.legal entities NC'!T191+'9.non-residents NC'!T23</f>
        <v>650236.69999999995</v>
      </c>
      <c r="U191" s="51">
        <f>('7.individuals NC'!T191*'7.individuals NC'!U191+'8.legal entities NC'!T191*'8.legal entities NC'!U191+'9.non-residents NC'!T23*'9.non-residents NC'!U23)/('7.individuals NC'!T191+'8.legal entities NC'!T191+'9.non-residents NC'!T23)</f>
        <v>5.8622893709321549</v>
      </c>
    </row>
    <row r="192" spans="1:21" ht="14.25" customHeight="1" x14ac:dyDescent="0.2">
      <c r="A192" s="49" t="s">
        <v>22</v>
      </c>
      <c r="B192" s="50">
        <f>'7.individuals NC'!B192+'8.legal entities NC'!B192+'9.non-residents NC'!B24</f>
        <v>15516472.099999998</v>
      </c>
      <c r="C192" s="51">
        <f>('7.individuals NC'!B192*'7.individuals NC'!C192+'8.legal entities NC'!B192*'8.legal entities NC'!C192+'9.non-residents NC'!B24*'9.non-residents NC'!C24)/('7.individuals NC'!B192+'8.legal entities NC'!B192+'9.non-residents NC'!B24)</f>
        <v>4.9394053315121846</v>
      </c>
      <c r="D192" s="50">
        <f>'7.individuals NC'!D192+'8.legal entities NC'!D192+'9.non-residents NC'!D24</f>
        <v>6963881.2000000002</v>
      </c>
      <c r="E192" s="51">
        <f>('7.individuals NC'!D192*'7.individuals NC'!E192+'8.legal entities NC'!D192*'8.legal entities NC'!E192+'9.non-residents NC'!D24*'9.non-residents NC'!E24)/('7.individuals NC'!D192+'8.legal entities NC'!D192+'9.non-residents NC'!D24)</f>
        <v>1.1812072526452628</v>
      </c>
      <c r="F192" s="50">
        <f>'7.individuals NC'!F192+'8.legal entities NC'!F192+'9.non-residents NC'!F24</f>
        <v>2600691.5999999996</v>
      </c>
      <c r="G192" s="51">
        <f>('7.individuals NC'!F192*'7.individuals NC'!G192+'8.legal entities NC'!F192*'8.legal entities NC'!G192+'9.non-residents NC'!F24*'9.non-residents NC'!G24)/('7.individuals NC'!F192+'8.legal entities NC'!F192+'9.non-residents NC'!F24)</f>
        <v>2.6200250571809462</v>
      </c>
      <c r="H192" s="50">
        <f t="shared" si="10"/>
        <v>5951899.2999999998</v>
      </c>
      <c r="I192" s="51">
        <f t="shared" si="11"/>
        <v>10.350054289224962</v>
      </c>
      <c r="J192" s="50">
        <f>'7.individuals NC'!J192+'8.legal entities NC'!J192+'9.non-residents NC'!J24</f>
        <v>1771067</v>
      </c>
      <c r="K192" s="51">
        <f>('7.individuals NC'!J192*'7.individuals NC'!K192+'8.legal entities NC'!J192*'8.legal entities NC'!K192+'9.non-residents NC'!J24*'9.non-residents NC'!K24)/('7.individuals NC'!J192+'8.legal entities NC'!J192+'9.non-residents NC'!J24)</f>
        <v>8.1247121164811968</v>
      </c>
      <c r="L192" s="50">
        <f>'7.individuals NC'!L192+'8.legal entities NC'!L192+'9.non-residents NC'!L24</f>
        <v>695214.5</v>
      </c>
      <c r="M192" s="51">
        <f>('7.individuals NC'!L192*'7.individuals NC'!M192+'8.legal entities NC'!L192*'8.legal entities NC'!M192+'9.non-residents NC'!L24*'9.non-residents NC'!M24)/('7.individuals NC'!L192+'8.legal entities NC'!L192+'9.non-residents NC'!L24)</f>
        <v>10.452997723724154</v>
      </c>
      <c r="N192" s="50">
        <f>'7.individuals NC'!N192+'8.legal entities NC'!N192+'9.non-residents NC'!N24</f>
        <v>877246.79999999993</v>
      </c>
      <c r="O192" s="51">
        <f>('7.individuals NC'!N192*'7.individuals NC'!O192+'8.legal entities NC'!N192*'8.legal entities NC'!O192+'9.non-residents NC'!N24*'9.non-residents NC'!O24)/('7.individuals NC'!N192+'8.legal entities NC'!N192+'9.non-residents NC'!N24)</f>
        <v>11.000122707771604</v>
      </c>
      <c r="P192" s="50">
        <f>'7.individuals NC'!P192+'8.legal entities NC'!P192+'9.non-residents NC'!P24</f>
        <v>1178495.5</v>
      </c>
      <c r="Q192" s="51">
        <f>('7.individuals NC'!P192*'7.individuals NC'!Q192+'8.legal entities NC'!P192*'8.legal entities NC'!Q192+'9.non-residents NC'!P24*'9.non-residents NC'!Q24)/('7.individuals NC'!P192+'8.legal entities NC'!P192+'9.non-residents NC'!P24)</f>
        <v>12.958341247802831</v>
      </c>
      <c r="R192" s="50">
        <f>'7.individuals NC'!R192+'8.legal entities NC'!R192+'9.non-residents NC'!R24</f>
        <v>780997.49999999988</v>
      </c>
      <c r="S192" s="51">
        <f>('7.individuals NC'!R192*'7.individuals NC'!S192+'8.legal entities NC'!R192*'8.legal entities NC'!S192+'9.non-residents NC'!R24*'9.non-residents NC'!S24)/('7.individuals NC'!R192+'8.legal entities NC'!R192+'9.non-residents NC'!R24)</f>
        <v>14.344528525379426</v>
      </c>
      <c r="T192" s="50">
        <f>'7.individuals NC'!T192+'8.legal entities NC'!T192+'9.non-residents NC'!T24</f>
        <v>648878</v>
      </c>
      <c r="U192" s="51">
        <f>('7.individuals NC'!T192*'7.individuals NC'!U192+'8.legal entities NC'!T192*'8.legal entities NC'!U192+'9.non-residents NC'!T24*'9.non-residents NC'!U24)/('7.individuals NC'!T192+'8.legal entities NC'!T192+'9.non-residents NC'!T24)</f>
        <v>5.8898368707214619</v>
      </c>
    </row>
    <row r="193" spans="1:21" ht="14.25" customHeight="1" x14ac:dyDescent="0.2">
      <c r="A193" s="49" t="s">
        <v>23</v>
      </c>
      <c r="B193" s="50">
        <f>'7.individuals NC'!B193+'8.legal entities NC'!B193+'9.non-residents NC'!B25</f>
        <v>16884935.199999999</v>
      </c>
      <c r="C193" s="51">
        <f>('7.individuals NC'!B193*'7.individuals NC'!C193+'8.legal entities NC'!B193*'8.legal entities NC'!C193+'9.non-residents NC'!B25*'9.non-residents NC'!C25)/('7.individuals NC'!B193+'8.legal entities NC'!B193+'9.non-residents NC'!B25)</f>
        <v>4.6386675281999308</v>
      </c>
      <c r="D193" s="50">
        <f>'7.individuals NC'!D193+'8.legal entities NC'!D193+'9.non-residents NC'!D25</f>
        <v>8160418.1000000006</v>
      </c>
      <c r="E193" s="51">
        <f>('7.individuals NC'!D193*'7.individuals NC'!E193+'8.legal entities NC'!D193*'8.legal entities NC'!E193+'9.non-residents NC'!D25*'9.non-residents NC'!E25)/('7.individuals NC'!D193+'8.legal entities NC'!D193+'9.non-residents NC'!D25)</f>
        <v>1.1950463681511612</v>
      </c>
      <c r="F193" s="50">
        <f>'7.individuals NC'!F193+'8.legal entities NC'!F193+'9.non-residents NC'!F25</f>
        <v>2806518.6</v>
      </c>
      <c r="G193" s="51">
        <f>('7.individuals NC'!F193*'7.individuals NC'!G193+'8.legal entities NC'!F193*'8.legal entities NC'!G193+'9.non-residents NC'!F25*'9.non-residents NC'!G25)/('7.individuals NC'!F193+'8.legal entities NC'!F193+'9.non-residents NC'!F25)</f>
        <v>2.4737895547886262</v>
      </c>
      <c r="H193" s="50">
        <f t="shared" si="10"/>
        <v>5917998.5</v>
      </c>
      <c r="I193" s="51">
        <f t="shared" si="11"/>
        <v>10.413788752565585</v>
      </c>
      <c r="J193" s="50">
        <f>'7.individuals NC'!J193+'8.legal entities NC'!J193+'9.non-residents NC'!J25</f>
        <v>1590026.9</v>
      </c>
      <c r="K193" s="51">
        <f>('7.individuals NC'!J193*'7.individuals NC'!K193+'8.legal entities NC'!J193*'8.legal entities NC'!K193+'9.non-residents NC'!J25*'9.non-residents NC'!K25)/('7.individuals NC'!J193+'8.legal entities NC'!J193+'9.non-residents NC'!J25)</f>
        <v>8.2473204937601992</v>
      </c>
      <c r="L193" s="50">
        <f>'7.individuals NC'!L193+'8.legal entities NC'!L193+'9.non-residents NC'!L25</f>
        <v>749673.2</v>
      </c>
      <c r="M193" s="51">
        <f>('7.individuals NC'!L193*'7.individuals NC'!M193+'8.legal entities NC'!L193*'8.legal entities NC'!M193+'9.non-residents NC'!L25*'9.non-residents NC'!M25)/('7.individuals NC'!L193+'8.legal entities NC'!L193+'9.non-residents NC'!L25)</f>
        <v>9.5256022250762058</v>
      </c>
      <c r="N193" s="50">
        <f>'7.individuals NC'!N193+'8.legal entities NC'!N193+'9.non-residents NC'!N25</f>
        <v>884042.49999999988</v>
      </c>
      <c r="O193" s="51">
        <f>('7.individuals NC'!N193*'7.individuals NC'!O193+'8.legal entities NC'!N193*'8.legal entities NC'!O193+'9.non-residents NC'!N25*'9.non-residents NC'!O25)/('7.individuals NC'!N193+'8.legal entities NC'!N193+'9.non-residents NC'!N25)</f>
        <v>11.177457071351212</v>
      </c>
      <c r="P193" s="50">
        <f>'7.individuals NC'!P193+'8.legal entities NC'!P193+'9.non-residents NC'!P25</f>
        <v>1224482.8999999999</v>
      </c>
      <c r="Q193" s="51">
        <f>('7.individuals NC'!P193*'7.individuals NC'!Q193+'8.legal entities NC'!P193*'8.legal entities NC'!Q193+'9.non-residents NC'!P25*'9.non-residents NC'!Q25)/('7.individuals NC'!P193+'8.legal entities NC'!P193+'9.non-residents NC'!P25)</f>
        <v>12.947580806559243</v>
      </c>
      <c r="R193" s="50">
        <f>'7.individuals NC'!R193+'8.legal entities NC'!R193+'9.non-residents NC'!R25</f>
        <v>819646.2</v>
      </c>
      <c r="S193" s="51">
        <f>('7.individuals NC'!R193*'7.individuals NC'!S193+'8.legal entities NC'!R193*'8.legal entities NC'!S193+'9.non-residents NC'!R25*'9.non-residents NC'!S25)/('7.individuals NC'!R193+'8.legal entities NC'!R193+'9.non-residents NC'!R25)</f>
        <v>14.370514561038656</v>
      </c>
      <c r="T193" s="50">
        <f>'7.individuals NC'!T193+'8.legal entities NC'!T193+'9.non-residents NC'!T25</f>
        <v>650126.80000000005</v>
      </c>
      <c r="U193" s="51">
        <f>('7.individuals NC'!T193*'7.individuals NC'!U193+'8.legal entities NC'!T193*'8.legal entities NC'!U193+'9.non-residents NC'!T25*'9.non-residents NC'!U25)/('7.individuals NC'!T193+'8.legal entities NC'!T193+'9.non-residents NC'!T25)</f>
        <v>5.9373956557397722</v>
      </c>
    </row>
    <row r="194" spans="1:21" ht="14.25" customHeight="1" x14ac:dyDescent="0.2">
      <c r="A194" s="49" t="s">
        <v>24</v>
      </c>
      <c r="B194" s="50">
        <f>'7.individuals NC'!B194+'8.legal entities NC'!B194+'9.non-residents NC'!B26</f>
        <v>17380584.299999997</v>
      </c>
      <c r="C194" s="51">
        <f>('7.individuals NC'!B194*'7.individuals NC'!C194+'8.legal entities NC'!B194*'8.legal entities NC'!C194+'9.non-residents NC'!B26*'9.non-residents NC'!C26)/('7.individuals NC'!B194+'8.legal entities NC'!B194+'9.non-residents NC'!B26)</f>
        <v>4.7073538893626257</v>
      </c>
      <c r="D194" s="50">
        <f>'7.individuals NC'!D194+'8.legal entities NC'!D194+'9.non-residents NC'!D26</f>
        <v>8037427.7000000002</v>
      </c>
      <c r="E194" s="51">
        <f>('7.individuals NC'!D194*'7.individuals NC'!E194+'8.legal entities NC'!D194*'8.legal entities NC'!E194+'9.non-residents NC'!D26*'9.non-residents NC'!E26)/('7.individuals NC'!D194+'8.legal entities NC'!D194+'9.non-residents NC'!D26)</f>
        <v>1.0815489618650009</v>
      </c>
      <c r="F194" s="50">
        <f>'7.individuals NC'!F194+'8.legal entities NC'!F194+'9.non-residents NC'!F26</f>
        <v>2751927.3000000003</v>
      </c>
      <c r="G194" s="51">
        <f>('7.individuals NC'!F194*'7.individuals NC'!G194+'8.legal entities NC'!F194*'8.legal entities NC'!G194+'9.non-residents NC'!F26*'9.non-residents NC'!G26)/('7.individuals NC'!F194+'8.legal entities NC'!F194+'9.non-residents NC'!F26)</f>
        <v>2.4281050836626359</v>
      </c>
      <c r="H194" s="50">
        <f t="shared" si="10"/>
        <v>6591229.2999999989</v>
      </c>
      <c r="I194" s="51">
        <f t="shared" si="11"/>
        <v>10.080323082069075</v>
      </c>
      <c r="J194" s="50">
        <f>'7.individuals NC'!J194+'8.legal entities NC'!J194+'9.non-residents NC'!J26</f>
        <v>511190.49999999994</v>
      </c>
      <c r="K194" s="51">
        <f>('7.individuals NC'!J194*'7.individuals NC'!K194+'8.legal entities NC'!J194*'8.legal entities NC'!K194+'9.non-residents NC'!J26*'9.non-residents NC'!K26)/('7.individuals NC'!J194+'8.legal entities NC'!J194+'9.non-residents NC'!J26)</f>
        <v>8.9276011682533412</v>
      </c>
      <c r="L194" s="50">
        <f>'7.individuals NC'!L194+'8.legal entities NC'!L194+'9.non-residents NC'!L26</f>
        <v>784404.29999999993</v>
      </c>
      <c r="M194" s="51">
        <f>('7.individuals NC'!L194*'7.individuals NC'!M194+'8.legal entities NC'!L194*'8.legal entities NC'!M194+'9.non-residents NC'!L26*'9.non-residents NC'!M26)/('7.individuals NC'!L194+'8.legal entities NC'!L194+'9.non-residents NC'!L26)</f>
        <v>9.4414919997251534</v>
      </c>
      <c r="N194" s="50">
        <f>'7.individuals NC'!N194+'8.legal entities NC'!N194+'9.non-residents NC'!N26</f>
        <v>866972.9</v>
      </c>
      <c r="O194" s="51">
        <f>('7.individuals NC'!N194*'7.individuals NC'!O194+'8.legal entities NC'!N194*'8.legal entities NC'!O194+'9.non-residents NC'!N26*'9.non-residents NC'!O26)/('7.individuals NC'!N194+'8.legal entities NC'!N194+'9.non-residents NC'!N26)</f>
        <v>12.016433987729005</v>
      </c>
      <c r="P194" s="50">
        <f>'7.individuals NC'!P194+'8.legal entities NC'!P194+'9.non-residents NC'!P26</f>
        <v>1248189.5</v>
      </c>
      <c r="Q194" s="51">
        <f>('7.individuals NC'!P194*'7.individuals NC'!Q194+'8.legal entities NC'!P194*'8.legal entities NC'!Q194+'9.non-residents NC'!P26*'9.non-residents NC'!Q26)/('7.individuals NC'!P194+'8.legal entities NC'!P194+'9.non-residents NC'!P26)</f>
        <v>12.784181874627173</v>
      </c>
      <c r="R194" s="50">
        <f>'7.individuals NC'!R194+'8.legal entities NC'!R194+'9.non-residents NC'!R26</f>
        <v>911225</v>
      </c>
      <c r="S194" s="51">
        <f>('7.individuals NC'!R194*'7.individuals NC'!S194+'8.legal entities NC'!R194*'8.legal entities NC'!S194+'9.non-residents NC'!R26*'9.non-residents NC'!S26)/('7.individuals NC'!R194+'8.legal entities NC'!R194+'9.non-residents NC'!R26)</f>
        <v>14.423111937227386</v>
      </c>
      <c r="T194" s="50">
        <f>'7.individuals NC'!T194+'8.legal entities NC'!T194+'9.non-residents NC'!T26</f>
        <v>2269247.1</v>
      </c>
      <c r="U194" s="51">
        <f>('7.individuals NC'!T194*'7.individuals NC'!U194+'8.legal entities NC'!T194*'8.legal entities NC'!U194+'9.non-residents NC'!T26*'9.non-residents NC'!U26)/('7.individuals NC'!T194+'8.legal entities NC'!T194+'9.non-residents NC'!T26)</f>
        <v>6.5900115703574134</v>
      </c>
    </row>
    <row r="195" spans="1:21" ht="14.25" customHeight="1" x14ac:dyDescent="0.2">
      <c r="A195" s="49" t="s">
        <v>25</v>
      </c>
      <c r="B195" s="50">
        <f>'7.individuals NC'!B195+'8.legal entities NC'!B195+'9.non-residents NC'!B27</f>
        <v>18815017.400000002</v>
      </c>
      <c r="C195" s="51">
        <f>('7.individuals NC'!B195*'7.individuals NC'!C195+'8.legal entities NC'!B195*'8.legal entities NC'!C195+'9.non-residents NC'!B27*'9.non-residents NC'!C27)/('7.individuals NC'!B195+'8.legal entities NC'!B195+'9.non-residents NC'!B27)</f>
        <v>4.5376966228582907</v>
      </c>
      <c r="D195" s="50">
        <f>'7.individuals NC'!D195+'8.legal entities NC'!D195+'9.non-residents NC'!D27</f>
        <v>9135097.9000000004</v>
      </c>
      <c r="E195" s="51">
        <f>('7.individuals NC'!D195*'7.individuals NC'!E195+'8.legal entities NC'!D195*'8.legal entities NC'!E195+'9.non-residents NC'!D27*'9.non-residents NC'!E27)/('7.individuals NC'!D195+'8.legal entities NC'!D195+'9.non-residents NC'!D27)</f>
        <v>0.98834196369148852</v>
      </c>
      <c r="F195" s="50">
        <f>'7.individuals NC'!F195+'8.legal entities NC'!F195+'9.non-residents NC'!F27</f>
        <v>2963172.2</v>
      </c>
      <c r="G195" s="51">
        <f>('7.individuals NC'!F195*'7.individuals NC'!G195+'8.legal entities NC'!F195*'8.legal entities NC'!G195+'9.non-residents NC'!F27*'9.non-residents NC'!G27)/('7.individuals NC'!F195+'8.legal entities NC'!F195+'9.non-residents NC'!F27)</f>
        <v>2.5374776123372138</v>
      </c>
      <c r="H195" s="50">
        <f t="shared" si="10"/>
        <v>6716747.2999999998</v>
      </c>
      <c r="I195" s="51">
        <f t="shared" si="11"/>
        <v>10.247409069416682</v>
      </c>
      <c r="J195" s="50">
        <f>'7.individuals NC'!J195+'8.legal entities NC'!J195+'9.non-residents NC'!J27</f>
        <v>1815322.2999999998</v>
      </c>
      <c r="K195" s="51">
        <f>('7.individuals NC'!J195*'7.individuals NC'!K195+'8.legal entities NC'!J195*'8.legal entities NC'!K195+'9.non-residents NC'!J27*'9.non-residents NC'!K27)/('7.individuals NC'!J195+'8.legal entities NC'!J195+'9.non-residents NC'!J27)</f>
        <v>7.4559175591023079</v>
      </c>
      <c r="L195" s="50">
        <f>'7.individuals NC'!L195+'8.legal entities NC'!L195+'9.non-residents NC'!L27</f>
        <v>789730.60000000009</v>
      </c>
      <c r="M195" s="51">
        <f>('7.individuals NC'!L195*'7.individuals NC'!M195+'8.legal entities NC'!L195*'8.legal entities NC'!M195+'9.non-residents NC'!L27*'9.non-residents NC'!M27)/('7.individuals NC'!L195+'8.legal entities NC'!L195+'9.non-residents NC'!L27)</f>
        <v>9.6832239145855379</v>
      </c>
      <c r="N195" s="50">
        <f>'7.individuals NC'!N195+'8.legal entities NC'!N195+'9.non-residents NC'!N27</f>
        <v>906030.5</v>
      </c>
      <c r="O195" s="51">
        <f>('7.individuals NC'!N195*'7.individuals NC'!O195+'8.legal entities NC'!N195*'8.legal entities NC'!O195+'9.non-residents NC'!N27*'9.non-residents NC'!O27)/('7.individuals NC'!N195+'8.legal entities NC'!N195+'9.non-residents NC'!N27)</f>
        <v>12.117086696308768</v>
      </c>
      <c r="P195" s="50">
        <f>'7.individuals NC'!P195+'8.legal entities NC'!P195+'9.non-residents NC'!P27</f>
        <v>1343540.5999999999</v>
      </c>
      <c r="Q195" s="51">
        <f>('7.individuals NC'!P195*'7.individuals NC'!Q195+'8.legal entities NC'!P195*'8.legal entities NC'!Q195+'9.non-residents NC'!P27*'9.non-residents NC'!Q27)/('7.individuals NC'!P195+'8.legal entities NC'!P195+'9.non-residents NC'!P27)</f>
        <v>12.810044382730272</v>
      </c>
      <c r="R195" s="50">
        <f>'7.individuals NC'!R195+'8.legal entities NC'!R195+'9.non-residents NC'!R27</f>
        <v>962504.99999999988</v>
      </c>
      <c r="S195" s="51">
        <f>('7.individuals NC'!R195*'7.individuals NC'!S195+'8.legal entities NC'!R195*'8.legal entities NC'!S195+'9.non-residents NC'!R27*'9.non-residents NC'!S27)/('7.individuals NC'!R195+'8.legal entities NC'!R195+'9.non-residents NC'!R27)</f>
        <v>14.628000058181518</v>
      </c>
      <c r="T195" s="50">
        <f>'7.individuals NC'!T195+'8.legal entities NC'!T195+'9.non-residents NC'!T27</f>
        <v>899618.3</v>
      </c>
      <c r="U195" s="51">
        <f>('7.individuals NC'!T195*'7.individuals NC'!U195+'8.legal entities NC'!T195*'8.legal entities NC'!U195+'9.non-residents NC'!T27*'9.non-residents NC'!U27)/('7.individuals NC'!T195+'8.legal entities NC'!T195+'9.non-residents NC'!T27)</f>
        <v>5.9785772754956161</v>
      </c>
    </row>
    <row r="196" spans="1:21" ht="14.25" customHeight="1" x14ac:dyDescent="0.2">
      <c r="A196" s="49" t="s">
        <v>26</v>
      </c>
      <c r="B196" s="50">
        <f>'7.individuals NC'!B196+'8.legal entities NC'!B196+'9.non-residents NC'!B28</f>
        <v>18677524.900000002</v>
      </c>
      <c r="C196" s="51">
        <f>('7.individuals NC'!B196*'7.individuals NC'!C196+'8.legal entities NC'!B196*'8.legal entities NC'!C196+'9.non-residents NC'!B28*'9.non-residents NC'!C28)/('7.individuals NC'!B196+'8.legal entities NC'!B196+'9.non-residents NC'!B28)</f>
        <v>5.0838151597913228</v>
      </c>
      <c r="D196" s="50">
        <f>'7.individuals NC'!D196+'8.legal entities NC'!D196+'9.non-residents NC'!D28</f>
        <v>8904236.6000000015</v>
      </c>
      <c r="E196" s="51">
        <f>('7.individuals NC'!D196*'7.individuals NC'!E196+'8.legal entities NC'!D196*'8.legal entities NC'!E196+'9.non-residents NC'!D28*'9.non-residents NC'!E28)/('7.individuals NC'!D196+'8.legal entities NC'!D196+'9.non-residents NC'!D28)</f>
        <v>1.8142640706559801</v>
      </c>
      <c r="F196" s="50">
        <f>'7.individuals NC'!F196+'8.legal entities NC'!F196+'9.non-residents NC'!F28</f>
        <v>2937617.1999999997</v>
      </c>
      <c r="G196" s="51">
        <f>('7.individuals NC'!F196*'7.individuals NC'!G196+'8.legal entities NC'!F196*'8.legal entities NC'!G196+'9.non-residents NC'!F28*'9.non-residents NC'!G28)/('7.individuals NC'!F196+'8.legal entities NC'!F196+'9.non-residents NC'!F28)</f>
        <v>2.575139186276548</v>
      </c>
      <c r="H196" s="50">
        <f t="shared" si="10"/>
        <v>6835671.1000000006</v>
      </c>
      <c r="I196" s="51">
        <f t="shared" si="11"/>
        <v>10.420875066385213</v>
      </c>
      <c r="J196" s="50">
        <f>'7.individuals NC'!J196+'8.legal entities NC'!J196+'9.non-residents NC'!J28</f>
        <v>1814355.5000000002</v>
      </c>
      <c r="K196" s="51">
        <f>('7.individuals NC'!J196*'7.individuals NC'!K196+'8.legal entities NC'!J196*'8.legal entities NC'!K196+'9.non-residents NC'!J28*'9.non-residents NC'!K28)/('7.individuals NC'!J196+'8.legal entities NC'!J196+'9.non-residents NC'!J28)</f>
        <v>7.58921423778306</v>
      </c>
      <c r="L196" s="50">
        <f>'7.individuals NC'!L196+'8.legal entities NC'!L196+'9.non-residents NC'!L28</f>
        <v>692930.7</v>
      </c>
      <c r="M196" s="51">
        <f>('7.individuals NC'!L196*'7.individuals NC'!M196+'8.legal entities NC'!L196*'8.legal entities NC'!M196+'9.non-residents NC'!L28*'9.non-residents NC'!M28)/('7.individuals NC'!L196+'8.legal entities NC'!L196+'9.non-residents NC'!L28)</f>
        <v>10.041282372104424</v>
      </c>
      <c r="N196" s="50">
        <f>'7.individuals NC'!N196+'8.legal entities NC'!N196+'9.non-residents NC'!N28</f>
        <v>964834.20000000007</v>
      </c>
      <c r="O196" s="51">
        <f>('7.individuals NC'!N196*'7.individuals NC'!O196+'8.legal entities NC'!N196*'8.legal entities NC'!O196+'9.non-residents NC'!N28*'9.non-residents NC'!O28)/('7.individuals NC'!N196+'8.legal entities NC'!N196+'9.non-residents NC'!N28)</f>
        <v>11.807444032352889</v>
      </c>
      <c r="P196" s="50">
        <f>'7.individuals NC'!P196+'8.legal entities NC'!P196+'9.non-residents NC'!P28</f>
        <v>1472912.7</v>
      </c>
      <c r="Q196" s="51">
        <f>('7.individuals NC'!P196*'7.individuals NC'!Q196+'8.legal entities NC'!P196*'8.legal entities NC'!Q196+'9.non-residents NC'!P28*'9.non-residents NC'!Q28)/('7.individuals NC'!P196+'8.legal entities NC'!P196+'9.non-residents NC'!P28)</f>
        <v>12.847832060922547</v>
      </c>
      <c r="R196" s="50">
        <f>'7.individuals NC'!R196+'8.legal entities NC'!R196+'9.non-residents NC'!R28</f>
        <v>990681.70000000007</v>
      </c>
      <c r="S196" s="51">
        <f>('7.individuals NC'!R196*'7.individuals NC'!S196+'8.legal entities NC'!R196*'8.legal entities NC'!S196+'9.non-residents NC'!R28*'9.non-residents NC'!S28)/('7.individuals NC'!R196+'8.legal entities NC'!R196+'9.non-residents NC'!R28)</f>
        <v>14.913547003038438</v>
      </c>
      <c r="T196" s="50">
        <f>'7.individuals NC'!T196+'8.legal entities NC'!T196+'9.non-residents NC'!T28</f>
        <v>899956.3</v>
      </c>
      <c r="U196" s="51">
        <f>('7.individuals NC'!T196*'7.individuals NC'!U196+'8.legal entities NC'!T196*'8.legal entities NC'!U196+'9.non-residents NC'!T28*'9.non-residents NC'!U28)/('7.individuals NC'!T196+'8.legal entities NC'!T196+'9.non-residents NC'!T28)</f>
        <v>6.017725735127363</v>
      </c>
    </row>
    <row r="197" spans="1:21" ht="14.25" customHeight="1" x14ac:dyDescent="0.2">
      <c r="A197" s="49" t="s">
        <v>27</v>
      </c>
      <c r="B197" s="50">
        <f>'7.individuals NC'!B197+'8.legal entities NC'!B197+'9.non-residents NC'!B29</f>
        <v>18546944.5</v>
      </c>
      <c r="C197" s="51">
        <f>('7.individuals NC'!B197*'7.individuals NC'!C197+'8.legal entities NC'!B197*'8.legal entities NC'!C197+'9.non-residents NC'!B29*'9.non-residents NC'!C29)/('7.individuals NC'!B197+'8.legal entities NC'!B197+'9.non-residents NC'!B29)</f>
        <v>5.0223799362746719</v>
      </c>
      <c r="D197" s="50">
        <f>'7.individuals NC'!D197+'8.legal entities NC'!D197+'9.non-residents NC'!D29</f>
        <v>8683578.8000000007</v>
      </c>
      <c r="E197" s="51">
        <f>('7.individuals NC'!D197*'7.individuals NC'!E197+'8.legal entities NC'!D197*'8.legal entities NC'!E197+'9.non-residents NC'!D29*'9.non-residents NC'!E29)/('7.individuals NC'!D197+'8.legal entities NC'!D197+'9.non-residents NC'!D29)</f>
        <v>1.3734724389211466</v>
      </c>
      <c r="F197" s="50">
        <f>'7.individuals NC'!F197+'8.legal entities NC'!F197+'9.non-residents NC'!F29</f>
        <v>2922798.8</v>
      </c>
      <c r="G197" s="51">
        <f>('7.individuals NC'!F197*'7.individuals NC'!G197+'8.legal entities NC'!F197*'8.legal entities NC'!G197+'9.non-residents NC'!F29*'9.non-residents NC'!G29)/('7.individuals NC'!F197+'8.legal entities NC'!F197+'9.non-residents NC'!F29)</f>
        <v>2.5928080208600024</v>
      </c>
      <c r="H197" s="50">
        <f t="shared" si="10"/>
        <v>6940566.8999999994</v>
      </c>
      <c r="I197" s="51">
        <f t="shared" si="11"/>
        <v>10.61078881193407</v>
      </c>
      <c r="J197" s="50">
        <f>'7.individuals NC'!J197+'8.legal entities NC'!J197+'9.non-residents NC'!J29</f>
        <v>1686603.7</v>
      </c>
      <c r="K197" s="51">
        <f>('7.individuals NC'!J197*'7.individuals NC'!K197+'8.legal entities NC'!J197*'8.legal entities NC'!K197+'9.non-residents NC'!J29*'9.non-residents NC'!K29)/('7.individuals NC'!J197+'8.legal entities NC'!J197+'9.non-residents NC'!J29)</f>
        <v>7.6568768608772739</v>
      </c>
      <c r="L197" s="50">
        <f>'7.individuals NC'!L197+'8.legal entities NC'!L197+'9.non-residents NC'!L29</f>
        <v>736396.20000000007</v>
      </c>
      <c r="M197" s="51">
        <f>('7.individuals NC'!L197*'7.individuals NC'!M197+'8.legal entities NC'!L197*'8.legal entities NC'!M197+'9.non-residents NC'!L29*'9.non-residents NC'!M29)/('7.individuals NC'!L197+'8.legal entities NC'!L197+'9.non-residents NC'!L29)</f>
        <v>10.923573546414245</v>
      </c>
      <c r="N197" s="50">
        <f>'7.individuals NC'!N197+'8.legal entities NC'!N197+'9.non-residents NC'!N29</f>
        <v>1032596.1</v>
      </c>
      <c r="O197" s="51">
        <f>('7.individuals NC'!N197*'7.individuals NC'!O197+'8.legal entities NC'!N197*'8.legal entities NC'!O197+'9.non-residents NC'!N29*'9.non-residents NC'!O29)/('7.individuals NC'!N197+'8.legal entities NC'!N197+'9.non-residents NC'!N29)</f>
        <v>11.430232995263125</v>
      </c>
      <c r="P197" s="50">
        <f>'7.individuals NC'!P197+'8.legal entities NC'!P197+'9.non-residents NC'!P29</f>
        <v>1569002.2999999998</v>
      </c>
      <c r="Q197" s="51">
        <f>('7.individuals NC'!P197*'7.individuals NC'!Q197+'8.legal entities NC'!P197*'8.legal entities NC'!Q197+'9.non-residents NC'!P29*'9.non-residents NC'!Q29)/('7.individuals NC'!P197+'8.legal entities NC'!P197+'9.non-residents NC'!P29)</f>
        <v>12.979633423099477</v>
      </c>
      <c r="R197" s="50">
        <f>'7.individuals NC'!R197+'8.legal entities NC'!R197+'9.non-residents NC'!R29</f>
        <v>1016228.5</v>
      </c>
      <c r="S197" s="51">
        <f>('7.individuals NC'!R197*'7.individuals NC'!S197+'8.legal entities NC'!R197*'8.legal entities NC'!S197+'9.non-residents NC'!R29*'9.non-residents NC'!S29)/('7.individuals NC'!R197+'8.legal entities NC'!R197+'9.non-residents NC'!R29)</f>
        <v>14.855472468052207</v>
      </c>
      <c r="T197" s="50">
        <f>'7.individuals NC'!T197+'8.legal entities NC'!T197+'9.non-residents NC'!T29</f>
        <v>899740.1</v>
      </c>
      <c r="U197" s="51">
        <f>('7.individuals NC'!T197*'7.individuals NC'!U197+'8.legal entities NC'!T197*'8.legal entities NC'!U197+'9.non-residents NC'!T29*'9.non-residents NC'!U29)/('7.individuals NC'!T197+'8.legal entities NC'!T197+'9.non-residents NC'!T29)</f>
        <v>6.0264642056078221</v>
      </c>
    </row>
    <row r="198" spans="1:21" ht="14.25" customHeight="1" x14ac:dyDescent="0.2">
      <c r="A198" s="49" t="s">
        <v>28</v>
      </c>
      <c r="B198" s="50">
        <f>'7.individuals NC'!B198+'8.legal entities NC'!B198+'9.non-residents NC'!B30</f>
        <v>18873208.900000002</v>
      </c>
      <c r="C198" s="51">
        <f>('7.individuals NC'!B198*'7.individuals NC'!C198+'8.legal entities NC'!B198*'8.legal entities NC'!C198+'9.non-residents NC'!B30*'9.non-residents NC'!C30)/('7.individuals NC'!B198+'8.legal entities NC'!B198+'9.non-residents NC'!B30)</f>
        <v>5.1676424260847265</v>
      </c>
      <c r="D198" s="50">
        <f>'7.individuals NC'!D198+'8.legal entities NC'!D198+'9.non-residents NC'!D30</f>
        <v>8828445.5</v>
      </c>
      <c r="E198" s="51">
        <f>('7.individuals NC'!D198*'7.individuals NC'!E198+'8.legal entities NC'!D198*'8.legal entities NC'!E198+'9.non-residents NC'!D30*'9.non-residents NC'!E30)/('7.individuals NC'!D198+'8.legal entities NC'!D198+'9.non-residents NC'!D30)</f>
        <v>1.3706109795886472</v>
      </c>
      <c r="F198" s="50">
        <f>'7.individuals NC'!F198+'8.legal entities NC'!F198+'9.non-residents NC'!F30</f>
        <v>2786233.8</v>
      </c>
      <c r="G198" s="51">
        <f>('7.individuals NC'!F198*'7.individuals NC'!G198+'8.legal entities NC'!F198*'8.legal entities NC'!G198+'9.non-residents NC'!F30*'9.non-residents NC'!G30)/('7.individuals NC'!F198+'8.legal entities NC'!F198+'9.non-residents NC'!F30)</f>
        <v>2.7378109360384619</v>
      </c>
      <c r="H198" s="50">
        <f t="shared" si="10"/>
        <v>7258529.6000000006</v>
      </c>
      <c r="I198" s="51">
        <f t="shared" si="11"/>
        <v>10.718623965520495</v>
      </c>
      <c r="J198" s="50">
        <f>'7.individuals NC'!J198+'8.legal entities NC'!J198+'9.non-residents NC'!J30</f>
        <v>439404.60000000003</v>
      </c>
      <c r="K198" s="51">
        <f>('7.individuals NC'!J198*'7.individuals NC'!K198+'8.legal entities NC'!J198*'8.legal entities NC'!K198+'9.non-residents NC'!J30*'9.non-residents NC'!K30)/('7.individuals NC'!J198+'8.legal entities NC'!J198+'9.non-residents NC'!J30)</f>
        <v>10.344749720417106</v>
      </c>
      <c r="L198" s="50">
        <f>'7.individuals NC'!L198+'8.legal entities NC'!L198+'9.non-residents NC'!L30</f>
        <v>731251.9</v>
      </c>
      <c r="M198" s="51">
        <f>('7.individuals NC'!L198*'7.individuals NC'!M198+'8.legal entities NC'!L198*'8.legal entities NC'!M198+'9.non-residents NC'!L30*'9.non-residents NC'!M30)/('7.individuals NC'!L198+'8.legal entities NC'!L198+'9.non-residents NC'!L30)</f>
        <v>11.23511981438951</v>
      </c>
      <c r="N198" s="50">
        <f>'7.individuals NC'!N198+'8.legal entities NC'!N198+'9.non-residents NC'!N30</f>
        <v>1073035.2000000002</v>
      </c>
      <c r="O198" s="51">
        <f>('7.individuals NC'!N198*'7.individuals NC'!O198+'8.legal entities NC'!N198*'8.legal entities NC'!O198+'9.non-residents NC'!N30*'9.non-residents NC'!O30)/('7.individuals NC'!N198+'8.legal entities NC'!N198+'9.non-residents NC'!N30)</f>
        <v>11.229116918997592</v>
      </c>
      <c r="P198" s="50">
        <f>'7.individuals NC'!P198+'8.legal entities NC'!P198+'9.non-residents NC'!P30</f>
        <v>2494370</v>
      </c>
      <c r="Q198" s="51">
        <f>('7.individuals NC'!P198*'7.individuals NC'!Q198+'8.legal entities NC'!P198*'8.legal entities NC'!Q198+'9.non-residents NC'!P30*'9.non-residents NC'!Q30)/('7.individuals NC'!P198+'8.legal entities NC'!P198+'9.non-residents NC'!P30)</f>
        <v>11.914245403047653</v>
      </c>
      <c r="R198" s="50">
        <f>'7.individuals NC'!R198+'8.legal entities NC'!R198+'9.non-residents NC'!R30</f>
        <v>1019802.4000000001</v>
      </c>
      <c r="S198" s="51">
        <f>('7.individuals NC'!R198*'7.individuals NC'!S198+'8.legal entities NC'!R198*'8.legal entities NC'!S198+'9.non-residents NC'!R30*'9.non-residents NC'!S30)/('7.individuals NC'!R198+'8.legal entities NC'!R198+'9.non-residents NC'!R30)</f>
        <v>15.123656901572295</v>
      </c>
      <c r="T198" s="50">
        <f>'7.individuals NC'!T198+'8.legal entities NC'!T198+'9.non-residents NC'!T30</f>
        <v>1500665.5</v>
      </c>
      <c r="U198" s="51">
        <f>('7.individuals NC'!T198*'7.individuals NC'!U198+'8.legal entities NC'!T198*'8.legal entities NC'!U198+'9.non-residents NC'!T30*'9.non-residents NC'!U30)/('7.individuals NC'!T198+'8.legal entities NC'!T198+'9.non-residents NC'!T30)</f>
        <v>5.2305462949604626</v>
      </c>
    </row>
    <row r="199" spans="1:21" ht="14.25" customHeight="1" x14ac:dyDescent="0.2">
      <c r="A199" s="49" t="s">
        <v>46</v>
      </c>
      <c r="B199" s="50">
        <f>'7.individuals NC'!B199+'8.legal entities NC'!B199+'9.non-residents NC'!B31</f>
        <v>18913020.400000002</v>
      </c>
      <c r="C199" s="51">
        <f>('7.individuals NC'!B199*'7.individuals NC'!C199+'8.legal entities NC'!B199*'8.legal entities NC'!C199+'9.non-residents NC'!B31*'9.non-residents NC'!C31)/('7.individuals NC'!B199+'8.legal entities NC'!B199+'9.non-residents NC'!B31)</f>
        <v>5.478156902003863</v>
      </c>
      <c r="D199" s="50">
        <f>'7.individuals NC'!D199+'8.legal entities NC'!D199+'9.non-residents NC'!D31</f>
        <v>8477107.5999999996</v>
      </c>
      <c r="E199" s="51">
        <f>('7.individuals NC'!D199*'7.individuals NC'!E199+'8.legal entities NC'!D199*'8.legal entities NC'!E199+'9.non-residents NC'!D31*'9.non-residents NC'!E31)/('7.individuals NC'!D199+'8.legal entities NC'!D199+'9.non-residents NC'!D31)</f>
        <v>1.5400027352489853</v>
      </c>
      <c r="F199" s="50">
        <f>'7.individuals NC'!F199+'8.legal entities NC'!F199+'9.non-residents NC'!F31</f>
        <v>2974632</v>
      </c>
      <c r="G199" s="51">
        <f>('7.individuals NC'!F199*'7.individuals NC'!G199+'8.legal entities NC'!F199*'8.legal entities NC'!G199+'9.non-residents NC'!F31*'9.non-residents NC'!G31)/('7.individuals NC'!F199+'8.legal entities NC'!F199+'9.non-residents NC'!F31)</f>
        <v>2.7379647916111991</v>
      </c>
      <c r="H199" s="50">
        <f t="shared" si="10"/>
        <v>7461280.7999999998</v>
      </c>
      <c r="I199" s="51">
        <f t="shared" si="11"/>
        <v>11.044924976821664</v>
      </c>
      <c r="J199" s="50">
        <f>'7.individuals NC'!J199+'8.legal entities NC'!J199+'9.non-residents NC'!J31</f>
        <v>456136.99999999994</v>
      </c>
      <c r="K199" s="51">
        <f>('7.individuals NC'!J199*'7.individuals NC'!K199+'8.legal entities NC'!J199*'8.legal entities NC'!K199+'9.non-residents NC'!J31*'9.non-residents NC'!K31)/('7.individuals NC'!J199+'8.legal entities NC'!J199+'9.non-residents NC'!J31)</f>
        <v>11.607760558779498</v>
      </c>
      <c r="L199" s="50">
        <f>'7.individuals NC'!L199+'8.legal entities NC'!L199+'9.non-residents NC'!L31</f>
        <v>724019</v>
      </c>
      <c r="M199" s="51">
        <f>('7.individuals NC'!L199*'7.individuals NC'!M199+'8.legal entities NC'!L199*'8.legal entities NC'!M199+'9.non-residents NC'!L31*'9.non-residents NC'!M31)/('7.individuals NC'!L199+'8.legal entities NC'!L199+'9.non-residents NC'!L31)</f>
        <v>10.672564326350539</v>
      </c>
      <c r="N199" s="50">
        <f>'7.individuals NC'!N199+'8.legal entities NC'!N199+'9.non-residents NC'!N31</f>
        <v>1440698.1</v>
      </c>
      <c r="O199" s="51">
        <f>('7.individuals NC'!N199*'7.individuals NC'!O199+'8.legal entities NC'!N199*'8.legal entities NC'!O199+'9.non-residents NC'!N31*'9.non-residents NC'!O31)/('7.individuals NC'!N199+'8.legal entities NC'!N199+'9.non-residents NC'!N31)</f>
        <v>10.384572332676798</v>
      </c>
      <c r="P199" s="50">
        <f>'7.individuals NC'!P199+'8.legal entities NC'!P199+'9.non-residents NC'!P31</f>
        <v>2099557.1</v>
      </c>
      <c r="Q199" s="51">
        <f>('7.individuals NC'!P199*'7.individuals NC'!Q199+'8.legal entities NC'!P199*'8.legal entities NC'!Q199+'9.non-residents NC'!P31*'9.non-residents NC'!Q31)/('7.individuals NC'!P199+'8.legal entities NC'!P199+'9.non-residents NC'!P31)</f>
        <v>13.20253631444456</v>
      </c>
      <c r="R199" s="50">
        <f>'7.individuals NC'!R199+'8.legal entities NC'!R199+'9.non-residents NC'!R31</f>
        <v>1039721.3</v>
      </c>
      <c r="S199" s="51">
        <f>('7.individuals NC'!R199*'7.individuals NC'!S199+'8.legal entities NC'!R199*'8.legal entities NC'!S199+'9.non-residents NC'!R31*'9.non-residents NC'!S31)/('7.individuals NC'!R199+'8.legal entities NC'!R199+'9.non-residents NC'!R31)</f>
        <v>15.125474390108188</v>
      </c>
      <c r="T199" s="50">
        <f>'7.individuals NC'!T199+'8.legal entities NC'!T199+'9.non-residents NC'!T31</f>
        <v>1701148.3</v>
      </c>
      <c r="U199" s="51">
        <f>('7.individuals NC'!T199*'7.individuals NC'!U199+'8.legal entities NC'!T199*'8.legal entities NC'!U199+'9.non-residents NC'!T31*'9.non-residents NC'!U31)/('7.individuals NC'!T199+'8.legal entities NC'!T199+'9.non-residents NC'!T31)</f>
        <v>6.4548328067576426</v>
      </c>
    </row>
    <row r="200" spans="1:21" ht="14.25" customHeight="1" thickBot="1" x14ac:dyDescent="0.25">
      <c r="A200" s="52" t="s">
        <v>30</v>
      </c>
      <c r="B200" s="53">
        <f>'7.individuals NC'!B200+'8.legal entities NC'!B200+'9.non-residents NC'!B32</f>
        <v>19298967.300000001</v>
      </c>
      <c r="C200" s="54">
        <f>('7.individuals NC'!B200*'7.individuals NC'!C200+'8.legal entities NC'!B200*'8.legal entities NC'!C200+'9.non-residents NC'!B32*'9.non-residents NC'!C32)/('7.individuals NC'!B200+'8.legal entities NC'!B200+'9.non-residents NC'!B32)</f>
        <v>5.291296314544252</v>
      </c>
      <c r="D200" s="53">
        <f>'7.individuals NC'!D200+'8.legal entities NC'!D200+'9.non-residents NC'!D32</f>
        <v>8134954.2999999989</v>
      </c>
      <c r="E200" s="54">
        <f>('7.individuals NC'!D200*'7.individuals NC'!E200+'8.legal entities NC'!D200*'8.legal entities NC'!E200+'9.non-residents NC'!D32*'9.non-residents NC'!E32)/('7.individuals NC'!D200+'8.legal entities NC'!D200+'9.non-residents NC'!D32)</f>
        <v>1.2844209872205385</v>
      </c>
      <c r="F200" s="53">
        <f>'7.individuals NC'!F200+'8.legal entities NC'!F200+'9.non-residents NC'!F32</f>
        <v>3771696.8</v>
      </c>
      <c r="G200" s="54">
        <f>('7.individuals NC'!F200*'7.individuals NC'!G200+'8.legal entities NC'!F200*'8.legal entities NC'!G200+'9.non-residents NC'!F32*'9.non-residents NC'!G32)/('7.individuals NC'!F200+'8.legal entities NC'!F200+'9.non-residents NC'!F32)</f>
        <v>2.7933146211540625</v>
      </c>
      <c r="H200" s="53">
        <f t="shared" si="10"/>
        <v>7392316.2000000002</v>
      </c>
      <c r="I200" s="54">
        <f t="shared" si="11"/>
        <v>10.975222177049204</v>
      </c>
      <c r="J200" s="53">
        <f>'7.individuals NC'!J200+'8.legal entities NC'!J200+'9.non-residents NC'!J32</f>
        <v>420914.2</v>
      </c>
      <c r="K200" s="54">
        <f>('7.individuals NC'!J200*'7.individuals NC'!K200+'8.legal entities NC'!J200*'8.legal entities NC'!K200+'9.non-residents NC'!J32*'9.non-residents NC'!K32)/('7.individuals NC'!J200+'8.legal entities NC'!J200+'9.non-residents NC'!J32)</f>
        <v>10.729557981175299</v>
      </c>
      <c r="L200" s="53">
        <f>'7.individuals NC'!L200+'8.legal entities NC'!L200+'9.non-residents NC'!L32</f>
        <v>1102108.7</v>
      </c>
      <c r="M200" s="54">
        <f>('7.individuals NC'!L200*'7.individuals NC'!M200+'8.legal entities NC'!L200*'8.legal entities NC'!M200+'9.non-residents NC'!L32*'9.non-residents NC'!M32)/('7.individuals NC'!L200+'8.legal entities NC'!L200+'9.non-residents NC'!L32)</f>
        <v>9.5969988795116148</v>
      </c>
      <c r="N200" s="53">
        <f>'7.individuals NC'!N200+'8.legal entities NC'!N200+'9.non-residents NC'!N32</f>
        <v>1068561.8999999999</v>
      </c>
      <c r="O200" s="54">
        <f>('7.individuals NC'!N200*'7.individuals NC'!O200+'8.legal entities NC'!N200*'8.legal entities NC'!O200+'9.non-residents NC'!N32*'9.non-residents NC'!O32)/('7.individuals NC'!N200+'8.legal entities NC'!N200+'9.non-residents NC'!N32)</f>
        <v>11.390134651066997</v>
      </c>
      <c r="P200" s="53">
        <f>'7.individuals NC'!P200+'8.legal entities NC'!P200+'9.non-residents NC'!P32</f>
        <v>2038168.1</v>
      </c>
      <c r="Q200" s="54">
        <f>('7.individuals NC'!P200*'7.individuals NC'!Q200+'8.legal entities NC'!P200*'8.legal entities NC'!Q200+'9.non-residents NC'!P32*'9.non-residents NC'!Q32)/('7.individuals NC'!P200+'8.legal entities NC'!P200+'9.non-residents NC'!P32)</f>
        <v>13.249127979188794</v>
      </c>
      <c r="R200" s="53">
        <f>'7.individuals NC'!R200+'8.legal entities NC'!R200+'9.non-residents NC'!R32</f>
        <v>1062211.6000000001</v>
      </c>
      <c r="S200" s="54">
        <f>('7.individuals NC'!R200*'7.individuals NC'!S200+'8.legal entities NC'!R200*'8.legal entities NC'!S200+'9.non-residents NC'!R32*'9.non-residents NC'!S32)/('7.individuals NC'!R200+'8.legal entities NC'!R200+'9.non-residents NC'!R32)</f>
        <v>14.968897486150624</v>
      </c>
      <c r="T200" s="53">
        <f>'7.individuals NC'!T200+'8.legal entities NC'!T200+'9.non-residents NC'!T32</f>
        <v>1700351.7</v>
      </c>
      <c r="U200" s="54">
        <f>('7.individuals NC'!T200*'7.individuals NC'!U200+'8.legal entities NC'!T200*'8.legal entities NC'!U200+'9.non-residents NC'!T32*'9.non-residents NC'!U32)/('7.individuals NC'!T200+'8.legal entities NC'!T200+'9.non-residents NC'!T32)</f>
        <v>6.4480795073160442</v>
      </c>
    </row>
    <row r="201" spans="1:21" ht="14.25" customHeight="1" x14ac:dyDescent="0.2">
      <c r="A201" s="49" t="s">
        <v>47</v>
      </c>
      <c r="B201" s="50">
        <f>'7.individuals NC'!B201+'8.legal entities NC'!B201+'9.non-residents NC'!B33</f>
        <v>19390990.199999996</v>
      </c>
      <c r="C201" s="51">
        <f>('7.individuals NC'!B201*'7.individuals NC'!C201+'8.legal entities NC'!B201*'8.legal entities NC'!C201+'9.non-residents NC'!B33*'9.non-residents NC'!C33)/('7.individuals NC'!B201+'8.legal entities NC'!B201+'9.non-residents NC'!B33)</f>
        <v>5.4221598347772888</v>
      </c>
      <c r="D201" s="50">
        <f>'7.individuals NC'!D201+'8.legal entities NC'!D201+'9.non-residents NC'!D33</f>
        <v>8138331.4000000004</v>
      </c>
      <c r="E201" s="51">
        <f>('7.individuals NC'!D201*'7.individuals NC'!E201+'8.legal entities NC'!D201*'8.legal entities NC'!E201+'9.non-residents NC'!D33*'9.non-residents NC'!E33)/('7.individuals NC'!D201+'8.legal entities NC'!D201+'9.non-residents NC'!D33)</f>
        <v>1.3224663077740972</v>
      </c>
      <c r="F201" s="50">
        <f>'7.individuals NC'!F201+'8.legal entities NC'!F201+'9.non-residents NC'!F33</f>
        <v>3633623.6999999997</v>
      </c>
      <c r="G201" s="51">
        <f>('7.individuals NC'!F201*'7.individuals NC'!G201+'8.legal entities NC'!F201*'8.legal entities NC'!G201+'9.non-residents NC'!F33*'9.non-residents NC'!G33)/('7.individuals NC'!F201+'8.legal entities NC'!F201+'9.non-residents NC'!F33)</f>
        <v>2.9538800611081437</v>
      </c>
      <c r="H201" s="50">
        <f t="shared" si="10"/>
        <v>7619035.0999999996</v>
      </c>
      <c r="I201" s="51">
        <f t="shared" si="11"/>
        <v>10.978436172842937</v>
      </c>
      <c r="J201" s="50">
        <f>'7.individuals NC'!J201+'8.legal entities NC'!J201+'9.non-residents NC'!J33</f>
        <v>449150.50000000006</v>
      </c>
      <c r="K201" s="51">
        <f>('7.individuals NC'!J201*'7.individuals NC'!K201+'8.legal entities NC'!J201*'8.legal entities NC'!K201+'9.non-residents NC'!J33*'9.non-residents NC'!K33)/('7.individuals NC'!J201+'8.legal entities NC'!J201+'9.non-residents NC'!J33)</f>
        <v>10.019981830143793</v>
      </c>
      <c r="L201" s="50">
        <f>'7.individuals NC'!L201+'8.legal entities NC'!L201+'9.non-residents NC'!L33</f>
        <v>1150875</v>
      </c>
      <c r="M201" s="51">
        <f>('7.individuals NC'!L201*'7.individuals NC'!M201+'8.legal entities NC'!L201*'8.legal entities NC'!M201+'9.non-residents NC'!L33*'9.non-residents NC'!M33)/('7.individuals NC'!L201+'8.legal entities NC'!L201+'9.non-residents NC'!L33)</f>
        <v>9.5505718049310317</v>
      </c>
      <c r="N201" s="50">
        <f>'7.individuals NC'!N201+'8.legal entities NC'!N201+'9.non-residents NC'!N33</f>
        <v>1195920.2</v>
      </c>
      <c r="O201" s="51">
        <f>('7.individuals NC'!N201*'7.individuals NC'!O201+'8.legal entities NC'!N201*'8.legal entities NC'!O201+'9.non-residents NC'!N33*'9.non-residents NC'!O33)/('7.individuals NC'!N201+'8.legal entities NC'!N201+'9.non-residents NC'!N33)</f>
        <v>11.630880497712139</v>
      </c>
      <c r="P201" s="50">
        <f>'7.individuals NC'!P201+'8.legal entities NC'!P201+'9.non-residents NC'!P33</f>
        <v>2082817.2999999996</v>
      </c>
      <c r="Q201" s="51">
        <f>('7.individuals NC'!P201*'7.individuals NC'!Q201+'8.legal entities NC'!P201*'8.legal entities NC'!Q201+'9.non-residents NC'!P33*'9.non-residents NC'!Q33)/('7.individuals NC'!P201+'8.legal entities NC'!P201+'9.non-residents NC'!P33)</f>
        <v>13.242913079318098</v>
      </c>
      <c r="R201" s="50">
        <f>'7.individuals NC'!R201+'8.legal entities NC'!R201+'9.non-residents NC'!R33</f>
        <v>1030014.4999999999</v>
      </c>
      <c r="S201" s="51">
        <f>('7.individuals NC'!R201*'7.individuals NC'!S201+'8.legal entities NC'!R201*'8.legal entities NC'!S201+'9.non-residents NC'!R33*'9.non-residents NC'!S33)/('7.individuals NC'!R201+'8.legal entities NC'!R201+'9.non-residents NC'!R33)</f>
        <v>15.087330969612568</v>
      </c>
      <c r="T201" s="50">
        <f>'7.individuals NC'!T201+'8.legal entities NC'!T201+'9.non-residents NC'!T33</f>
        <v>1710257.6</v>
      </c>
      <c r="U201" s="51">
        <f>('7.individuals NC'!T201*'7.individuals NC'!U201+'8.legal entities NC'!T201*'8.legal entities NC'!U201+'9.non-residents NC'!T33*'9.non-residents NC'!U33)/('7.individuals NC'!T201+'8.legal entities NC'!T201+'9.non-residents NC'!T33)</f>
        <v>6.5023849676212517</v>
      </c>
    </row>
    <row r="202" spans="1:21" ht="14.25" customHeight="1" x14ac:dyDescent="0.2">
      <c r="A202" s="49" t="s">
        <v>20</v>
      </c>
      <c r="B202" s="50">
        <f>'7.individuals NC'!B202+'8.legal entities NC'!B202+'9.non-residents NC'!B34</f>
        <v>19904894.5</v>
      </c>
      <c r="C202" s="51">
        <f>('7.individuals NC'!B202*'7.individuals NC'!C202+'8.legal entities NC'!B202*'8.legal entities NC'!C202+'9.non-residents NC'!B34*'9.non-residents NC'!C34)/('7.individuals NC'!B202+'8.legal entities NC'!B202+'9.non-residents NC'!B34)</f>
        <v>5.4293970749254656</v>
      </c>
      <c r="D202" s="50">
        <f>'7.individuals NC'!D202+'8.legal entities NC'!D202+'9.non-residents NC'!D34</f>
        <v>8334719.0999999978</v>
      </c>
      <c r="E202" s="51">
        <f>('7.individuals NC'!D202*'7.individuals NC'!E202+'8.legal entities NC'!D202*'8.legal entities NC'!E202+'9.non-residents NC'!D34*'9.non-residents NC'!E34)/('7.individuals NC'!D202+'8.legal entities NC'!D202+'9.non-residents NC'!D34)</f>
        <v>1.3078861857503994</v>
      </c>
      <c r="F202" s="50">
        <f>'7.individuals NC'!F202+'8.legal entities NC'!F202+'9.non-residents NC'!F34</f>
        <v>3691998.0000000009</v>
      </c>
      <c r="G202" s="51">
        <f>('7.individuals NC'!F202*'7.individuals NC'!G202+'8.legal entities NC'!F202*'8.legal entities NC'!G202+'9.non-residents NC'!F34*'9.non-residents NC'!G34)/('7.individuals NC'!F202+'8.legal entities NC'!F202+'9.non-residents NC'!F34)</f>
        <v>2.9120044569363244</v>
      </c>
      <c r="H202" s="50">
        <f t="shared" si="10"/>
        <v>7878177.4000000013</v>
      </c>
      <c r="I202" s="51">
        <f t="shared" si="11"/>
        <v>10.96949116314644</v>
      </c>
      <c r="J202" s="50">
        <f>'7.individuals NC'!J202+'8.legal entities NC'!J202+'9.non-residents NC'!J34</f>
        <v>751868.3</v>
      </c>
      <c r="K202" s="51">
        <f>('7.individuals NC'!J202*'7.individuals NC'!K202+'8.legal entities NC'!J202*'8.legal entities NC'!K202+'9.non-residents NC'!J34*'9.non-residents NC'!K34)/('7.individuals NC'!J202+'8.legal entities NC'!J202+'9.non-residents NC'!J34)</f>
        <v>9.4878298406782129</v>
      </c>
      <c r="L202" s="50">
        <f>'7.individuals NC'!L202+'8.legal entities NC'!L202+'9.non-residents NC'!L34</f>
        <v>925613.4</v>
      </c>
      <c r="M202" s="51">
        <f>('7.individuals NC'!L202*'7.individuals NC'!M202+'8.legal entities NC'!L202*'8.legal entities NC'!M202+'9.non-residents NC'!L34*'9.non-residents NC'!M34)/('7.individuals NC'!L202+'8.legal entities NC'!L202+'9.non-residents NC'!L34)</f>
        <v>9.7161973573416294</v>
      </c>
      <c r="N202" s="50">
        <f>'7.individuals NC'!N202+'8.legal entities NC'!N202+'9.non-residents NC'!N34</f>
        <v>1288360.2</v>
      </c>
      <c r="O202" s="51">
        <f>('7.individuals NC'!N202*'7.individuals NC'!O202+'8.legal entities NC'!N202*'8.legal entities NC'!O202+'9.non-residents NC'!N34*'9.non-residents NC'!O34)/('7.individuals NC'!N202+'8.legal entities NC'!N202+'9.non-residents NC'!N34)</f>
        <v>11.664407826320621</v>
      </c>
      <c r="P202" s="50">
        <f>'7.individuals NC'!P202+'8.legal entities NC'!P202+'9.non-residents NC'!P34</f>
        <v>2190676.9</v>
      </c>
      <c r="Q202" s="51">
        <f>('7.individuals NC'!P202*'7.individuals NC'!Q202+'8.legal entities NC'!P202*'8.legal entities NC'!Q202+'9.non-residents NC'!P34*'9.non-residents NC'!Q34)/('7.individuals NC'!P202+'8.legal entities NC'!P202+'9.non-residents NC'!P34)</f>
        <v>13.288499832175161</v>
      </c>
      <c r="R202" s="50">
        <f>'7.individuals NC'!R202+'8.legal entities NC'!R202+'9.non-residents NC'!R34</f>
        <v>1010562.4</v>
      </c>
      <c r="S202" s="51">
        <f>('7.individuals NC'!R202*'7.individuals NC'!S202+'8.legal entities NC'!R202*'8.legal entities NC'!S202+'9.non-residents NC'!R34*'9.non-residents NC'!S34)/('7.individuals NC'!R202+'8.legal entities NC'!R202+'9.non-residents NC'!R34)</f>
        <v>15.108438476436488</v>
      </c>
      <c r="T202" s="50">
        <f>'7.individuals NC'!T202+'8.legal entities NC'!T202+'9.non-residents NC'!T34</f>
        <v>1711096.2</v>
      </c>
      <c r="U202" s="51">
        <f>('7.individuals NC'!T202*'7.individuals NC'!U202+'8.legal entities NC'!T202*'8.legal entities NC'!U202+'9.non-residents NC'!T34*'9.non-residents NC'!U34)/('7.individuals NC'!T202+'8.legal entities NC'!T202+'9.non-residents NC'!T34)</f>
        <v>6.3618679896548196</v>
      </c>
    </row>
    <row r="203" spans="1:21" ht="14.25" customHeight="1" x14ac:dyDescent="0.2">
      <c r="A203" s="49" t="s">
        <v>21</v>
      </c>
      <c r="B203" s="50">
        <f>'7.individuals NC'!B203+'8.legal entities NC'!B203+'9.non-residents NC'!B35</f>
        <v>20707237.500000004</v>
      </c>
      <c r="C203" s="51">
        <f>('7.individuals NC'!B203*'7.individuals NC'!C203+'8.legal entities NC'!B203*'8.legal entities NC'!C203+'9.non-residents NC'!B35*'9.non-residents NC'!C35)/('7.individuals NC'!B203+'8.legal entities NC'!B203+'9.non-residents NC'!B35)</f>
        <v>5.3620152392611535</v>
      </c>
      <c r="D203" s="50">
        <f>'7.individuals NC'!D203+'8.legal entities NC'!D203+'9.non-residents NC'!D35</f>
        <v>8646012.8000000007</v>
      </c>
      <c r="E203" s="51">
        <f>('7.individuals NC'!D203*'7.individuals NC'!E203+'8.legal entities NC'!D203*'8.legal entities NC'!E203+'9.non-residents NC'!D35*'9.non-residents NC'!E35)/('7.individuals NC'!D203+'8.legal entities NC'!D203+'9.non-residents NC'!D35)</f>
        <v>1.3109779539072581</v>
      </c>
      <c r="F203" s="50">
        <f>'7.individuals NC'!F203+'8.legal entities NC'!F203+'9.non-residents NC'!F35</f>
        <v>3931717.5</v>
      </c>
      <c r="G203" s="51">
        <f>('7.individuals NC'!F203*'7.individuals NC'!G203+'8.legal entities NC'!F203*'8.legal entities NC'!G203+'9.non-residents NC'!F35*'9.non-residents NC'!G35)/('7.individuals NC'!F203+'8.legal entities NC'!F203+'9.non-residents NC'!F35)</f>
        <v>2.7809714128749055</v>
      </c>
      <c r="H203" s="50">
        <f t="shared" si="10"/>
        <v>8129507.2000000011</v>
      </c>
      <c r="I203" s="51">
        <f t="shared" si="11"/>
        <v>10.918718037053967</v>
      </c>
      <c r="J203" s="50">
        <f>'7.individuals NC'!J203+'8.legal entities NC'!J203+'9.non-residents NC'!J35</f>
        <v>672818.09999999986</v>
      </c>
      <c r="K203" s="51">
        <f>('7.individuals NC'!J203*'7.individuals NC'!K203+'8.legal entities NC'!J203*'8.legal entities NC'!K203+'9.non-residents NC'!J35*'9.non-residents NC'!K35)/('7.individuals NC'!J203+'8.legal entities NC'!J203+'9.non-residents NC'!J35)</f>
        <v>9.1323484683304734</v>
      </c>
      <c r="L203" s="50">
        <f>'7.individuals NC'!L203+'8.legal entities NC'!L203+'9.non-residents NC'!L35</f>
        <v>1087742.7</v>
      </c>
      <c r="M203" s="51">
        <f>('7.individuals NC'!L203*'7.individuals NC'!M203+'8.legal entities NC'!L203*'8.legal entities NC'!M203+'9.non-residents NC'!L35*'9.non-residents NC'!M35)/('7.individuals NC'!L203+'8.legal entities NC'!L203+'9.non-residents NC'!L35)</f>
        <v>9.5000828072668533</v>
      </c>
      <c r="N203" s="50">
        <f>'7.individuals NC'!N203+'8.legal entities NC'!N203+'9.non-residents NC'!N35</f>
        <v>1431903.2000000002</v>
      </c>
      <c r="O203" s="51">
        <f>('7.individuals NC'!N203*'7.individuals NC'!O203+'8.legal entities NC'!N203*'8.legal entities NC'!O203+'9.non-residents NC'!N35*'9.non-residents NC'!O35)/('7.individuals NC'!N203+'8.legal entities NC'!N203+'9.non-residents NC'!N35)</f>
        <v>11.746770252346678</v>
      </c>
      <c r="P203" s="50">
        <f>'7.individuals NC'!P203+'8.legal entities NC'!P203+'9.non-residents NC'!P35</f>
        <v>2198158.4</v>
      </c>
      <c r="Q203" s="51">
        <f>('7.individuals NC'!P203*'7.individuals NC'!Q203+'8.legal entities NC'!P203*'8.legal entities NC'!Q203+'9.non-residents NC'!P35*'9.non-residents NC'!Q35)/('7.individuals NC'!P203+'8.legal entities NC'!P203+'9.non-residents NC'!P35)</f>
        <v>13.149729206048113</v>
      </c>
      <c r="R203" s="50">
        <f>'7.individuals NC'!R203+'8.legal entities NC'!R203+'9.non-residents NC'!R35</f>
        <v>1024345.4</v>
      </c>
      <c r="S203" s="51">
        <f>('7.individuals NC'!R203*'7.individuals NC'!S203+'8.legal entities NC'!R203*'8.legal entities NC'!S203+'9.non-residents NC'!R35*'9.non-residents NC'!S35)/('7.individuals NC'!R203+'8.legal entities NC'!R203+'9.non-residents NC'!R35)</f>
        <v>15.231435044273196</v>
      </c>
      <c r="T203" s="50">
        <f>'7.individuals NC'!T203+'8.legal entities NC'!T203+'9.non-residents NC'!T35</f>
        <v>1714539.4</v>
      </c>
      <c r="U203" s="51">
        <f>('7.individuals NC'!T203*'7.individuals NC'!U203+'8.legal entities NC'!T203*'8.legal entities NC'!U203+'9.non-residents NC'!T35*'9.non-residents NC'!U35)/('7.individuals NC'!T203+'8.legal entities NC'!T203+'9.non-residents NC'!T35)</f>
        <v>6.3912592384870281</v>
      </c>
    </row>
    <row r="204" spans="1:21" ht="14.25" customHeight="1" x14ac:dyDescent="0.2">
      <c r="A204" s="49" t="s">
        <v>22</v>
      </c>
      <c r="B204" s="50">
        <f>'7.individuals NC'!B204+'8.legal entities NC'!B204+'9.non-residents NC'!B36</f>
        <v>21287440.600000001</v>
      </c>
      <c r="C204" s="51">
        <f>('7.individuals NC'!B204*'7.individuals NC'!C204+'8.legal entities NC'!B204*'8.legal entities NC'!C204+'9.non-residents NC'!B36*'9.non-residents NC'!C36)/('7.individuals NC'!B204+'8.legal entities NC'!B204+'9.non-residents NC'!B36)</f>
        <v>5.513137430856764</v>
      </c>
      <c r="D204" s="50">
        <f>'7.individuals NC'!D204+'8.legal entities NC'!D204+'9.non-residents NC'!D36</f>
        <v>8911930.6000000015</v>
      </c>
      <c r="E204" s="51">
        <f>('7.individuals NC'!D204*'7.individuals NC'!E204+'8.legal entities NC'!D204*'8.legal entities NC'!E204+'9.non-residents NC'!D36*'9.non-residents NC'!E36)/('7.individuals NC'!D204+'8.legal entities NC'!D204+'9.non-residents NC'!D36)</f>
        <v>1.4611248992446144</v>
      </c>
      <c r="F204" s="50">
        <f>'7.individuals NC'!F204+'8.legal entities NC'!F204+'9.non-residents NC'!F36</f>
        <v>3895832</v>
      </c>
      <c r="G204" s="51">
        <f>('7.individuals NC'!F204*'7.individuals NC'!G204+'8.legal entities NC'!F204*'8.legal entities NC'!G204+'9.non-residents NC'!F36*'9.non-residents NC'!G36)/('7.individuals NC'!F204+'8.legal entities NC'!F204+'9.non-residents NC'!F36)</f>
        <v>2.931665699650293</v>
      </c>
      <c r="H204" s="50">
        <f t="shared" si="10"/>
        <v>8479678</v>
      </c>
      <c r="I204" s="51">
        <f t="shared" si="11"/>
        <v>10.957711464161727</v>
      </c>
      <c r="J204" s="50">
        <f>'7.individuals NC'!J204+'8.legal entities NC'!J204+'9.non-residents NC'!J36</f>
        <v>807753.79999999993</v>
      </c>
      <c r="K204" s="51">
        <f>('7.individuals NC'!J204*'7.individuals NC'!K204+'8.legal entities NC'!J204*'8.legal entities NC'!K204+'9.non-residents NC'!J36*'9.non-residents NC'!K36)/('7.individuals NC'!J204+'8.legal entities NC'!J204+'9.non-residents NC'!J36)</f>
        <v>8.4428209511363512</v>
      </c>
      <c r="L204" s="50">
        <f>'7.individuals NC'!L204+'8.legal entities NC'!L204+'9.non-residents NC'!L36</f>
        <v>1064481.6000000001</v>
      </c>
      <c r="M204" s="51">
        <f>('7.individuals NC'!L204*'7.individuals NC'!M204+'8.legal entities NC'!L204*'8.legal entities NC'!M204+'9.non-residents NC'!L36*'9.non-residents NC'!M36)/('7.individuals NC'!L204+'8.legal entities NC'!L204+'9.non-residents NC'!L36)</f>
        <v>10.10243751042761</v>
      </c>
      <c r="N204" s="50">
        <f>'7.individuals NC'!N204+'8.legal entities NC'!N204+'9.non-residents NC'!N36</f>
        <v>1562093.2000000002</v>
      </c>
      <c r="O204" s="51">
        <f>('7.individuals NC'!N204*'7.individuals NC'!O204+'8.legal entities NC'!N204*'8.legal entities NC'!O204+'9.non-residents NC'!N36*'9.non-residents NC'!O36)/('7.individuals NC'!N204+'8.legal entities NC'!N204+'9.non-residents NC'!N36)</f>
        <v>11.895073607643894</v>
      </c>
      <c r="P204" s="50">
        <f>'7.individuals NC'!P204+'8.legal entities NC'!P204+'9.non-residents NC'!P36</f>
        <v>2250880.0000000005</v>
      </c>
      <c r="Q204" s="51">
        <f>('7.individuals NC'!P204*'7.individuals NC'!Q204+'8.legal entities NC'!P204*'8.legal entities NC'!Q204+'9.non-residents NC'!P36*'9.non-residents NC'!Q36)/('7.individuals NC'!P204+'8.legal entities NC'!P204+'9.non-residents NC'!P36)</f>
        <v>13.043429286767836</v>
      </c>
      <c r="R204" s="50">
        <f>'7.individuals NC'!R204+'8.legal entities NC'!R204+'9.non-residents NC'!R36</f>
        <v>1076586.3</v>
      </c>
      <c r="S204" s="51">
        <f>('7.individuals NC'!R204*'7.individuals NC'!S204+'8.legal entities NC'!R204*'8.legal entities NC'!S204+'9.non-residents NC'!R36*'9.non-residents NC'!S36)/('7.individuals NC'!R204+'8.legal entities NC'!R204+'9.non-residents NC'!R36)</f>
        <v>15.186607979313871</v>
      </c>
      <c r="T204" s="50">
        <f>'7.individuals NC'!T204+'8.legal entities NC'!T204+'9.non-residents NC'!T36</f>
        <v>1717883.1</v>
      </c>
      <c r="U204" s="51">
        <f>('7.individuals NC'!T204*'7.individuals NC'!U204+'8.legal entities NC'!T204*'8.legal entities NC'!U204+'9.non-residents NC'!T36*'9.non-residents NC'!U36)/('7.individuals NC'!T204+'8.legal entities NC'!T204+'9.non-residents NC'!T36)</f>
        <v>6.43477049107707</v>
      </c>
    </row>
    <row r="205" spans="1:21" ht="14.25" customHeight="1" x14ac:dyDescent="0.2">
      <c r="A205" s="49" t="s">
        <v>23</v>
      </c>
      <c r="B205" s="50">
        <f>'7.individuals NC'!B205+'8.legal entities NC'!B205+'9.non-residents NC'!B37</f>
        <v>22619239.199999999</v>
      </c>
      <c r="C205" s="51">
        <f>('7.individuals NC'!B205*'7.individuals NC'!C205+'8.legal entities NC'!B205*'8.legal entities NC'!C205+'9.non-residents NC'!B37*'9.non-residents NC'!C37)/('7.individuals NC'!B205+'8.legal entities NC'!B205+'9.non-residents NC'!B37)</f>
        <v>5.504426340166205</v>
      </c>
      <c r="D205" s="50">
        <f>'7.individuals NC'!D205+'8.legal entities NC'!D205+'9.non-residents NC'!D37</f>
        <v>9297062.9999999981</v>
      </c>
      <c r="E205" s="51">
        <f>('7.individuals NC'!D205*'7.individuals NC'!E205+'8.legal entities NC'!D205*'8.legal entities NC'!E205+'9.non-residents NC'!D37*'9.non-residents NC'!E37)/('7.individuals NC'!D205+'8.legal entities NC'!D205+'9.non-residents NC'!D37)</f>
        <v>1.4159144938568218</v>
      </c>
      <c r="F205" s="50">
        <f>'7.individuals NC'!F205+'8.legal entities NC'!F205+'9.non-residents NC'!F37</f>
        <v>4105712.9</v>
      </c>
      <c r="G205" s="51">
        <f>('7.individuals NC'!F205*'7.individuals NC'!G205+'8.legal entities NC'!F205*'8.legal entities NC'!G205+'9.non-residents NC'!F37*'9.non-residents NC'!G37)/('7.individuals NC'!F205+'8.legal entities NC'!F205+'9.non-residents NC'!F37)</f>
        <v>3.2761436066316274</v>
      </c>
      <c r="H205" s="50">
        <f t="shared" si="10"/>
        <v>9216463.3000000007</v>
      </c>
      <c r="I205" s="51">
        <f t="shared" si="11"/>
        <v>10.621339394580994</v>
      </c>
      <c r="J205" s="50">
        <f>'7.individuals NC'!J205+'8.legal entities NC'!J205+'9.non-residents NC'!J37</f>
        <v>1275302.7</v>
      </c>
      <c r="K205" s="51">
        <f>('7.individuals NC'!J205*'7.individuals NC'!K205+'8.legal entities NC'!J205*'8.legal entities NC'!K205+'9.non-residents NC'!J37*'9.non-residents NC'!K37)/('7.individuals NC'!J205+'8.legal entities NC'!J205+'9.non-residents NC'!J37)</f>
        <v>8.2011978858038965</v>
      </c>
      <c r="L205" s="50">
        <f>'7.individuals NC'!L205+'8.legal entities NC'!L205+'9.non-residents NC'!L37</f>
        <v>1414050.4999999998</v>
      </c>
      <c r="M205" s="51">
        <f>('7.individuals NC'!L205*'7.individuals NC'!M205+'8.legal entities NC'!L205*'8.legal entities NC'!M205+'9.non-residents NC'!L37*'9.non-residents NC'!M37)/('7.individuals NC'!L205+'8.legal entities NC'!L205+'9.non-residents NC'!L37)</f>
        <v>9.1209380499494017</v>
      </c>
      <c r="N205" s="50">
        <f>'7.individuals NC'!N205+'8.legal entities NC'!N205+'9.non-residents NC'!N37</f>
        <v>1425207.0999999999</v>
      </c>
      <c r="O205" s="51">
        <f>('7.individuals NC'!N205*'7.individuals NC'!O205+'8.legal entities NC'!N205*'8.legal entities NC'!O205+'9.non-residents NC'!N37*'9.non-residents NC'!O37)/('7.individuals NC'!N205+'8.legal entities NC'!N205+'9.non-residents NC'!N37)</f>
        <v>12.021325331595699</v>
      </c>
      <c r="P205" s="50">
        <f>'7.individuals NC'!P205+'8.legal entities NC'!P205+'9.non-residents NC'!P37</f>
        <v>2253777.7999999998</v>
      </c>
      <c r="Q205" s="51">
        <f>('7.individuals NC'!P205*'7.individuals NC'!Q205+'8.legal entities NC'!P205*'8.legal entities NC'!Q205+'9.non-residents NC'!P37*'9.non-residents NC'!Q37)/('7.individuals NC'!P205+'8.legal entities NC'!P205+'9.non-residents NC'!P37)</f>
        <v>13.047674900782143</v>
      </c>
      <c r="R205" s="50">
        <f>'7.individuals NC'!R205+'8.legal entities NC'!R205+'9.non-residents NC'!R37</f>
        <v>1128337.7</v>
      </c>
      <c r="S205" s="51">
        <f>('7.individuals NC'!R205*'7.individuals NC'!S205+'8.legal entities NC'!R205*'8.legal entities NC'!S205+'9.non-residents NC'!R37*'9.non-residents NC'!S37)/('7.individuals NC'!R205+'8.legal entities NC'!R205+'9.non-residents NC'!R37)</f>
        <v>15.011479535780781</v>
      </c>
      <c r="T205" s="50">
        <f>'7.individuals NC'!T205+'8.legal entities NC'!T205+'9.non-residents NC'!T37</f>
        <v>1719787.5</v>
      </c>
      <c r="U205" s="51">
        <f>('7.individuals NC'!T205*'7.individuals NC'!U205+'8.legal entities NC'!T205*'8.legal entities NC'!U205+'9.non-residents NC'!T37*'9.non-residents NC'!U37)/('7.individuals NC'!T205+'8.legal entities NC'!T205+'9.non-residents NC'!T37)</f>
        <v>6.4294288509481534</v>
      </c>
    </row>
    <row r="206" spans="1:21" ht="14.25" customHeight="1" x14ac:dyDescent="0.2">
      <c r="A206" s="49" t="s">
        <v>24</v>
      </c>
      <c r="B206" s="50">
        <f>'7.individuals NC'!B206+'8.legal entities NC'!B206+'9.non-residents NC'!B38</f>
        <v>23209282.699999999</v>
      </c>
      <c r="C206" s="51">
        <f>('7.individuals NC'!B206*'7.individuals NC'!C206+'8.legal entities NC'!B206*'8.legal entities NC'!C206+'9.non-residents NC'!B38*'9.non-residents NC'!C38)/('7.individuals NC'!B206+'8.legal entities NC'!B206+'9.non-residents NC'!B38)</f>
        <v>5.4718487950513017</v>
      </c>
      <c r="D206" s="50">
        <f>'7.individuals NC'!D206+'8.legal entities NC'!D206+'9.non-residents NC'!D38</f>
        <v>9264569.0999999996</v>
      </c>
      <c r="E206" s="51">
        <f>('7.individuals NC'!D206*'7.individuals NC'!E206+'8.legal entities NC'!D206*'8.legal entities NC'!E206+'9.non-residents NC'!D38*'9.non-residents NC'!E38)/('7.individuals NC'!D206+'8.legal entities NC'!D206+'9.non-residents NC'!D38)</f>
        <v>1.4826746366433832</v>
      </c>
      <c r="F206" s="50">
        <f>'7.individuals NC'!F206+'8.legal entities NC'!F206+'9.non-residents NC'!F38</f>
        <v>4830009.5</v>
      </c>
      <c r="G206" s="51">
        <f>('7.individuals NC'!F206*'7.individuals NC'!G206+'8.legal entities NC'!F206*'8.legal entities NC'!G206+'9.non-residents NC'!F38*'9.non-residents NC'!G38)/('7.individuals NC'!F206+'8.legal entities NC'!F206+'9.non-residents NC'!F38)</f>
        <v>3.2315334694476237</v>
      </c>
      <c r="H206" s="50">
        <f t="shared" si="10"/>
        <v>9114704.0999999996</v>
      </c>
      <c r="I206" s="51">
        <f t="shared" si="11"/>
        <v>10.713787910569692</v>
      </c>
      <c r="J206" s="50">
        <f>'7.individuals NC'!J206+'8.legal entities NC'!J206+'9.non-residents NC'!J38</f>
        <v>1115294.5</v>
      </c>
      <c r="K206" s="51">
        <f>('7.individuals NC'!J206*'7.individuals NC'!K206+'8.legal entities NC'!J206*'8.legal entities NC'!K206+'9.non-residents NC'!J38*'9.non-residents NC'!K38)/('7.individuals NC'!J206+'8.legal entities NC'!J206+'9.non-residents NC'!J38)</f>
        <v>7.9239143930145799</v>
      </c>
      <c r="L206" s="50">
        <f>'7.individuals NC'!L206+'8.legal entities NC'!L206+'9.non-residents NC'!L38</f>
        <v>1505939.7000000002</v>
      </c>
      <c r="M206" s="51">
        <f>('7.individuals NC'!L206*'7.individuals NC'!M206+'8.legal entities NC'!L206*'8.legal entities NC'!M206+'9.non-residents NC'!L38*'9.non-residents NC'!M38)/('7.individuals NC'!L206+'8.legal entities NC'!L206+'9.non-residents NC'!L38)</f>
        <v>9.7302853201891235</v>
      </c>
      <c r="N206" s="50">
        <f>'7.individuals NC'!N206+'8.legal entities NC'!N206+'9.non-residents NC'!N38</f>
        <v>1262461</v>
      </c>
      <c r="O206" s="51">
        <f>('7.individuals NC'!N206*'7.individuals NC'!O206+'8.legal entities NC'!N206*'8.legal entities NC'!O206+'9.non-residents NC'!N38*'9.non-residents NC'!O38)/('7.individuals NC'!N206+'8.legal entities NC'!N206+'9.non-residents NC'!N38)</f>
        <v>12.171097313897235</v>
      </c>
      <c r="P206" s="50">
        <f>'7.individuals NC'!P206+'8.legal entities NC'!P206+'9.non-residents NC'!P38</f>
        <v>2369755.5</v>
      </c>
      <c r="Q206" s="51">
        <f>('7.individuals NC'!P206*'7.individuals NC'!Q206+'8.legal entities NC'!P206*'8.legal entities NC'!Q206+'9.non-residents NC'!P38*'9.non-residents NC'!Q38)/('7.individuals NC'!P206+'8.legal entities NC'!P206+'9.non-residents NC'!P38)</f>
        <v>12.883368073626164</v>
      </c>
      <c r="R206" s="50">
        <f>'7.individuals NC'!R206+'8.legal entities NC'!R206+'9.non-residents NC'!R38</f>
        <v>1145514.3999999999</v>
      </c>
      <c r="S206" s="51">
        <f>('7.individuals NC'!R206*'7.individuals NC'!S206+'8.legal entities NC'!R206*'8.legal entities NC'!S206+'9.non-residents NC'!R38*'9.non-residents NC'!S38)/('7.individuals NC'!R206+'8.legal entities NC'!R206+'9.non-residents NC'!R38)</f>
        <v>14.934749575387244</v>
      </c>
      <c r="T206" s="50">
        <f>'7.individuals NC'!T206+'8.legal entities NC'!T206+'9.non-residents NC'!T38</f>
        <v>1715739</v>
      </c>
      <c r="U206" s="51">
        <f>('7.individuals NC'!T206*'7.individuals NC'!U206+'8.legal entities NC'!T206*'8.legal entities NC'!U206+'9.non-residents NC'!T38*'9.non-residents NC'!U38)/('7.individuals NC'!T206+'8.legal entities NC'!T206+'9.non-residents NC'!T38)</f>
        <v>6.5035222501790777</v>
      </c>
    </row>
    <row r="207" spans="1:21" ht="14.25" customHeight="1" x14ac:dyDescent="0.2">
      <c r="A207" s="49" t="s">
        <v>25</v>
      </c>
      <c r="B207" s="50">
        <f>'7.individuals NC'!B207+'8.legal entities NC'!B207+'9.non-residents NC'!B39</f>
        <v>24168827.399999999</v>
      </c>
      <c r="C207" s="51">
        <f>('7.individuals NC'!B207*'7.individuals NC'!C207+'8.legal entities NC'!B207*'8.legal entities NC'!C207+'9.non-residents NC'!B39*'9.non-residents NC'!C39)/('7.individuals NC'!B207+'8.legal entities NC'!B207+'9.non-residents NC'!B39)</f>
        <v>5.289210389619484</v>
      </c>
      <c r="D207" s="50">
        <f>'7.individuals NC'!D207+'8.legal entities NC'!D207+'9.non-residents NC'!D39</f>
        <v>9657140.5999999996</v>
      </c>
      <c r="E207" s="51">
        <f>('7.individuals NC'!D207*'7.individuals NC'!E207+'8.legal entities NC'!D207*'8.legal entities NC'!E207+'9.non-residents NC'!D39*'9.non-residents NC'!E39)/('7.individuals NC'!D207+'8.legal entities NC'!D207+'9.non-residents NC'!D39)</f>
        <v>1.2824460311782166</v>
      </c>
      <c r="F207" s="50">
        <f>'7.individuals NC'!F207+'8.legal entities NC'!F207+'9.non-residents NC'!F39</f>
        <v>5109557.7999999989</v>
      </c>
      <c r="G207" s="51">
        <f>('7.individuals NC'!F207*'7.individuals NC'!G207+'8.legal entities NC'!F207*'8.legal entities NC'!G207+'9.non-residents NC'!F39*'9.non-residents NC'!G39)/('7.individuals NC'!F207+'8.legal entities NC'!F207+'9.non-residents NC'!F39)</f>
        <v>2.9553288110372269</v>
      </c>
      <c r="H207" s="50">
        <f t="shared" si="10"/>
        <v>9402129</v>
      </c>
      <c r="I207" s="51">
        <f t="shared" si="11"/>
        <v>10.67298991281656</v>
      </c>
      <c r="J207" s="50">
        <f>'7.individuals NC'!J207+'8.legal entities NC'!J207+'9.non-residents NC'!J39</f>
        <v>1409634.2</v>
      </c>
      <c r="K207" s="51">
        <f>('7.individuals NC'!J207*'7.individuals NC'!K207+'8.legal entities NC'!J207*'8.legal entities NC'!K207+'9.non-residents NC'!J39*'9.non-residents NC'!K39)/('7.individuals NC'!J207+'8.legal entities NC'!J207+'9.non-residents NC'!J39)</f>
        <v>7.3337991253333712</v>
      </c>
      <c r="L207" s="50">
        <f>'7.individuals NC'!L207+'8.legal entities NC'!L207+'9.non-residents NC'!L39</f>
        <v>1295048.5999999999</v>
      </c>
      <c r="M207" s="51">
        <f>('7.individuals NC'!L207*'7.individuals NC'!M207+'8.legal entities NC'!L207*'8.legal entities NC'!M207+'9.non-residents NC'!L39*'9.non-residents NC'!M39)/('7.individuals NC'!L207+'8.legal entities NC'!L207+'9.non-residents NC'!L39)</f>
        <v>10.710831977270944</v>
      </c>
      <c r="N207" s="50">
        <f>'7.individuals NC'!N207+'8.legal entities NC'!N207+'9.non-residents NC'!N39</f>
        <v>1224228</v>
      </c>
      <c r="O207" s="51">
        <f>('7.individuals NC'!N207*'7.individuals NC'!O207+'8.legal entities NC'!N207*'8.legal entities NC'!O207+'9.non-residents NC'!N39*'9.non-residents NC'!O39)/('7.individuals NC'!N207+'8.legal entities NC'!N207+'9.non-residents NC'!N39)</f>
        <v>12.086735765723416</v>
      </c>
      <c r="P207" s="50">
        <f>'7.individuals NC'!P207+'8.legal entities NC'!P207+'9.non-residents NC'!P39</f>
        <v>2595501</v>
      </c>
      <c r="Q207" s="51">
        <f>('7.individuals NC'!P207*'7.individuals NC'!Q207+'8.legal entities NC'!P207*'8.legal entities NC'!Q207+'9.non-residents NC'!P39*'9.non-residents NC'!Q39)/('7.individuals NC'!P207+'8.legal entities NC'!P207+'9.non-residents NC'!P39)</f>
        <v>12.798669667628722</v>
      </c>
      <c r="R207" s="50">
        <f>'7.individuals NC'!R207+'8.legal entities NC'!R207+'9.non-residents NC'!R39</f>
        <v>1163106.1000000001</v>
      </c>
      <c r="S207" s="51">
        <f>('7.individuals NC'!R207*'7.individuals NC'!S207+'8.legal entities NC'!R207*'8.legal entities NC'!S207+'9.non-residents NC'!R39*'9.non-residents NC'!S39)/('7.individuals NC'!R207+'8.legal entities NC'!R207+'9.non-residents NC'!R39)</f>
        <v>14.804603160451148</v>
      </c>
      <c r="T207" s="50">
        <f>'7.individuals NC'!T207+'8.legal entities NC'!T207+'9.non-residents NC'!T39</f>
        <v>1714611.1</v>
      </c>
      <c r="U207" s="51">
        <f>('7.individuals NC'!T207*'7.individuals NC'!U207+'8.legal entities NC'!T207*'8.legal entities NC'!U207+'9.non-residents NC'!T39*'9.non-residents NC'!U39)/('7.individuals NC'!T207+'8.legal entities NC'!T207+'9.non-residents NC'!T39)</f>
        <v>6.3598103604951586</v>
      </c>
    </row>
    <row r="208" spans="1:21" ht="14.25" customHeight="1" x14ac:dyDescent="0.2">
      <c r="A208" s="49" t="s">
        <v>26</v>
      </c>
      <c r="B208" s="50">
        <f>'7.individuals NC'!B208+'8.legal entities NC'!B208+'9.non-residents NC'!B40</f>
        <v>24014173.399999995</v>
      </c>
      <c r="C208" s="51">
        <f>('7.individuals NC'!B208*'7.individuals NC'!C208+'8.legal entities NC'!B208*'8.legal entities NC'!C208+'9.non-residents NC'!B40*'9.non-residents NC'!C40)/('7.individuals NC'!B208+'8.legal entities NC'!B208+'9.non-residents NC'!B40)</f>
        <v>5.3134683478632647</v>
      </c>
      <c r="D208" s="50">
        <f>'7.individuals NC'!D208+'8.legal entities NC'!D208+'9.non-residents NC'!D40</f>
        <v>9544120.5999999996</v>
      </c>
      <c r="E208" s="51">
        <f>('7.individuals NC'!D208*'7.individuals NC'!E208+'8.legal entities NC'!D208*'8.legal entities NC'!E208+'9.non-residents NC'!D40*'9.non-residents NC'!E40)/('7.individuals NC'!D208+'8.legal entities NC'!D208+'9.non-residents NC'!D40)</f>
        <v>1.2054226737243849</v>
      </c>
      <c r="F208" s="50">
        <f>'7.individuals NC'!F208+'8.legal entities NC'!F208+'9.non-residents NC'!F40</f>
        <v>5578214.5</v>
      </c>
      <c r="G208" s="51">
        <f>('7.individuals NC'!F208*'7.individuals NC'!G208+'8.legal entities NC'!F208*'8.legal entities NC'!G208+'9.non-residents NC'!F40*'9.non-residents NC'!G40)/('7.individuals NC'!F208+'8.legal entities NC'!F208+'9.non-residents NC'!F40)</f>
        <v>3.0205473462879602</v>
      </c>
      <c r="H208" s="50">
        <f t="shared" si="10"/>
        <v>8891838.2999999989</v>
      </c>
      <c r="I208" s="51">
        <f t="shared" si="11"/>
        <v>11.161312940654796</v>
      </c>
      <c r="J208" s="50">
        <f>'7.individuals NC'!J208+'8.legal entities NC'!J208+'9.non-residents NC'!J40</f>
        <v>821891.5</v>
      </c>
      <c r="K208" s="51">
        <f>('7.individuals NC'!J208*'7.individuals NC'!K208+'8.legal entities NC'!J208*'8.legal entities NC'!K208+'9.non-residents NC'!J40*'9.non-residents NC'!K40)/('7.individuals NC'!J208+'8.legal entities NC'!J208+'9.non-residents NC'!J40)</f>
        <v>10.608433006059807</v>
      </c>
      <c r="L208" s="50">
        <f>'7.individuals NC'!L208+'8.legal entities NC'!L208+'9.non-residents NC'!L40</f>
        <v>1137303.3000000003</v>
      </c>
      <c r="M208" s="51">
        <f>('7.individuals NC'!L208*'7.individuals NC'!M208+'8.legal entities NC'!L208*'8.legal entities NC'!M208+'9.non-residents NC'!L40*'9.non-residents NC'!M40)/('7.individuals NC'!L208+'8.legal entities NC'!L208+'9.non-residents NC'!L40)</f>
        <v>10.256310005431249</v>
      </c>
      <c r="N208" s="50">
        <f>'7.individuals NC'!N208+'8.legal entities NC'!N208+'9.non-residents NC'!N40</f>
        <v>1467505.4</v>
      </c>
      <c r="O208" s="51">
        <f>('7.individuals NC'!N208*'7.individuals NC'!O208+'8.legal entities NC'!N208*'8.legal entities NC'!O208+'9.non-residents NC'!N40*'9.non-residents NC'!O40)/('7.individuals NC'!N208+'8.legal entities NC'!N208+'9.non-residents NC'!N40)</f>
        <v>11.940337409320598</v>
      </c>
      <c r="P208" s="50">
        <f>'7.individuals NC'!P208+'8.legal entities NC'!P208+'9.non-residents NC'!P40</f>
        <v>2594107.9</v>
      </c>
      <c r="Q208" s="51">
        <f>('7.individuals NC'!P208*'7.individuals NC'!Q208+'8.legal entities NC'!P208*'8.legal entities NC'!Q208+'9.non-residents NC'!P40*'9.non-residents NC'!Q40)/('7.individuals NC'!P208+'8.legal entities NC'!P208+'9.non-residents NC'!P40)</f>
        <v>12.848805341905775</v>
      </c>
      <c r="R208" s="50">
        <f>'7.individuals NC'!R208+'8.legal entities NC'!R208+'9.non-residents NC'!R40</f>
        <v>1154328</v>
      </c>
      <c r="S208" s="51">
        <f>('7.individuals NC'!R208*'7.individuals NC'!S208+'8.legal entities NC'!R208*'8.legal entities NC'!S208+'9.non-residents NC'!R40*'9.non-residents NC'!S40)/('7.individuals NC'!R208+'8.legal entities NC'!R208+'9.non-residents NC'!R40)</f>
        <v>14.771992054251461</v>
      </c>
      <c r="T208" s="50">
        <f>'7.individuals NC'!T208+'8.legal entities NC'!T208+'9.non-residents NC'!T40</f>
        <v>1716702.2</v>
      </c>
      <c r="U208" s="51">
        <f>('7.individuals NC'!T208*'7.individuals NC'!U208+'8.legal entities NC'!T208*'8.legal entities NC'!U208+'9.non-residents NC'!T40*'9.non-residents NC'!U40)/('7.individuals NC'!T208+'8.legal entities NC'!T208+'9.non-residents NC'!T40)</f>
        <v>6.3818014796043245</v>
      </c>
    </row>
    <row r="209" spans="1:21" ht="14.25" customHeight="1" x14ac:dyDescent="0.2">
      <c r="A209" s="49" t="s">
        <v>27</v>
      </c>
      <c r="B209" s="50">
        <f>'7.individuals NC'!B209+'8.legal entities NC'!B209+'9.non-residents NC'!B41</f>
        <v>24833027.100000001</v>
      </c>
      <c r="C209" s="51">
        <f>('7.individuals NC'!B209*'7.individuals NC'!C209+'8.legal entities NC'!B209*'8.legal entities NC'!C209+'9.non-residents NC'!B41*'9.non-residents NC'!C41)/('7.individuals NC'!B209+'8.legal entities NC'!B209+'9.non-residents NC'!B41)</f>
        <v>5.3297561383485084</v>
      </c>
      <c r="D209" s="50">
        <f>'7.individuals NC'!D209+'8.legal entities NC'!D209+'9.non-residents NC'!D41</f>
        <v>10230087.299999999</v>
      </c>
      <c r="E209" s="51">
        <f>('7.individuals NC'!D209*'7.individuals NC'!E209+'8.legal entities NC'!D209*'8.legal entities NC'!E209+'9.non-residents NC'!D41*'9.non-residents NC'!E41)/('7.individuals NC'!D209+'8.legal entities NC'!D209+'9.non-residents NC'!D41)</f>
        <v>1.2337616718089974</v>
      </c>
      <c r="F209" s="50">
        <f>'7.individuals NC'!F209+'8.legal entities NC'!F209+'9.non-residents NC'!F41</f>
        <v>4982169.4000000004</v>
      </c>
      <c r="G209" s="51">
        <f>('7.individuals NC'!F209*'7.individuals NC'!G209+'8.legal entities NC'!F209*'8.legal entities NC'!G209+'9.non-residents NC'!F41*'9.non-residents NC'!G41)/('7.individuals NC'!F209+'8.legal entities NC'!F209+'9.non-residents NC'!F41)</f>
        <v>3.1597666111072011</v>
      </c>
      <c r="H209" s="50">
        <f t="shared" si="10"/>
        <v>9620770.4000000004</v>
      </c>
      <c r="I209" s="51">
        <f t="shared" si="11"/>
        <v>10.808905333506331</v>
      </c>
      <c r="J209" s="50">
        <f>'7.individuals NC'!J209+'8.legal entities NC'!J209+'9.non-residents NC'!J41</f>
        <v>698797.5</v>
      </c>
      <c r="K209" s="51">
        <f>('7.individuals NC'!J209*'7.individuals NC'!K209+'8.legal entities NC'!J209*'8.legal entities NC'!K209+'9.non-residents NC'!J41*'9.non-residents NC'!K41)/('7.individuals NC'!J209+'8.legal entities NC'!J209+'9.non-residents NC'!J41)</f>
        <v>10.468744603408007</v>
      </c>
      <c r="L209" s="50">
        <f>'7.individuals NC'!L209+'8.legal entities NC'!L209+'9.non-residents NC'!L41</f>
        <v>1157604.8999999999</v>
      </c>
      <c r="M209" s="51">
        <f>('7.individuals NC'!L209*'7.individuals NC'!M209+'8.legal entities NC'!L209*'8.legal entities NC'!M209+'9.non-residents NC'!L41*'9.non-residents NC'!M41)/('7.individuals NC'!L209+'8.legal entities NC'!L209+'9.non-residents NC'!L41)</f>
        <v>9.8607019398414586</v>
      </c>
      <c r="N209" s="50">
        <f>'7.individuals NC'!N209+'8.legal entities NC'!N209+'9.non-residents NC'!N41</f>
        <v>2110129.5</v>
      </c>
      <c r="O209" s="51">
        <f>('7.individuals NC'!N209*'7.individuals NC'!O209+'8.legal entities NC'!N209*'8.legal entities NC'!O209+'9.non-residents NC'!N41*'9.non-residents NC'!O41)/('7.individuals NC'!N209+'8.legal entities NC'!N209+'9.non-residents NC'!N41)</f>
        <v>10.298597038238638</v>
      </c>
      <c r="P209" s="50">
        <f>'7.individuals NC'!P209+'8.legal entities NC'!P209+'9.non-residents NC'!P41</f>
        <v>2785607.5</v>
      </c>
      <c r="Q209" s="51">
        <f>('7.individuals NC'!P209*'7.individuals NC'!Q209+'8.legal entities NC'!P209*'8.legal entities NC'!Q209+'9.non-residents NC'!P41*'9.non-residents NC'!Q41)/('7.individuals NC'!P209+'8.legal entities NC'!P209+'9.non-residents NC'!P41)</f>
        <v>12.854968115213614</v>
      </c>
      <c r="R209" s="50">
        <f>'7.individuals NC'!R209+'8.legal entities NC'!R209+'9.non-residents NC'!R41</f>
        <v>1149997.7000000002</v>
      </c>
      <c r="S209" s="51">
        <f>('7.individuals NC'!R209*'7.individuals NC'!S209+'8.legal entities NC'!R209*'8.legal entities NC'!S209+'9.non-residents NC'!R41*'9.non-residents NC'!S41)/('7.individuals NC'!R209+'8.legal entities NC'!R209+'9.non-residents NC'!R41)</f>
        <v>14.912226539235673</v>
      </c>
      <c r="T209" s="50">
        <f>'7.individuals NC'!T209+'8.legal entities NC'!T209+'9.non-residents NC'!T41</f>
        <v>1718633.3</v>
      </c>
      <c r="U209" s="51">
        <f>('7.individuals NC'!T209*'7.individuals NC'!U209+'8.legal entities NC'!T209*'8.legal entities NC'!U209+'9.non-residents NC'!T41*'9.non-residents NC'!U41)/('7.individuals NC'!T209+'8.legal entities NC'!T209+'9.non-residents NC'!T41)</f>
        <v>6.1504521144795694</v>
      </c>
    </row>
    <row r="210" spans="1:21" ht="14.25" customHeight="1" x14ac:dyDescent="0.2">
      <c r="A210" s="49" t="s">
        <v>28</v>
      </c>
      <c r="B210" s="50">
        <f>'7.individuals NC'!B210+'8.legal entities NC'!B210+'9.non-residents NC'!B42</f>
        <v>25294593.100000001</v>
      </c>
      <c r="C210" s="51">
        <f>('7.individuals NC'!B210*'7.individuals NC'!C210+'8.legal entities NC'!B210*'8.legal entities NC'!C210+'9.non-residents NC'!B42*'9.non-residents NC'!C42)/('7.individuals NC'!B210+'8.legal entities NC'!B210+'9.non-residents NC'!B42)</f>
        <v>5.2204160055454629</v>
      </c>
      <c r="D210" s="50">
        <f>'7.individuals NC'!D210+'8.legal entities NC'!D210+'9.non-residents NC'!D42</f>
        <v>11364654.300000001</v>
      </c>
      <c r="E210" s="51">
        <f>('7.individuals NC'!D210*'7.individuals NC'!E210+'8.legal entities NC'!D210*'8.legal entities NC'!E210+'9.non-residents NC'!D42*'9.non-residents NC'!E42)/('7.individuals NC'!D210+'8.legal entities NC'!D210+'9.non-residents NC'!D42)</f>
        <v>1.3301235482367419</v>
      </c>
      <c r="F210" s="50">
        <f>'7.individuals NC'!F210+'8.legal entities NC'!F210+'9.non-residents NC'!F42</f>
        <v>4730865.7</v>
      </c>
      <c r="G210" s="51">
        <f>('7.individuals NC'!F210*'7.individuals NC'!G210+'8.legal entities NC'!F210*'8.legal entities NC'!G210+'9.non-residents NC'!F42*'9.non-residents NC'!G42)/('7.individuals NC'!F210+'8.legal entities NC'!F210+'9.non-residents NC'!F42)</f>
        <v>3.2735437991824634</v>
      </c>
      <c r="H210" s="50">
        <f t="shared" si="10"/>
        <v>9199073.1000000015</v>
      </c>
      <c r="I210" s="51">
        <f t="shared" si="11"/>
        <v>11.027764122670128</v>
      </c>
      <c r="J210" s="50">
        <f>'7.individuals NC'!J210+'8.legal entities NC'!J210+'9.non-residents NC'!J42</f>
        <v>658575.5</v>
      </c>
      <c r="K210" s="51">
        <f>('7.individuals NC'!J210*'7.individuals NC'!K210+'8.legal entities NC'!J210*'8.legal entities NC'!K210+'9.non-residents NC'!J42*'9.non-residents NC'!K42)/('7.individuals NC'!J210+'8.legal entities NC'!J210+'9.non-residents NC'!J42)</f>
        <v>9.6263545440120648</v>
      </c>
      <c r="L210" s="50">
        <f>'7.individuals NC'!L210+'8.legal entities NC'!L210+'9.non-residents NC'!L42</f>
        <v>1092604.3</v>
      </c>
      <c r="M210" s="51">
        <f>('7.individuals NC'!L210*'7.individuals NC'!M210+'8.legal entities NC'!L210*'8.legal entities NC'!M210+'9.non-residents NC'!L42*'9.non-residents NC'!M42)/('7.individuals NC'!L210+'8.legal entities NC'!L210+'9.non-residents NC'!L42)</f>
        <v>10.481649567917682</v>
      </c>
      <c r="N210" s="50">
        <f>'7.individuals NC'!N210+'8.legal entities NC'!N210+'9.non-residents NC'!N42</f>
        <v>1739333.4</v>
      </c>
      <c r="O210" s="51">
        <f>('7.individuals NC'!N210*'7.individuals NC'!O210+'8.legal entities NC'!N210*'8.legal entities NC'!O210+'9.non-residents NC'!N42*'9.non-residents NC'!O42)/('7.individuals NC'!N210+'8.legal entities NC'!N210+'9.non-residents NC'!N42)</f>
        <v>11.562782989736178</v>
      </c>
      <c r="P210" s="50">
        <f>'7.individuals NC'!P210+'8.legal entities NC'!P210+'9.non-residents NC'!P42</f>
        <v>2802456.6</v>
      </c>
      <c r="Q210" s="51">
        <f>('7.individuals NC'!P210*'7.individuals NC'!Q210+'8.legal entities NC'!P210*'8.legal entities NC'!Q210+'9.non-residents NC'!P42*'9.non-residents NC'!Q42)/('7.individuals NC'!P210+'8.legal entities NC'!P210+'9.non-residents NC'!P42)</f>
        <v>12.702713810090737</v>
      </c>
      <c r="R210" s="50">
        <f>'7.individuals NC'!R210+'8.legal entities NC'!R210+'9.non-residents NC'!R42</f>
        <v>1185887.2</v>
      </c>
      <c r="S210" s="51">
        <f>('7.individuals NC'!R210*'7.individuals NC'!S210+'8.legal entities NC'!R210*'8.legal entities NC'!S210+'9.non-residents NC'!R42*'9.non-residents NC'!S42)/('7.individuals NC'!R210+'8.legal entities NC'!R210+'9.non-residents NC'!R42)</f>
        <v>14.658307490796728</v>
      </c>
      <c r="T210" s="50">
        <f>'7.individuals NC'!T210+'8.legal entities NC'!T210+'9.non-residents NC'!T42</f>
        <v>1720216.1</v>
      </c>
      <c r="U210" s="51">
        <f>('7.individuals NC'!T210*'7.individuals NC'!U210+'8.legal entities NC'!T210*'8.legal entities NC'!U210+'9.non-residents NC'!T42*'9.non-residents NC'!U42)/('7.individuals NC'!T210+'8.legal entities NC'!T210+'9.non-residents NC'!T42)</f>
        <v>6.1386436361106025</v>
      </c>
    </row>
    <row r="211" spans="1:21" ht="14.25" customHeight="1" x14ac:dyDescent="0.2">
      <c r="A211" s="49" t="s">
        <v>46</v>
      </c>
      <c r="B211" s="50">
        <f>'7.individuals NC'!B211+'8.legal entities NC'!B211+'9.non-residents NC'!B43</f>
        <v>25628277.5</v>
      </c>
      <c r="C211" s="51">
        <f>('7.individuals NC'!B211*'7.individuals NC'!C211+'8.legal entities NC'!B211*'8.legal entities NC'!C211+'9.non-residents NC'!B43*'9.non-residents NC'!C43)/('7.individuals NC'!B211+'8.legal entities NC'!B211+'9.non-residents NC'!B43)</f>
        <v>5.1719213125033416</v>
      </c>
      <c r="D211" s="50">
        <f>'7.individuals NC'!D211+'8.legal entities NC'!D211+'9.non-residents NC'!D43</f>
        <v>11247854.200000001</v>
      </c>
      <c r="E211" s="51">
        <f>('7.individuals NC'!D211*'7.individuals NC'!E211+'8.legal entities NC'!D211*'8.legal entities NC'!E211+'9.non-residents NC'!D43*'9.non-residents NC'!E43)/('7.individuals NC'!D211+'8.legal entities NC'!D211+'9.non-residents NC'!D43)</f>
        <v>1.0307416715981219</v>
      </c>
      <c r="F211" s="50">
        <f>'7.individuals NC'!F211+'8.legal entities NC'!F211+'9.non-residents NC'!F43</f>
        <v>5012312.0999999996</v>
      </c>
      <c r="G211" s="51">
        <f>('7.individuals NC'!F211*'7.individuals NC'!G211+'8.legal entities NC'!F211*'8.legal entities NC'!G211+'9.non-residents NC'!F43*'9.non-residents NC'!G43)/('7.individuals NC'!F211+'8.legal entities NC'!F211+'9.non-residents NC'!F43)</f>
        <v>3.3659350300632691</v>
      </c>
      <c r="H211" s="50">
        <f t="shared" si="10"/>
        <v>9368111.2000000011</v>
      </c>
      <c r="I211" s="51">
        <f t="shared" si="11"/>
        <v>11.110317060070754</v>
      </c>
      <c r="J211" s="50">
        <f>'7.individuals NC'!J211+'8.legal entities NC'!J211+'9.non-residents NC'!J43</f>
        <v>646420.20000000007</v>
      </c>
      <c r="K211" s="51">
        <f>('7.individuals NC'!J211*'7.individuals NC'!K211+'8.legal entities NC'!J211*'8.legal entities NC'!K211+'9.non-residents NC'!J43*'9.non-residents NC'!K43)/('7.individuals NC'!J211+'8.legal entities NC'!J211+'9.non-residents NC'!J43)</f>
        <v>10.103005306764841</v>
      </c>
      <c r="L211" s="50">
        <f>'7.individuals NC'!L211+'8.legal entities NC'!L211+'9.non-residents NC'!L43</f>
        <v>1222516.1000000001</v>
      </c>
      <c r="M211" s="51">
        <f>('7.individuals NC'!L211*'7.individuals NC'!M211+'8.legal entities NC'!L211*'8.legal entities NC'!M211+'9.non-residents NC'!L43*'9.non-residents NC'!M43)/('7.individuals NC'!L211+'8.legal entities NC'!L211+'9.non-residents NC'!L43)</f>
        <v>10.91060252703422</v>
      </c>
      <c r="N211" s="50">
        <f>'7.individuals NC'!N211+'8.legal entities NC'!N211+'9.non-residents NC'!N43</f>
        <v>1685095.5</v>
      </c>
      <c r="O211" s="51">
        <f>('7.individuals NC'!N211*'7.individuals NC'!O211+'8.legal entities NC'!N211*'8.legal entities NC'!O211+'9.non-residents NC'!N43*'9.non-residents NC'!O43)/('7.individuals NC'!N211+'8.legal entities NC'!N211+'9.non-residents NC'!N43)</f>
        <v>11.449045838648297</v>
      </c>
      <c r="P211" s="50">
        <f>'7.individuals NC'!P211+'8.legal entities NC'!P211+'9.non-residents NC'!P43</f>
        <v>2887925.8000000003</v>
      </c>
      <c r="Q211" s="51">
        <f>('7.individuals NC'!P211*'7.individuals NC'!Q211+'8.legal entities NC'!P211*'8.legal entities NC'!Q211+'9.non-residents NC'!P43*'9.non-residents NC'!Q43)/('7.individuals NC'!P211+'8.legal entities NC'!P211+'9.non-residents NC'!P43)</f>
        <v>12.685907740773635</v>
      </c>
      <c r="R211" s="50">
        <f>'7.individuals NC'!R211+'8.legal entities NC'!R211+'9.non-residents NC'!R43</f>
        <v>1198958.2</v>
      </c>
      <c r="S211" s="51">
        <f>('7.individuals NC'!R211*'7.individuals NC'!S211+'8.legal entities NC'!R211*'8.legal entities NC'!S211+'9.non-residents NC'!R43*'9.non-residents NC'!S43)/('7.individuals NC'!R211+'8.legal entities NC'!R211+'9.non-residents NC'!R43)</f>
        <v>14.742883279834144</v>
      </c>
      <c r="T211" s="50">
        <f>'7.individuals NC'!T211+'8.legal entities NC'!T211+'9.non-residents NC'!T43</f>
        <v>1727195.4</v>
      </c>
      <c r="U211" s="51">
        <f>('7.individuals NC'!T211*'7.individuals NC'!U211+'8.legal entities NC'!T211*'8.legal entities NC'!U211+'9.non-residents NC'!T43*'9.non-residents NC'!U43)/('7.individuals NC'!T211+'8.legal entities NC'!T211+'9.non-residents NC'!T43)</f>
        <v>6.1421626308175652</v>
      </c>
    </row>
    <row r="212" spans="1:21" ht="14.25" customHeight="1" thickBot="1" x14ac:dyDescent="0.25">
      <c r="A212" s="52" t="s">
        <v>30</v>
      </c>
      <c r="B212" s="53">
        <f>'7.individuals NC'!B212+'8.legal entities NC'!B212+'9.non-residents NC'!B44</f>
        <v>26927600.099999998</v>
      </c>
      <c r="C212" s="54">
        <f>('7.individuals NC'!B212*'7.individuals NC'!C212+'8.legal entities NC'!B212*'8.legal entities NC'!C212+'9.non-residents NC'!B44*'9.non-residents NC'!C44)/('7.individuals NC'!B212+'8.legal entities NC'!B212+'9.non-residents NC'!B44)</f>
        <v>5.2136039743103604</v>
      </c>
      <c r="D212" s="53">
        <f>'7.individuals NC'!D212+'8.legal entities NC'!D212+'9.non-residents NC'!D44</f>
        <v>11733686.800000001</v>
      </c>
      <c r="E212" s="54">
        <f>('7.individuals NC'!D212*'7.individuals NC'!E212+'8.legal entities NC'!D212*'8.legal entities NC'!E212+'9.non-residents NC'!D44*'9.non-residents NC'!E44)/('7.individuals NC'!D212+'8.legal entities NC'!D212+'9.non-residents NC'!D44)</f>
        <v>1.2147930633362358</v>
      </c>
      <c r="F212" s="53">
        <f>'7.individuals NC'!F212+'8.legal entities NC'!F212+'9.non-residents NC'!F44</f>
        <v>5377445.7999999998</v>
      </c>
      <c r="G212" s="54">
        <f>('7.individuals NC'!F212*'7.individuals NC'!G212+'8.legal entities NC'!F212*'8.legal entities NC'!G212+'9.non-residents NC'!F44*'9.non-residents NC'!G44)/('7.individuals NC'!F212+'8.legal entities NC'!F212+'9.non-residents NC'!F44)</f>
        <v>3.3866975953528007</v>
      </c>
      <c r="H212" s="53">
        <f t="shared" si="10"/>
        <v>9816467.5</v>
      </c>
      <c r="I212" s="54">
        <f t="shared" si="11"/>
        <v>10.994184904905969</v>
      </c>
      <c r="J212" s="53">
        <f>'7.individuals NC'!J212+'8.legal entities NC'!J212+'9.non-residents NC'!J44</f>
        <v>603949.5</v>
      </c>
      <c r="K212" s="54">
        <f>('7.individuals NC'!J212*'7.individuals NC'!K212+'8.legal entities NC'!J212*'8.legal entities NC'!K212+'9.non-residents NC'!J44*'9.non-residents NC'!K44)/('7.individuals NC'!J212+'8.legal entities NC'!J212+'9.non-residents NC'!J44)</f>
        <v>10.589583658898624</v>
      </c>
      <c r="L212" s="53">
        <f>'7.individuals NC'!L212+'8.legal entities NC'!L212+'9.non-residents NC'!L44</f>
        <v>1373062.6</v>
      </c>
      <c r="M212" s="54">
        <f>('7.individuals NC'!L212*'7.individuals NC'!M212+'8.legal entities NC'!L212*'8.legal entities NC'!M212+'9.non-residents NC'!L44*'9.non-residents NC'!M44)/('7.individuals NC'!L212+'8.legal entities NC'!L212+'9.non-residents NC'!L44)</f>
        <v>10.223097922847783</v>
      </c>
      <c r="N212" s="53">
        <f>'7.individuals NC'!N212+'8.legal entities NC'!N212+'9.non-residents NC'!N44</f>
        <v>1983842.2999999998</v>
      </c>
      <c r="O212" s="54">
        <f>('7.individuals NC'!N212*'7.individuals NC'!O212+'8.legal entities NC'!N212*'8.legal entities NC'!O212+'9.non-residents NC'!N44*'9.non-residents NC'!O44)/('7.individuals NC'!N212+'8.legal entities NC'!N212+'9.non-residents NC'!N44)</f>
        <v>11.490802904041319</v>
      </c>
      <c r="P212" s="53">
        <f>'7.individuals NC'!P212+'8.legal entities NC'!P212+'9.non-residents NC'!P44</f>
        <v>2825235.6</v>
      </c>
      <c r="Q212" s="54">
        <f>('7.individuals NC'!P212*'7.individuals NC'!Q212+'8.legal entities NC'!P212*'8.legal entities NC'!Q212+'9.non-residents NC'!P44*'9.non-residents NC'!Q44)/('7.individuals NC'!P212+'8.legal entities NC'!P212+'9.non-residents NC'!P44)</f>
        <v>12.591436425337427</v>
      </c>
      <c r="R212" s="53">
        <f>'7.individuals NC'!R212+'8.legal entities NC'!R212+'9.non-residents NC'!R44</f>
        <v>2180014.2999999998</v>
      </c>
      <c r="S212" s="54">
        <f>('7.individuals NC'!R212*'7.individuals NC'!S212+'8.legal entities NC'!R212*'8.legal entities NC'!S212+'9.non-residents NC'!R44*'9.non-residents NC'!S44)/('7.individuals NC'!R212+'8.legal entities NC'!R212+'9.non-residents NC'!R44)</f>
        <v>11.107870632775219</v>
      </c>
      <c r="T212" s="53">
        <f>'7.individuals NC'!T212+'8.legal entities NC'!T212+'9.non-residents NC'!T44</f>
        <v>850363.2</v>
      </c>
      <c r="U212" s="54">
        <f>('7.individuals NC'!T212*'7.individuals NC'!U212+'8.legal entities NC'!T212*'8.legal entities NC'!U212+'9.non-residents NC'!T44*'9.non-residents NC'!U44)/('7.individuals NC'!T212+'8.legal entities NC'!T212+'9.non-residents NC'!T44)</f>
        <v>5.7698869259629308</v>
      </c>
    </row>
    <row r="213" spans="1:21" ht="14.25" customHeight="1" x14ac:dyDescent="0.2">
      <c r="A213" s="49" t="s">
        <v>48</v>
      </c>
      <c r="B213" s="50">
        <f>'7.individuals NC'!B213+'8.legal entities NC'!B213+'9.non-residents NC'!B45</f>
        <v>27498043.499999996</v>
      </c>
      <c r="C213" s="51">
        <f>('7.individuals NC'!B213*'7.individuals NC'!C213+'8.legal entities NC'!B213*'8.legal entities NC'!C213+'9.non-residents NC'!B45*'9.non-residents NC'!C45)/('7.individuals NC'!B213+'8.legal entities NC'!B213+'9.non-residents NC'!B45)</f>
        <v>5.143314378493872</v>
      </c>
      <c r="D213" s="50">
        <f>'7.individuals NC'!D213+'8.legal entities NC'!D213+'9.non-residents NC'!D45</f>
        <v>11860096.699999999</v>
      </c>
      <c r="E213" s="51">
        <f>('7.individuals NC'!D213*'7.individuals NC'!E213+'8.legal entities NC'!D213*'8.legal entities NC'!E213+'9.non-residents NC'!D45*'9.non-residents NC'!E45)/('7.individuals NC'!D213+'8.legal entities NC'!D213+'9.non-residents NC'!D45)</f>
        <v>1.0251575770878869</v>
      </c>
      <c r="F213" s="50">
        <f>'7.individuals NC'!F213+'8.legal entities NC'!F213+'9.non-residents NC'!F45</f>
        <v>5534686.9000000004</v>
      </c>
      <c r="G213" s="51">
        <f>('7.individuals NC'!F213*'7.individuals NC'!G213+'8.legal entities NC'!F213*'8.legal entities NC'!G213+'9.non-residents NC'!F45*'9.non-residents NC'!G45)/('7.individuals NC'!F213+'8.legal entities NC'!F213+'9.non-residents NC'!F45)</f>
        <v>3.3412215773217477</v>
      </c>
      <c r="H213" s="50">
        <f t="shared" si="10"/>
        <v>10103259.9</v>
      </c>
      <c r="I213" s="51">
        <f t="shared" si="11"/>
        <v>10.964777737035138</v>
      </c>
      <c r="J213" s="50">
        <f>'7.individuals NC'!J213+'8.legal entities NC'!J213+'9.non-residents NC'!J45</f>
        <v>707240.29999999993</v>
      </c>
      <c r="K213" s="51">
        <f>('7.individuals NC'!J213*'7.individuals NC'!K213+'8.legal entities NC'!J213*'8.legal entities NC'!K213+'9.non-residents NC'!J45*'9.non-residents NC'!K45)/('7.individuals NC'!J213+'8.legal entities NC'!J213+'9.non-residents NC'!J45)</f>
        <v>10.686482669327559</v>
      </c>
      <c r="L213" s="50">
        <f>'7.individuals NC'!L213+'8.legal entities NC'!L213+'9.non-residents NC'!L45</f>
        <v>1510931.9000000001</v>
      </c>
      <c r="M213" s="51">
        <f>('7.individuals NC'!L213*'7.individuals NC'!M213+'8.legal entities NC'!L213*'8.legal entities NC'!M213+'9.non-residents NC'!L45*'9.non-residents NC'!M45)/('7.individuals NC'!L213+'8.legal entities NC'!L213+'9.non-residents NC'!L45)</f>
        <v>10.094282970662022</v>
      </c>
      <c r="N213" s="50">
        <f>'7.individuals NC'!N213+'8.legal entities NC'!N213+'9.non-residents NC'!N45</f>
        <v>1965086.7</v>
      </c>
      <c r="O213" s="51">
        <f>('7.individuals NC'!N213*'7.individuals NC'!O213+'8.legal entities NC'!N213*'8.legal entities NC'!O213+'9.non-residents NC'!N45*'9.non-residents NC'!O45)/('7.individuals NC'!N213+'8.legal entities NC'!N213+'9.non-residents NC'!N45)</f>
        <v>11.394522670679072</v>
      </c>
      <c r="P213" s="50">
        <f>'7.individuals NC'!P213+'8.legal entities NC'!P213+'9.non-residents NC'!P45</f>
        <v>2821493.9</v>
      </c>
      <c r="Q213" s="51">
        <f>('7.individuals NC'!P213*'7.individuals NC'!Q213+'8.legal entities NC'!P213*'8.legal entities NC'!Q213+'9.non-residents NC'!P45*'9.non-residents NC'!Q45)/('7.individuals NC'!P213+'8.legal entities NC'!P213+'9.non-residents NC'!P45)</f>
        <v>12.539881323861781</v>
      </c>
      <c r="R213" s="50">
        <f>'7.individuals NC'!R213+'8.legal entities NC'!R213+'9.non-residents NC'!R45</f>
        <v>2243262.6</v>
      </c>
      <c r="S213" s="51">
        <f>('7.individuals NC'!R213*'7.individuals NC'!S213+'8.legal entities NC'!R213*'8.legal entities NC'!S213+'9.non-residents NC'!R45*'9.non-residents NC'!S45)/('7.individuals NC'!R213+'8.legal entities NC'!R213+'9.non-residents NC'!R45)</f>
        <v>11.1265535898472</v>
      </c>
      <c r="T213" s="50">
        <f>'7.individuals NC'!T213+'8.legal entities NC'!T213+'9.non-residents NC'!T45</f>
        <v>855244.5</v>
      </c>
      <c r="U213" s="51">
        <f>('7.individuals NC'!T213*'7.individuals NC'!U213+'8.legal entities NC'!T213*'8.legal entities NC'!U213+'9.non-residents NC'!T45*'9.non-residents NC'!U45)/('7.individuals NC'!T213+'8.legal entities NC'!T213+'9.non-residents NC'!T45)</f>
        <v>6.1246914958237086</v>
      </c>
    </row>
    <row r="214" spans="1:21" ht="14.25" customHeight="1" x14ac:dyDescent="0.2">
      <c r="A214" s="49" t="s">
        <v>20</v>
      </c>
      <c r="B214" s="50">
        <f>'7.individuals NC'!B214+'8.legal entities NC'!B214+'9.non-residents NC'!B46</f>
        <v>26407198.599999998</v>
      </c>
      <c r="C214" s="51">
        <f>('7.individuals NC'!B214*'7.individuals NC'!C214+'8.legal entities NC'!B214*'8.legal entities NC'!C214+'9.non-residents NC'!B46*'9.non-residents NC'!C46)/('7.individuals NC'!B214+'8.legal entities NC'!B214+'9.non-residents NC'!B46)</f>
        <v>5.3754943154401849</v>
      </c>
      <c r="D214" s="50">
        <f>'7.individuals NC'!D214+'8.legal entities NC'!D214+'9.non-residents NC'!D46</f>
        <v>10348141.1</v>
      </c>
      <c r="E214" s="51">
        <f>('7.individuals NC'!D214*'7.individuals NC'!E214+'8.legal entities NC'!D214*'8.legal entities NC'!E214+'9.non-residents NC'!D46*'9.non-residents NC'!E46)/('7.individuals NC'!D214+'8.legal entities NC'!D214+'9.non-residents NC'!D46)</f>
        <v>1.0755793531845057</v>
      </c>
      <c r="F214" s="50">
        <f>'7.individuals NC'!F214+'8.legal entities NC'!F214+'9.non-residents NC'!F46</f>
        <v>5772795.1999999993</v>
      </c>
      <c r="G214" s="51">
        <f>('7.individuals NC'!F214*'7.individuals NC'!G214+'8.legal entities NC'!F214*'8.legal entities NC'!G214+'9.non-residents NC'!F46*'9.non-residents NC'!G46)/('7.individuals NC'!F214+'8.legal entities NC'!F214+'9.non-residents NC'!F46)</f>
        <v>3.2708216378436568</v>
      </c>
      <c r="H214" s="50">
        <f t="shared" si="10"/>
        <v>10286262.299999999</v>
      </c>
      <c r="I214" s="51">
        <f t="shared" si="11"/>
        <v>10.882448097692395</v>
      </c>
      <c r="J214" s="50">
        <f>'7.individuals NC'!J214+'8.legal entities NC'!J214+'9.non-residents NC'!J46</f>
        <v>795860.29999999993</v>
      </c>
      <c r="K214" s="51">
        <f>('7.individuals NC'!J214*'7.individuals NC'!K214+'8.legal entities NC'!J214*'8.legal entities NC'!K214+'9.non-residents NC'!J46*'9.non-residents NC'!K46)/('7.individuals NC'!J214+'8.legal entities NC'!J214+'9.non-residents NC'!J46)</f>
        <v>9.6476285486284468</v>
      </c>
      <c r="L214" s="50">
        <f>'7.individuals NC'!L214+'8.legal entities NC'!L214+'9.non-residents NC'!L46</f>
        <v>1434865</v>
      </c>
      <c r="M214" s="51">
        <f>('7.individuals NC'!L214*'7.individuals NC'!M214+'8.legal entities NC'!L214*'8.legal entities NC'!M214+'9.non-residents NC'!L46*'9.non-residents NC'!M46)/('7.individuals NC'!L214+'8.legal entities NC'!L214+'9.non-residents NC'!L46)</f>
        <v>10.195134108783753</v>
      </c>
      <c r="N214" s="50">
        <f>'7.individuals NC'!N214+'8.legal entities NC'!N214+'9.non-residents NC'!N46</f>
        <v>2119178</v>
      </c>
      <c r="O214" s="51">
        <f>('7.individuals NC'!N214*'7.individuals NC'!O214+'8.legal entities NC'!N214*'8.legal entities NC'!O214+'9.non-residents NC'!N46*'9.non-residents NC'!O46)/('7.individuals NC'!N214+'8.legal entities NC'!N214+'9.non-residents NC'!N46)</f>
        <v>11.286711458876981</v>
      </c>
      <c r="P214" s="50">
        <f>'7.individuals NC'!P214+'8.legal entities NC'!P214+'9.non-residents NC'!P46</f>
        <v>2724966.0999999996</v>
      </c>
      <c r="Q214" s="51">
        <f>('7.individuals NC'!P214*'7.individuals NC'!Q214+'8.legal entities NC'!P214*'8.legal entities NC'!Q214+'9.non-residents NC'!P46*'9.non-residents NC'!Q46)/('7.individuals NC'!P214+'8.legal entities NC'!P214+'9.non-residents NC'!P46)</f>
        <v>12.536527896989254</v>
      </c>
      <c r="R214" s="50">
        <f>'7.individuals NC'!R214+'8.legal entities NC'!R214+'9.non-residents NC'!R46</f>
        <v>2359212.2999999998</v>
      </c>
      <c r="S214" s="51">
        <f>('7.individuals NC'!R214*'7.individuals NC'!S214+'8.legal entities NC'!R214*'8.legal entities NC'!S214+'9.non-residents NC'!R46*'9.non-residents NC'!S46)/('7.individuals NC'!R214+'8.legal entities NC'!R214+'9.non-residents NC'!R46)</f>
        <v>11.215104496106603</v>
      </c>
      <c r="T214" s="50">
        <f>'7.individuals NC'!T214+'8.legal entities NC'!T214+'9.non-residents NC'!T46</f>
        <v>852180.6</v>
      </c>
      <c r="U214" s="51">
        <f>('7.individuals NC'!T214*'7.individuals NC'!U214+'8.legal entities NC'!T214*'8.legal entities NC'!U214+'9.non-residents NC'!T46*'9.non-residents NC'!U46)/('7.individuals NC'!T214+'8.legal entities NC'!T214+'9.non-residents NC'!T46)</f>
        <v>5.977527914857486</v>
      </c>
    </row>
    <row r="215" spans="1:21" ht="14.25" customHeight="1" x14ac:dyDescent="0.2">
      <c r="A215" s="49" t="s">
        <v>21</v>
      </c>
      <c r="B215" s="50">
        <f>'7.individuals NC'!B215+'8.legal entities NC'!B215+'9.non-residents NC'!B47</f>
        <v>26806295.699999996</v>
      </c>
      <c r="C215" s="51">
        <f>('7.individuals NC'!B215*'7.individuals NC'!C215+'8.legal entities NC'!B215*'8.legal entities NC'!C215+'9.non-residents NC'!B47*'9.non-residents NC'!C47)/('7.individuals NC'!B215+'8.legal entities NC'!B215+'9.non-residents NC'!B47)</f>
        <v>5.3582949691926309</v>
      </c>
      <c r="D215" s="50">
        <f>'7.individuals NC'!D215+'8.legal entities NC'!D215+'9.non-residents NC'!D47</f>
        <v>10453667.699999999</v>
      </c>
      <c r="E215" s="51">
        <f>('7.individuals NC'!D215*'7.individuals NC'!E215+'8.legal entities NC'!D215*'8.legal entities NC'!E215+'9.non-residents NC'!D47*'9.non-residents NC'!E47)/('7.individuals NC'!D215+'8.legal entities NC'!D215+'9.non-residents NC'!D47)</f>
        <v>1.0377418426070688</v>
      </c>
      <c r="F215" s="50">
        <f>'7.individuals NC'!F215+'8.legal entities NC'!F215+'9.non-residents NC'!F47</f>
        <v>5995871.8999999994</v>
      </c>
      <c r="G215" s="51">
        <f>('7.individuals NC'!F215*'7.individuals NC'!G215+'8.legal entities NC'!F215*'8.legal entities NC'!G215+'9.non-residents NC'!F47*'9.non-residents NC'!G47)/('7.individuals NC'!F215+'8.legal entities NC'!F215+'9.non-residents NC'!F47)</f>
        <v>3.3479390188439488</v>
      </c>
      <c r="H215" s="50">
        <f t="shared" si="10"/>
        <v>10356756.1</v>
      </c>
      <c r="I215" s="51">
        <f t="shared" si="11"/>
        <v>10.88313912548351</v>
      </c>
      <c r="J215" s="50">
        <f>'7.individuals NC'!J215+'8.legal entities NC'!J215+'9.non-residents NC'!J47</f>
        <v>792942</v>
      </c>
      <c r="K215" s="51">
        <f>('7.individuals NC'!J215*'7.individuals NC'!K215+'8.legal entities NC'!J215*'8.legal entities NC'!K215+'9.non-residents NC'!J47*'9.non-residents NC'!K47)/('7.individuals NC'!J215+'8.legal entities NC'!J215+'9.non-residents NC'!J47)</f>
        <v>10.350647411790524</v>
      </c>
      <c r="L215" s="50">
        <f>'7.individuals NC'!L215+'8.legal entities NC'!L215+'9.non-residents NC'!L47</f>
        <v>1645800.1</v>
      </c>
      <c r="M215" s="51">
        <f>('7.individuals NC'!L215*'7.individuals NC'!M215+'8.legal entities NC'!L215*'8.legal entities NC'!M215+'9.non-residents NC'!L47*'9.non-residents NC'!M47)/('7.individuals NC'!L215+'8.legal entities NC'!L215+'9.non-residents NC'!L47)</f>
        <v>10.167685771801809</v>
      </c>
      <c r="N215" s="50">
        <f>'7.individuals NC'!N215+'8.legal entities NC'!N215+'9.non-residents NC'!N47</f>
        <v>2071580.4</v>
      </c>
      <c r="O215" s="51">
        <f>('7.individuals NC'!N215*'7.individuals NC'!O215+'8.legal entities NC'!N215*'8.legal entities NC'!O215+'9.non-residents NC'!N47*'9.non-residents NC'!O47)/('7.individuals NC'!N215+'8.legal entities NC'!N215+'9.non-residents NC'!N47)</f>
        <v>11.285829672360292</v>
      </c>
      <c r="P215" s="50">
        <f>'7.individuals NC'!P215+'8.legal entities NC'!P215+'9.non-residents NC'!P47</f>
        <v>2689614.3</v>
      </c>
      <c r="Q215" s="51">
        <f>('7.individuals NC'!P215*'7.individuals NC'!Q215+'8.legal entities NC'!P215*'8.legal entities NC'!Q215+'9.non-residents NC'!P47*'9.non-residents NC'!Q47)/('7.individuals NC'!P215+'8.legal entities NC'!P215+'9.non-residents NC'!P47)</f>
        <v>12.479006780265857</v>
      </c>
      <c r="R215" s="50">
        <f>'7.individuals NC'!R215+'8.legal entities NC'!R215+'9.non-residents NC'!R47</f>
        <v>2294575.7999999998</v>
      </c>
      <c r="S215" s="51">
        <f>('7.individuals NC'!R215*'7.individuals NC'!S215+'8.legal entities NC'!R215*'8.legal entities NC'!S215+'9.non-residents NC'!R47*'9.non-residents NC'!S47)/('7.individuals NC'!R215+'8.legal entities NC'!R215+'9.non-residents NC'!R47)</f>
        <v>11.153449102444119</v>
      </c>
      <c r="T215" s="50">
        <f>'7.individuals NC'!T215+'8.legal entities NC'!T215+'9.non-residents NC'!T47</f>
        <v>862243.5</v>
      </c>
      <c r="U215" s="51">
        <f>('7.individuals NC'!T215*'7.individuals NC'!U215+'8.legal entities NC'!T215*'8.legal entities NC'!U215+'9.non-residents NC'!T47*'9.non-residents NC'!U47)/('7.individuals NC'!T215+'8.legal entities NC'!T215+'9.non-residents NC'!T47)</f>
        <v>6.0736012216966548</v>
      </c>
    </row>
    <row r="216" spans="1:21" ht="14.25" customHeight="1" x14ac:dyDescent="0.2">
      <c r="A216" s="49" t="s">
        <v>22</v>
      </c>
      <c r="B216" s="50">
        <f>'7.individuals NC'!B216+'8.legal entities NC'!B216+'9.non-residents NC'!B48</f>
        <v>27820666.699999999</v>
      </c>
      <c r="C216" s="51">
        <f>('7.individuals NC'!B216*'7.individuals NC'!C216+'8.legal entities NC'!B216*'8.legal entities NC'!C216+'9.non-residents NC'!B48*'9.non-residents NC'!C48)/('7.individuals NC'!B216+'8.legal entities NC'!B216+'9.non-residents NC'!B48)</f>
        <v>5.1271692691318655</v>
      </c>
      <c r="D216" s="50">
        <f>'7.individuals NC'!D216+'8.legal entities NC'!D216+'9.non-residents NC'!D48</f>
        <v>11829636.699999999</v>
      </c>
      <c r="E216" s="51">
        <f>('7.individuals NC'!D216*'7.individuals NC'!E216+'8.legal entities NC'!D216*'8.legal entities NC'!E216+'9.non-residents NC'!D48*'9.non-residents NC'!E48)/('7.individuals NC'!D216+'8.legal entities NC'!D216+'9.non-residents NC'!D48)</f>
        <v>0.97561927780926871</v>
      </c>
      <c r="F216" s="50">
        <f>'7.individuals NC'!F216+'8.legal entities NC'!F216+'9.non-residents NC'!F48</f>
        <v>5662372.2999999998</v>
      </c>
      <c r="G216" s="51">
        <f>('7.individuals NC'!F216*'7.individuals NC'!G216+'8.legal entities NC'!F216*'8.legal entities NC'!G216+'9.non-residents NC'!F48*'9.non-residents NC'!G48)/('7.individuals NC'!F216+'8.legal entities NC'!F216+'9.non-residents NC'!F48)</f>
        <v>3.3846349301334357</v>
      </c>
      <c r="H216" s="50">
        <f t="shared" si="10"/>
        <v>10328657.699999999</v>
      </c>
      <c r="I216" s="51">
        <f t="shared" si="11"/>
        <v>10.837321355223166</v>
      </c>
      <c r="J216" s="50">
        <f>'7.individuals NC'!J216+'8.legal entities NC'!J216+'9.non-residents NC'!J48</f>
        <v>803013.6</v>
      </c>
      <c r="K216" s="51">
        <f>('7.individuals NC'!J216*'7.individuals NC'!K216+'8.legal entities NC'!J216*'8.legal entities NC'!K216+'9.non-residents NC'!J48*'9.non-residents NC'!K48)/('7.individuals NC'!J216+'8.legal entities NC'!J216+'9.non-residents NC'!J48)</f>
        <v>9.6279321944235914</v>
      </c>
      <c r="L216" s="50">
        <f>'7.individuals NC'!L216+'8.legal entities NC'!L216+'9.non-residents NC'!L48</f>
        <v>1670484.3</v>
      </c>
      <c r="M216" s="51">
        <f>('7.individuals NC'!L216*'7.individuals NC'!M216+'8.legal entities NC'!L216*'8.legal entities NC'!M216+'9.non-residents NC'!L48*'9.non-residents NC'!M48)/('7.individuals NC'!L216+'8.legal entities NC'!L216+'9.non-residents NC'!L48)</f>
        <v>10.371166725122787</v>
      </c>
      <c r="N216" s="50">
        <f>'7.individuals NC'!N216+'8.legal entities NC'!N216+'9.non-residents NC'!N48</f>
        <v>2010392.4</v>
      </c>
      <c r="O216" s="51">
        <f>('7.individuals NC'!N216*'7.individuals NC'!O216+'8.legal entities NC'!N216*'8.legal entities NC'!O216+'9.non-residents NC'!N48*'9.non-residents NC'!O48)/('7.individuals NC'!N216+'8.legal entities NC'!N216+'9.non-residents NC'!N48)</f>
        <v>11.298706461484857</v>
      </c>
      <c r="P216" s="50">
        <f>'7.individuals NC'!P216+'8.legal entities NC'!P216+'9.non-residents NC'!P48</f>
        <v>2661604.6999999997</v>
      </c>
      <c r="Q216" s="51">
        <f>('7.individuals NC'!P216*'7.individuals NC'!Q216+'8.legal entities NC'!P216*'8.legal entities NC'!Q216+'9.non-residents NC'!P48*'9.non-residents NC'!Q48)/('7.individuals NC'!P216+'8.legal entities NC'!P216+'9.non-residents NC'!P48)</f>
        <v>12.501882693173821</v>
      </c>
      <c r="R216" s="50">
        <f>'7.individuals NC'!R216+'8.legal entities NC'!R216+'9.non-residents NC'!R48</f>
        <v>2326430.5</v>
      </c>
      <c r="S216" s="51">
        <f>('7.individuals NC'!R216*'7.individuals NC'!S216+'8.legal entities NC'!R216*'8.legal entities NC'!S216+'9.non-residents NC'!R48*'9.non-residents NC'!S48)/('7.individuals NC'!R216+'8.legal entities NC'!R216+'9.non-residents NC'!R48)</f>
        <v>11.16441786333184</v>
      </c>
      <c r="T216" s="50">
        <f>'7.individuals NC'!T216+'8.legal entities NC'!T216+'9.non-residents NC'!T48</f>
        <v>856732.20000000007</v>
      </c>
      <c r="U216" s="51">
        <f>('7.individuals NC'!T216*'7.individuals NC'!U216+'8.legal entities NC'!T216*'8.legal entities NC'!U216+'9.non-residents NC'!T48*'9.non-residents NC'!U48)/('7.individuals NC'!T216+'8.legal entities NC'!T216+'9.non-residents NC'!T48)</f>
        <v>5.7376218811432542</v>
      </c>
    </row>
    <row r="217" spans="1:21" ht="14.25" customHeight="1" x14ac:dyDescent="0.2">
      <c r="A217" s="49" t="s">
        <v>23</v>
      </c>
      <c r="B217" s="50">
        <f>'7.individuals NC'!B217+'8.legal entities NC'!B217+'9.non-residents NC'!B49</f>
        <v>28470503.799999997</v>
      </c>
      <c r="C217" s="51">
        <f>('7.individuals NC'!B217*'7.individuals NC'!C217+'8.legal entities NC'!B217*'8.legal entities NC'!C217+'9.non-residents NC'!B49*'9.non-residents NC'!C49)/('7.individuals NC'!B217+'8.legal entities NC'!B217+'9.non-residents NC'!B49)</f>
        <v>5.1351540617275644</v>
      </c>
      <c r="D217" s="50">
        <f>'7.individuals NC'!D217+'8.legal entities NC'!D217+'9.non-residents NC'!D49</f>
        <v>11982772.1</v>
      </c>
      <c r="E217" s="51">
        <f>('7.individuals NC'!D217*'7.individuals NC'!E217+'8.legal entities NC'!D217*'8.legal entities NC'!E217+'9.non-residents NC'!D49*'9.non-residents NC'!E49)/('7.individuals NC'!D217+'8.legal entities NC'!D217+'9.non-residents NC'!D49)</f>
        <v>1.0077574736650479</v>
      </c>
      <c r="F217" s="50">
        <f>'7.individuals NC'!F217+'8.legal entities NC'!F217+'9.non-residents NC'!F49</f>
        <v>5783825.2000000002</v>
      </c>
      <c r="G217" s="51">
        <f>('7.individuals NC'!F217*'7.individuals NC'!G217+'8.legal entities NC'!F217*'8.legal entities NC'!G217+'9.non-residents NC'!F49*'9.non-residents NC'!G49)/('7.individuals NC'!F217+'8.legal entities NC'!F217+'9.non-residents NC'!F49)</f>
        <v>3.3998597637425099</v>
      </c>
      <c r="H217" s="50">
        <f t="shared" si="10"/>
        <v>10703906.499999998</v>
      </c>
      <c r="I217" s="51">
        <f t="shared" si="11"/>
        <v>10.693338970309586</v>
      </c>
      <c r="J217" s="50">
        <f>'7.individuals NC'!J217+'8.legal entities NC'!J217+'9.non-residents NC'!J49</f>
        <v>1011670.4</v>
      </c>
      <c r="K217" s="51">
        <f>('7.individuals NC'!J217*'7.individuals NC'!K217+'8.legal entities NC'!J217*'8.legal entities NC'!K217+'9.non-residents NC'!J49*'9.non-residents NC'!K49)/('7.individuals NC'!J217+'8.legal entities NC'!J217+'9.non-residents NC'!J49)</f>
        <v>10.316782983865096</v>
      </c>
      <c r="L217" s="50">
        <f>'7.individuals NC'!L217+'8.legal entities NC'!L217+'9.non-residents NC'!L49</f>
        <v>1826336.7999999998</v>
      </c>
      <c r="M217" s="51">
        <f>('7.individuals NC'!L217*'7.individuals NC'!M217+'8.legal entities NC'!L217*'8.legal entities NC'!M217+'9.non-residents NC'!L49*'9.non-residents NC'!M49)/('7.individuals NC'!L217+'8.legal entities NC'!L217+'9.non-residents NC'!L49)</f>
        <v>9.258781143762759</v>
      </c>
      <c r="N217" s="50">
        <f>'7.individuals NC'!N217+'8.legal entities NC'!N217+'9.non-residents NC'!N49</f>
        <v>2013127.0000000002</v>
      </c>
      <c r="O217" s="51">
        <f>('7.individuals NC'!N217*'7.individuals NC'!O217+'8.legal entities NC'!N217*'8.legal entities NC'!O217+'9.non-residents NC'!N49*'9.non-residents NC'!O49)/('7.individuals NC'!N217+'8.legal entities NC'!N217+'9.non-residents NC'!N49)</f>
        <v>11.366126879228192</v>
      </c>
      <c r="P217" s="50">
        <f>'7.individuals NC'!P217+'8.legal entities NC'!P217+'9.non-residents NC'!P49</f>
        <v>2679953.9</v>
      </c>
      <c r="Q217" s="51">
        <f>('7.individuals NC'!P217*'7.individuals NC'!Q217+'8.legal entities NC'!P217*'8.legal entities NC'!Q217+'9.non-residents NC'!P49*'9.non-residents NC'!Q49)/('7.individuals NC'!P217+'8.legal entities NC'!P217+'9.non-residents NC'!P49)</f>
        <v>12.488272866932556</v>
      </c>
      <c r="R217" s="50">
        <f>'7.individuals NC'!R217+'8.legal entities NC'!R217+'9.non-residents NC'!R49</f>
        <v>2315251.7999999998</v>
      </c>
      <c r="S217" s="51">
        <f>('7.individuals NC'!R217*'7.individuals NC'!S217+'8.legal entities NC'!R217*'8.legal entities NC'!S217+'9.non-residents NC'!R49*'9.non-residents NC'!S49)/('7.individuals NC'!R217+'8.legal entities NC'!R217+'9.non-residents NC'!R49)</f>
        <v>11.153479932506672</v>
      </c>
      <c r="T217" s="50">
        <f>'7.individuals NC'!T217+'8.legal entities NC'!T217+'9.non-residents NC'!T49</f>
        <v>857566.6</v>
      </c>
      <c r="U217" s="51">
        <f>('7.individuals NC'!T217*'7.individuals NC'!U217+'8.legal entities NC'!T217*'8.legal entities NC'!U217+'9.non-residents NC'!T49*'9.non-residents NC'!U49)/('7.individuals NC'!T217+'8.legal entities NC'!T217+'9.non-residents NC'!T49)</f>
        <v>5.7617645638251309</v>
      </c>
    </row>
    <row r="218" spans="1:21" ht="14.25" customHeight="1" x14ac:dyDescent="0.2">
      <c r="A218" s="49" t="s">
        <v>24</v>
      </c>
      <c r="B218" s="50">
        <f>'7.individuals NC'!B218+'8.legal entities NC'!B218+'9.non-residents NC'!B50</f>
        <v>28730397.599999998</v>
      </c>
      <c r="C218" s="51">
        <f>('7.individuals NC'!B218*'7.individuals NC'!C218+'8.legal entities NC'!B218*'8.legal entities NC'!C218+'9.non-residents NC'!B50*'9.non-residents NC'!C50)/('7.individuals NC'!B218+'8.legal entities NC'!B218+'9.non-residents NC'!B50)</f>
        <v>5.3214036785206158</v>
      </c>
      <c r="D218" s="50">
        <f>'7.individuals NC'!D218+'8.legal entities NC'!D218+'9.non-residents NC'!D50</f>
        <v>10348987.9</v>
      </c>
      <c r="E218" s="51">
        <f>('7.individuals NC'!D218*'7.individuals NC'!E218+'8.legal entities NC'!D218*'8.legal entities NC'!E218+'9.non-residents NC'!D50*'9.non-residents NC'!E50)/('7.individuals NC'!D218+'8.legal entities NC'!D218+'9.non-residents NC'!D50)</f>
        <v>1.0533576350011928</v>
      </c>
      <c r="F218" s="50">
        <f>'7.individuals NC'!F218+'8.legal entities NC'!F218+'9.non-residents NC'!F50</f>
        <v>6155069.2000000002</v>
      </c>
      <c r="G218" s="51">
        <f>('7.individuals NC'!F218*'7.individuals NC'!G218+'8.legal entities NC'!F218*'8.legal entities NC'!G218+'9.non-residents NC'!F50*'9.non-residents NC'!G50)/('7.individuals NC'!F218+'8.legal entities NC'!F218+'9.non-residents NC'!F50)</f>
        <v>3.2658183524565381</v>
      </c>
      <c r="H218" s="50">
        <f t="shared" si="10"/>
        <v>12226340.500000002</v>
      </c>
      <c r="I218" s="51">
        <f t="shared" si="11"/>
        <v>9.9689289776446124</v>
      </c>
      <c r="J218" s="50">
        <f>'7.individuals NC'!J218+'8.legal entities NC'!J218+'9.non-residents NC'!J50</f>
        <v>872866.1</v>
      </c>
      <c r="K218" s="51">
        <f>('7.individuals NC'!J218*'7.individuals NC'!K218+'8.legal entities NC'!J218*'8.legal entities NC'!K218+'9.non-residents NC'!J50*'9.non-residents NC'!K50)/('7.individuals NC'!J218+'8.legal entities NC'!J218+'9.non-residents NC'!J50)</f>
        <v>9.9256932088438106</v>
      </c>
      <c r="L218" s="50">
        <f>'7.individuals NC'!L218+'8.legal entities NC'!L218+'9.non-residents NC'!L50</f>
        <v>3070112.5000000005</v>
      </c>
      <c r="M218" s="51">
        <f>('7.individuals NC'!L218*'7.individuals NC'!M218+'8.legal entities NC'!L218*'8.legal entities NC'!M218+'9.non-residents NC'!L50*'9.non-residents NC'!M50)/('7.individuals NC'!L218+'8.legal entities NC'!L218+'9.non-residents NC'!L50)</f>
        <v>7.2080277615233905</v>
      </c>
      <c r="N218" s="50">
        <f>'7.individuals NC'!N218+'8.legal entities NC'!N218+'9.non-residents NC'!N50</f>
        <v>2289358.9</v>
      </c>
      <c r="O218" s="51">
        <f>('7.individuals NC'!N218*'7.individuals NC'!O218+'8.legal entities NC'!N218*'8.legal entities NC'!O218+'9.non-residents NC'!N50*'9.non-residents NC'!O50)/('7.individuals NC'!N218+'8.legal entities NC'!N218+'9.non-residents NC'!N50)</f>
        <v>10.639646422847887</v>
      </c>
      <c r="P218" s="50">
        <f>'7.individuals NC'!P218+'8.legal entities NC'!P218+'9.non-residents NC'!P50</f>
        <v>2785326.3000000003</v>
      </c>
      <c r="Q218" s="51">
        <f>('7.individuals NC'!P218*'7.individuals NC'!Q218+'8.legal entities NC'!P218*'8.legal entities NC'!Q218+'9.non-residents NC'!P50*'9.non-residents NC'!Q50)/('7.individuals NC'!P218+'8.legal entities NC'!P218+'9.non-residents NC'!P50)</f>
        <v>12.696262827446841</v>
      </c>
      <c r="R218" s="50">
        <f>'7.individuals NC'!R218+'8.legal entities NC'!R218+'9.non-residents NC'!R50</f>
        <v>2350946.9000000004</v>
      </c>
      <c r="S218" s="51">
        <f>('7.individuals NC'!R218*'7.individuals NC'!S218+'8.legal entities NC'!R218*'8.legal entities NC'!S218+'9.non-residents NC'!R50*'9.non-residents NC'!S50)/('7.individuals NC'!R218+'8.legal entities NC'!R218+'9.non-residents NC'!R50)</f>
        <v>11.19466189772297</v>
      </c>
      <c r="T218" s="50">
        <f>'7.individuals NC'!T218+'8.legal entities NC'!T218+'9.non-residents NC'!T50</f>
        <v>857729.79999999993</v>
      </c>
      <c r="U218" s="51">
        <f>('7.individuals NC'!T218*'7.individuals NC'!U218+'8.legal entities NC'!T218*'8.legal entities NC'!U218+'9.non-residents NC'!T50*'9.non-residents NC'!U50)/('7.individuals NC'!T218+'8.legal entities NC'!T218+'9.non-residents NC'!T50)</f>
        <v>5.8888045722557365</v>
      </c>
    </row>
    <row r="219" spans="1:21" ht="14.25" customHeight="1" x14ac:dyDescent="0.2">
      <c r="A219" s="49" t="s">
        <v>25</v>
      </c>
      <c r="B219" s="50">
        <f>'7.individuals NC'!B219+'8.legal entities NC'!B219+'9.non-residents NC'!B51</f>
        <v>28767348.399999995</v>
      </c>
      <c r="C219" s="51">
        <f>('7.individuals NC'!B219*'7.individuals NC'!C219+'8.legal entities NC'!B219*'8.legal entities NC'!C219+'9.non-residents NC'!B51*'9.non-residents NC'!C51)/('7.individuals NC'!B219+'8.legal entities NC'!B219+'9.non-residents NC'!B51)</f>
        <v>5.4537772551883865</v>
      </c>
      <c r="D219" s="50">
        <f>'7.individuals NC'!D219+'8.legal entities NC'!D219+'9.non-residents NC'!D51</f>
        <v>10597925.5</v>
      </c>
      <c r="E219" s="51">
        <f>('7.individuals NC'!D219*'7.individuals NC'!E219+'8.legal entities NC'!D219*'8.legal entities NC'!E219+'9.non-residents NC'!D51*'9.non-residents NC'!E51)/('7.individuals NC'!D219+'8.legal entities NC'!D219+'9.non-residents NC'!D51)</f>
        <v>0.84616236781434251</v>
      </c>
      <c r="F219" s="50">
        <f>'7.individuals NC'!F219+'8.legal entities NC'!F219+'9.non-residents NC'!F51</f>
        <v>6607757.3999999994</v>
      </c>
      <c r="G219" s="51">
        <f>('7.individuals NC'!F219*'7.individuals NC'!G219+'8.legal entities NC'!F219*'8.legal entities NC'!G219+'9.non-residents NC'!F51*'9.non-residents NC'!G51)/('7.individuals NC'!F219+'8.legal entities NC'!F219+'9.non-residents NC'!F51)</f>
        <v>3.3421228728827121</v>
      </c>
      <c r="H219" s="50">
        <f t="shared" si="10"/>
        <v>11561665.5</v>
      </c>
      <c r="I219" s="51">
        <f t="shared" si="11"/>
        <v>10.884176463676448</v>
      </c>
      <c r="J219" s="50">
        <f>'7.individuals NC'!J219+'8.legal entities NC'!J219+'9.non-residents NC'!J51</f>
        <v>1361544.4</v>
      </c>
      <c r="K219" s="51">
        <f>('7.individuals NC'!J219*'7.individuals NC'!K219+'8.legal entities NC'!J219*'8.legal entities NC'!K219+'9.non-residents NC'!J51*'9.non-residents NC'!K51)/('7.individuals NC'!J219+'8.legal entities NC'!J219+'9.non-residents NC'!J51)</f>
        <v>10.278981920824616</v>
      </c>
      <c r="L219" s="50">
        <f>'7.individuals NC'!L219+'8.legal entities NC'!L219+'9.non-residents NC'!L51</f>
        <v>1894699</v>
      </c>
      <c r="M219" s="51">
        <f>('7.individuals NC'!L219*'7.individuals NC'!M219+'8.legal entities NC'!L219*'8.legal entities NC'!M219+'9.non-residents NC'!L51*'9.non-residents NC'!M51)/('7.individuals NC'!L219+'8.legal entities NC'!L219+'9.non-residents NC'!L51)</f>
        <v>9.7129777273329427</v>
      </c>
      <c r="N219" s="50">
        <f>'7.individuals NC'!N219+'8.legal entities NC'!N219+'9.non-residents NC'!N51</f>
        <v>1985857.4</v>
      </c>
      <c r="O219" s="51">
        <f>('7.individuals NC'!N219*'7.individuals NC'!O219+'8.legal entities NC'!N219*'8.legal entities NC'!O219+'9.non-residents NC'!N51*'9.non-residents NC'!O51)/('7.individuals NC'!N219+'8.legal entities NC'!N219+'9.non-residents NC'!N51)</f>
        <v>11.428156727164799</v>
      </c>
      <c r="P219" s="50">
        <f>'7.individuals NC'!P219+'8.legal entities NC'!P219+'9.non-residents NC'!P51</f>
        <v>3042415.1999999997</v>
      </c>
      <c r="Q219" s="51">
        <f>('7.individuals NC'!P219*'7.individuals NC'!Q219+'8.legal entities NC'!P219*'8.legal entities NC'!Q219+'9.non-residents NC'!P51*'9.non-residents NC'!Q51)/('7.individuals NC'!P219+'8.legal entities NC'!P219+'9.non-residents NC'!P51)</f>
        <v>12.66398961851098</v>
      </c>
      <c r="R219" s="50">
        <f>'7.individuals NC'!R219+'8.legal entities NC'!R219+'9.non-residents NC'!R51</f>
        <v>2419154.5</v>
      </c>
      <c r="S219" s="51">
        <f>('7.individuals NC'!R219*'7.individuals NC'!S219+'8.legal entities NC'!R219*'8.legal entities NC'!S219+'9.non-residents NC'!R51*'9.non-residents NC'!S51)/('7.individuals NC'!R219+'8.legal entities NC'!R219+'9.non-residents NC'!R51)</f>
        <v>11.293845105387026</v>
      </c>
      <c r="T219" s="50">
        <f>'7.individuals NC'!T219+'8.legal entities NC'!T219+'9.non-residents NC'!T51</f>
        <v>857994.99999999988</v>
      </c>
      <c r="U219" s="51">
        <f>('7.individuals NC'!T219*'7.individuals NC'!U219+'8.legal entities NC'!T219*'8.legal entities NC'!U219+'9.non-residents NC'!T51*'9.non-residents NC'!U51)/('7.individuals NC'!T219+'8.legal entities NC'!T219+'9.non-residents NC'!T51)</f>
        <v>5.7056133602177166</v>
      </c>
    </row>
    <row r="220" spans="1:21" ht="14.25" customHeight="1" x14ac:dyDescent="0.2">
      <c r="A220" s="49" t="s">
        <v>26</v>
      </c>
      <c r="B220" s="50">
        <f>'7.individuals NC'!B220+'8.legal entities NC'!B220+'9.non-residents NC'!B52</f>
        <v>28958474.300000001</v>
      </c>
      <c r="C220" s="51">
        <f>('7.individuals NC'!B220*'7.individuals NC'!C220+'8.legal entities NC'!B220*'8.legal entities NC'!C220+'9.non-residents NC'!B52*'9.non-residents NC'!C52)/('7.individuals NC'!B220+'8.legal entities NC'!B220+'9.non-residents NC'!B52)</f>
        <v>5.5461683868821776</v>
      </c>
      <c r="D220" s="50">
        <f>'7.individuals NC'!D220+'8.legal entities NC'!D220+'9.non-residents NC'!D52</f>
        <v>10024192.199999999</v>
      </c>
      <c r="E220" s="51">
        <f>('7.individuals NC'!D220*'7.individuals NC'!E220+'8.legal entities NC'!D220*'8.legal entities NC'!E220+'9.non-residents NC'!D52*'9.non-residents NC'!E52)/('7.individuals NC'!D220+'8.legal entities NC'!D220+'9.non-residents NC'!D52)</f>
        <v>0.90541471940252727</v>
      </c>
      <c r="F220" s="50">
        <f>'7.individuals NC'!F220+'8.legal entities NC'!F220+'9.non-residents NC'!F52</f>
        <v>6551081.7000000002</v>
      </c>
      <c r="G220" s="51">
        <f>('7.individuals NC'!F220*'7.individuals NC'!G220+'8.legal entities NC'!F220*'8.legal entities NC'!G220+'9.non-residents NC'!F52*'9.non-residents NC'!G52)/('7.individuals NC'!F220+'8.legal entities NC'!F220+'9.non-residents NC'!F52)</f>
        <v>3.3440510967829935</v>
      </c>
      <c r="H220" s="50">
        <f t="shared" si="10"/>
        <v>12383200.4</v>
      </c>
      <c r="I220" s="51">
        <f t="shared" si="11"/>
        <v>10.46784089701076</v>
      </c>
      <c r="J220" s="50">
        <f>'7.individuals NC'!J220+'8.legal entities NC'!J220+'9.non-residents NC'!J52</f>
        <v>984011.6</v>
      </c>
      <c r="K220" s="51">
        <f>('7.individuals NC'!J220*'7.individuals NC'!K220+'8.legal entities NC'!J220*'8.legal entities NC'!K220+'9.non-residents NC'!J52*'9.non-residents NC'!K52)/('7.individuals NC'!J220+'8.legal entities NC'!J220+'9.non-residents NC'!J52)</f>
        <v>10.235333028594376</v>
      </c>
      <c r="L220" s="50">
        <f>'7.individuals NC'!L220+'8.legal entities NC'!L220+'9.non-residents NC'!L52</f>
        <v>2089714.3</v>
      </c>
      <c r="M220" s="51">
        <f>('7.individuals NC'!L220*'7.individuals NC'!M220+'8.legal entities NC'!L220*'8.legal entities NC'!M220+'9.non-residents NC'!L52*'9.non-residents NC'!M52)/('7.individuals NC'!L220+'8.legal entities NC'!L220+'9.non-residents NC'!L52)</f>
        <v>9.019456038081378</v>
      </c>
      <c r="N220" s="50">
        <f>'7.individuals NC'!N220+'8.legal entities NC'!N220+'9.non-residents NC'!N52</f>
        <v>2291486.3000000003</v>
      </c>
      <c r="O220" s="51">
        <f>('7.individuals NC'!N220*'7.individuals NC'!O220+'8.legal entities NC'!N220*'8.legal entities NC'!O220+'9.non-residents NC'!N52*'9.non-residents NC'!O52)/('7.individuals NC'!N220+'8.legal entities NC'!N220+'9.non-residents NC'!N52)</f>
        <v>10.20004929900737</v>
      </c>
      <c r="P220" s="50">
        <f>'7.individuals NC'!P220+'8.legal entities NC'!P220+'9.non-residents NC'!P52</f>
        <v>3589089.3</v>
      </c>
      <c r="Q220" s="51">
        <f>('7.individuals NC'!P220*'7.individuals NC'!Q220+'8.legal entities NC'!P220*'8.legal entities NC'!Q220+'9.non-residents NC'!P52*'9.non-residents NC'!Q52)/('7.individuals NC'!P220+'8.legal entities NC'!P220+'9.non-residents NC'!P52)</f>
        <v>12.099491866362868</v>
      </c>
      <c r="R220" s="50">
        <f>'7.individuals NC'!R220+'8.legal entities NC'!R220+'9.non-residents NC'!R52</f>
        <v>2569562.4</v>
      </c>
      <c r="S220" s="51">
        <f>('7.individuals NC'!R220*'7.individuals NC'!S220+'8.legal entities NC'!R220*'8.legal entities NC'!S220+'9.non-residents NC'!R52*'9.non-residents NC'!S52)/('7.individuals NC'!R220+'8.legal entities NC'!R220+'9.non-residents NC'!R52)</f>
        <v>11.407005846598627</v>
      </c>
      <c r="T220" s="50">
        <f>'7.individuals NC'!T220+'8.legal entities NC'!T220+'9.non-residents NC'!T52</f>
        <v>859336.5</v>
      </c>
      <c r="U220" s="51">
        <f>('7.individuals NC'!T220*'7.individuals NC'!U220+'8.legal entities NC'!T220*'8.legal entities NC'!U220+'9.non-residents NC'!T52*'9.non-residents NC'!U52)/('7.individuals NC'!T220+'8.legal entities NC'!T220+'9.non-residents NC'!T52)</f>
        <v>5.3473296560776831</v>
      </c>
    </row>
    <row r="221" spans="1:21" ht="14.25" customHeight="1" x14ac:dyDescent="0.2">
      <c r="A221" s="49" t="s">
        <v>27</v>
      </c>
      <c r="B221" s="50">
        <f>'7.individuals NC'!B221+'8.legal entities NC'!B221+'9.non-residents NC'!B53</f>
        <v>30073181.5</v>
      </c>
      <c r="C221" s="51">
        <f>('7.individuals NC'!B221*'7.individuals NC'!C221+'8.legal entities NC'!B221*'8.legal entities NC'!C221+'9.non-residents NC'!B53*'9.non-residents NC'!C53)/('7.individuals NC'!B221+'8.legal entities NC'!B221+'9.non-residents NC'!B53)</f>
        <v>5.6008761087349539</v>
      </c>
      <c r="D221" s="50">
        <f>'7.individuals NC'!D221+'8.legal entities NC'!D221+'9.non-residents NC'!D53</f>
        <v>11074079.199999999</v>
      </c>
      <c r="E221" s="51">
        <f>('7.individuals NC'!D221*'7.individuals NC'!E221+'8.legal entities NC'!D221*'8.legal entities NC'!E221+'9.non-residents NC'!D53*'9.non-residents NC'!E53)/('7.individuals NC'!D221+'8.legal entities NC'!D221+'9.non-residents NC'!D53)</f>
        <v>1.1457930419172009</v>
      </c>
      <c r="F221" s="50">
        <f>'7.individuals NC'!F221+'8.legal entities NC'!F221+'9.non-residents NC'!F53</f>
        <v>6320462.8999999994</v>
      </c>
      <c r="G221" s="51">
        <f>('7.individuals NC'!F221*'7.individuals NC'!G221+'8.legal entities NC'!F221*'8.legal entities NC'!G221+'9.non-residents NC'!F53*'9.non-residents NC'!G53)/('7.individuals NC'!F221+'8.legal entities NC'!F221+'9.non-residents NC'!F53)</f>
        <v>3.4998979837378683</v>
      </c>
      <c r="H221" s="50">
        <f t="shared" si="10"/>
        <v>12678639.399999999</v>
      </c>
      <c r="I221" s="51">
        <f t="shared" si="11"/>
        <v>10.539505171509179</v>
      </c>
      <c r="J221" s="50">
        <f>'7.individuals NC'!J221+'8.legal entities NC'!J221+'9.non-residents NC'!J53</f>
        <v>1063318</v>
      </c>
      <c r="K221" s="51">
        <f>('7.individuals NC'!J221*'7.individuals NC'!K221+'8.legal entities NC'!J221*'8.legal entities NC'!K221+'9.non-residents NC'!J53*'9.non-residents NC'!K53)/('7.individuals NC'!J221+'8.legal entities NC'!J221+'9.non-residents NC'!J53)</f>
        <v>8.8877042098412709</v>
      </c>
      <c r="L221" s="50">
        <f>'7.individuals NC'!L221+'8.legal entities NC'!L221+'9.non-residents NC'!L53</f>
        <v>1877661.8</v>
      </c>
      <c r="M221" s="51">
        <f>('7.individuals NC'!L221*'7.individuals NC'!M221+'8.legal entities NC'!L221*'8.legal entities NC'!M221+'9.non-residents NC'!L53*'9.non-residents NC'!M53)/('7.individuals NC'!L221+'8.legal entities NC'!L221+'9.non-residents NC'!L53)</f>
        <v>9.6661117667729073</v>
      </c>
      <c r="N221" s="50">
        <f>'7.individuals NC'!N221+'8.legal entities NC'!N221+'9.non-residents NC'!N53</f>
        <v>2603520.2999999998</v>
      </c>
      <c r="O221" s="51">
        <f>('7.individuals NC'!N221*'7.individuals NC'!O221+'8.legal entities NC'!N221*'8.legal entities NC'!O221+'9.non-residents NC'!N53*'9.non-residents NC'!O53)/('7.individuals NC'!N221+'8.legal entities NC'!N221+'9.non-residents NC'!N53)</f>
        <v>9.6458823055844825</v>
      </c>
      <c r="P221" s="50">
        <f>'7.individuals NC'!P221+'8.legal entities NC'!P221+'9.non-residents NC'!P53</f>
        <v>3610830</v>
      </c>
      <c r="Q221" s="51">
        <f>('7.individuals NC'!P221*'7.individuals NC'!Q221+'8.legal entities NC'!P221*'8.legal entities NC'!Q221+'9.non-residents NC'!P53*'9.non-residents NC'!Q53)/('7.individuals NC'!P221+'8.legal entities NC'!P221+'9.non-residents NC'!P53)</f>
        <v>12.896989626761711</v>
      </c>
      <c r="R221" s="50">
        <f>'7.individuals NC'!R221+'8.legal entities NC'!R221+'9.non-residents NC'!R53</f>
        <v>2663054.6000000006</v>
      </c>
      <c r="S221" s="51">
        <f>('7.individuals NC'!R221*'7.individuals NC'!S221+'8.legal entities NC'!R221*'8.legal entities NC'!S221+'9.non-residents NC'!R53*'9.non-residents NC'!S53)/('7.individuals NC'!R221+'8.legal entities NC'!R221+'9.non-residents NC'!R53)</f>
        <v>11.499929235022066</v>
      </c>
      <c r="T221" s="50">
        <f>'7.individuals NC'!T221+'8.legal entities NC'!T221+'9.non-residents NC'!T53</f>
        <v>860254.70000000007</v>
      </c>
      <c r="U221" s="51">
        <f>('7.individuals NC'!T221*'7.individuals NC'!U221+'8.legal entities NC'!T221*'8.legal entities NC'!U221+'9.non-residents NC'!T53*'9.non-residents NC'!U53)/('7.individuals NC'!T221+'8.legal entities NC'!T221+'9.non-residents NC'!T53)</f>
        <v>4.3236194385221021</v>
      </c>
    </row>
    <row r="222" spans="1:21" ht="14.25" customHeight="1" x14ac:dyDescent="0.2">
      <c r="A222" s="49" t="s">
        <v>28</v>
      </c>
      <c r="B222" s="50">
        <f>'7.individuals NC'!B222+'8.legal entities NC'!B222+'9.non-residents NC'!B54</f>
        <v>30527232.399999999</v>
      </c>
      <c r="C222" s="51">
        <f>('7.individuals NC'!B222*'7.individuals NC'!C222+'8.legal entities NC'!B222*'8.legal entities NC'!C222+'9.non-residents NC'!B54*'9.non-residents NC'!C54)/('7.individuals NC'!B222+'8.legal entities NC'!B222+'9.non-residents NC'!B54)</f>
        <v>5.6053921836032545</v>
      </c>
      <c r="D222" s="50">
        <f>'7.individuals NC'!D222+'8.legal entities NC'!D222+'9.non-residents NC'!D54</f>
        <v>11148216.800000001</v>
      </c>
      <c r="E222" s="51">
        <f>('7.individuals NC'!D222*'7.individuals NC'!E222+'8.legal entities NC'!D222*'8.legal entities NC'!E222+'9.non-residents NC'!D54*'9.non-residents NC'!E54)/('7.individuals NC'!D222+'8.legal entities NC'!D222+'9.non-residents NC'!D54)</f>
        <v>1.0324941184315684</v>
      </c>
      <c r="F222" s="50">
        <f>'7.individuals NC'!F222+'8.legal entities NC'!F222+'9.non-residents NC'!F54</f>
        <v>6457101.2000000002</v>
      </c>
      <c r="G222" s="51">
        <f>('7.individuals NC'!F222*'7.individuals NC'!G222+'8.legal entities NC'!F222*'8.legal entities NC'!G222+'9.non-residents NC'!F54*'9.non-residents NC'!G54)/('7.individuals NC'!F222+'8.legal entities NC'!F222+'9.non-residents NC'!F54)</f>
        <v>3.4550797484790854</v>
      </c>
      <c r="H222" s="50">
        <f t="shared" si="10"/>
        <v>12921914.4</v>
      </c>
      <c r="I222" s="51">
        <f t="shared" si="11"/>
        <v>10.625116199113656</v>
      </c>
      <c r="J222" s="50">
        <f>'7.individuals NC'!J222+'8.legal entities NC'!J222+'9.non-residents NC'!J54</f>
        <v>1196903.8</v>
      </c>
      <c r="K222" s="51">
        <f>('7.individuals NC'!J222*'7.individuals NC'!K222+'8.legal entities NC'!J222*'8.legal entities NC'!K222+'9.non-residents NC'!J54*'9.non-residents NC'!K54)/('7.individuals NC'!J222+'8.legal entities NC'!J222+'9.non-residents NC'!J54)</f>
        <v>8.8771844362094932</v>
      </c>
      <c r="L222" s="50">
        <f>'7.individuals NC'!L222+'8.legal entities NC'!L222+'9.non-residents NC'!L54</f>
        <v>1440426.5</v>
      </c>
      <c r="M222" s="51">
        <f>('7.individuals NC'!L222*'7.individuals NC'!M222+'8.legal entities NC'!L222*'8.legal entities NC'!M222+'9.non-residents NC'!L54*'9.non-residents NC'!M54)/('7.individuals NC'!L222+'8.legal entities NC'!L222+'9.non-residents NC'!L54)</f>
        <v>10.652111187207398</v>
      </c>
      <c r="N222" s="50">
        <f>'7.individuals NC'!N222+'8.legal entities NC'!N222+'9.non-residents NC'!N54</f>
        <v>3032042.1999999997</v>
      </c>
      <c r="O222" s="51">
        <f>('7.individuals NC'!N222*'7.individuals NC'!O222+'8.legal entities NC'!N222*'8.legal entities NC'!O222+'9.non-residents NC'!N54*'9.non-residents NC'!O54)/('7.individuals NC'!N222+'8.legal entities NC'!N222+'9.non-residents NC'!N54)</f>
        <v>9.2881034630718542</v>
      </c>
      <c r="P222" s="50">
        <f>'7.individuals NC'!P222+'8.legal entities NC'!P222+'9.non-residents NC'!P54</f>
        <v>3667675.5000000005</v>
      </c>
      <c r="Q222" s="51">
        <f>('7.individuals NC'!P222*'7.individuals NC'!Q222+'8.legal entities NC'!P222*'8.legal entities NC'!Q222+'9.non-residents NC'!P54*'9.non-residents NC'!Q54)/('7.individuals NC'!P222+'8.legal entities NC'!P222+'9.non-residents NC'!P54)</f>
        <v>12.870918187555034</v>
      </c>
      <c r="R222" s="50">
        <f>'7.individuals NC'!R222+'8.legal entities NC'!R222+'9.non-residents NC'!R54</f>
        <v>3321826.5</v>
      </c>
      <c r="S222" s="51">
        <f>('7.individuals NC'!R222*'7.individuals NC'!S222+'8.legal entities NC'!R222*'8.legal entities NC'!S222+'9.non-residents NC'!R54*'9.non-residents NC'!S54)/('7.individuals NC'!R222+'8.legal entities NC'!R222+'9.non-residents NC'!R54)</f>
        <v>10.260038597139257</v>
      </c>
      <c r="T222" s="50">
        <f>'7.individuals NC'!T222+'8.legal entities NC'!T222+'9.non-residents NC'!T54</f>
        <v>263039.90000000002</v>
      </c>
      <c r="U222" s="51">
        <f>('7.individuals NC'!T222*'7.individuals NC'!U222+'8.legal entities NC'!T222*'8.legal entities NC'!U222+'9.non-residents NC'!T54*'9.non-residents NC'!U54)/('7.individuals NC'!T222+'8.legal entities NC'!T222+'9.non-residents NC'!T54)</f>
        <v>7.1387722356950425</v>
      </c>
    </row>
    <row r="223" spans="1:21" ht="14.25" customHeight="1" x14ac:dyDescent="0.2">
      <c r="A223" s="49" t="s">
        <v>46</v>
      </c>
      <c r="B223" s="50">
        <f>'7.individuals NC'!B223+'8.legal entities NC'!B223+'9.non-residents NC'!B55</f>
        <v>31459881.799999997</v>
      </c>
      <c r="C223" s="51">
        <f>('7.individuals NC'!B223*'7.individuals NC'!C223+'8.legal entities NC'!B223*'8.legal entities NC'!C223+'9.non-residents NC'!B55*'9.non-residents NC'!C55)/('7.individuals NC'!B223+'8.legal entities NC'!B223+'9.non-residents NC'!B55)</f>
        <v>5.6278183245431022</v>
      </c>
      <c r="D223" s="50">
        <f>'7.individuals NC'!D223+'8.legal entities NC'!D223+'9.non-residents NC'!D55</f>
        <v>11184089.299999999</v>
      </c>
      <c r="E223" s="51">
        <f>('7.individuals NC'!D223*'7.individuals NC'!E223+'8.legal entities NC'!D223*'8.legal entities NC'!E223+'9.non-residents NC'!D55*'9.non-residents NC'!E55)/('7.individuals NC'!D223+'8.legal entities NC'!D223+'9.non-residents NC'!D55)</f>
        <v>1.0056904095892725</v>
      </c>
      <c r="F223" s="50">
        <f>'7.individuals NC'!F223+'8.legal entities NC'!F223+'9.non-residents NC'!F55</f>
        <v>6832367.9000000004</v>
      </c>
      <c r="G223" s="51">
        <f>('7.individuals NC'!F223*'7.individuals NC'!G223+'8.legal entities NC'!F223*'8.legal entities NC'!G223+'9.non-residents NC'!F55*'9.non-residents NC'!G55)/('7.individuals NC'!F223+'8.legal entities NC'!F223+'9.non-residents NC'!F55)</f>
        <v>3.3955585147866527</v>
      </c>
      <c r="H223" s="50">
        <f t="shared" si="10"/>
        <v>13443424.6</v>
      </c>
      <c r="I223" s="51">
        <f t="shared" si="11"/>
        <v>10.607644047335976</v>
      </c>
      <c r="J223" s="50">
        <f>'7.individuals NC'!J223+'8.legal entities NC'!J223+'9.non-residents NC'!J55</f>
        <v>982354</v>
      </c>
      <c r="K223" s="51">
        <f>('7.individuals NC'!J223*'7.individuals NC'!K223+'8.legal entities NC'!J223*'8.legal entities NC'!K223+'9.non-residents NC'!J55*'9.non-residents NC'!K55)/('7.individuals NC'!J223+'8.legal entities NC'!J223+'9.non-residents NC'!J55)</f>
        <v>9.5344510237653637</v>
      </c>
      <c r="L223" s="50">
        <f>'7.individuals NC'!L223+'8.legal entities NC'!L223+'9.non-residents NC'!L55</f>
        <v>2270272.6999999997</v>
      </c>
      <c r="M223" s="51">
        <f>('7.individuals NC'!L223*'7.individuals NC'!M223+'8.legal entities NC'!L223*'8.legal entities NC'!M223+'9.non-residents NC'!L55*'9.non-residents NC'!M55)/('7.individuals NC'!L223+'8.legal entities NC'!L223+'9.non-residents NC'!L55)</f>
        <v>8.123941456900754</v>
      </c>
      <c r="N223" s="50">
        <f>'7.individuals NC'!N223+'8.legal entities NC'!N223+'9.non-residents NC'!N55</f>
        <v>2464602.1999999997</v>
      </c>
      <c r="O223" s="51">
        <f>('7.individuals NC'!N223*'7.individuals NC'!O223+'8.legal entities NC'!N223*'8.legal entities NC'!O223+'9.non-residents NC'!N55*'9.non-residents NC'!O55)/('7.individuals NC'!N223+'8.legal entities NC'!N223+'9.non-residents NC'!N55)</f>
        <v>10.39632222108704</v>
      </c>
      <c r="P223" s="50">
        <f>'7.individuals NC'!P223+'8.legal entities NC'!P223+'9.non-residents NC'!P55</f>
        <v>4062313.8000000003</v>
      </c>
      <c r="Q223" s="51">
        <f>('7.individuals NC'!P223*'7.individuals NC'!Q223+'8.legal entities NC'!P223*'8.legal entities NC'!Q223+'9.non-residents NC'!P55*'9.non-residents NC'!Q55)/('7.individuals NC'!P223+'8.legal entities NC'!P223+'9.non-residents NC'!P55)</f>
        <v>12.773863809339396</v>
      </c>
      <c r="R223" s="50">
        <f>'7.individuals NC'!R223+'8.legal entities NC'!R223+'9.non-residents NC'!R55</f>
        <v>3598819.3</v>
      </c>
      <c r="S223" s="51">
        <f>('7.individuals NC'!R223*'7.individuals NC'!S223+'8.legal entities NC'!R223*'8.legal entities NC'!S223+'9.non-residents NC'!R55*'9.non-residents NC'!S55)/('7.individuals NC'!R223+'8.legal entities NC'!R223+'9.non-residents NC'!R55)</f>
        <v>10.078262212276123</v>
      </c>
      <c r="T223" s="50">
        <f>'7.individuals NC'!T223+'8.legal entities NC'!T223+'9.non-residents NC'!T55</f>
        <v>65062.6</v>
      </c>
      <c r="U223" s="51">
        <f>('7.individuals NC'!T223*'7.individuals NC'!U223+'8.legal entities NC'!T223*'8.legal entities NC'!U223+'9.non-residents NC'!T55*'9.non-residents NC'!U55)/('7.individuals NC'!T223+'8.legal entities NC'!T223+'9.non-residents NC'!T55)</f>
        <v>15.511337035408978</v>
      </c>
    </row>
    <row r="224" spans="1:21" ht="14.25" customHeight="1" thickBot="1" x14ac:dyDescent="0.25">
      <c r="A224" s="52" t="s">
        <v>30</v>
      </c>
      <c r="B224" s="53">
        <f>'7.individuals NC'!B224+'8.legal entities NC'!B224+'9.non-residents NC'!B56</f>
        <v>34485862.100000001</v>
      </c>
      <c r="C224" s="54">
        <f>('7.individuals NC'!B224*'7.individuals NC'!C224+'8.legal entities NC'!B224*'8.legal entities NC'!C224+'9.non-residents NC'!B56*'9.non-residents NC'!C56)/('7.individuals NC'!B224+'8.legal entities NC'!B224+'9.non-residents NC'!B56)</f>
        <v>5.6395686251961212</v>
      </c>
      <c r="D224" s="53">
        <f>'7.individuals NC'!D224+'8.legal entities NC'!D224+'9.non-residents NC'!D56</f>
        <v>12648146</v>
      </c>
      <c r="E224" s="54">
        <f>('7.individuals NC'!D224*'7.individuals NC'!E224+'8.legal entities NC'!D224*'8.legal entities NC'!E224+'9.non-residents NC'!D56*'9.non-residents NC'!E56)/('7.individuals NC'!D224+'8.legal entities NC'!D224+'9.non-residents NC'!D56)</f>
        <v>1.4283063781838068</v>
      </c>
      <c r="F224" s="53">
        <f>'7.individuals NC'!F224+'8.legal entities NC'!F224+'9.non-residents NC'!F56</f>
        <v>7534120.9000000004</v>
      </c>
      <c r="G224" s="54">
        <f>('7.individuals NC'!F224*'7.individuals NC'!G224+'8.legal entities NC'!F224*'8.legal entities NC'!G224+'9.non-residents NC'!F56*'9.non-residents NC'!G56)/('7.individuals NC'!F224+'8.legal entities NC'!F224+'9.non-residents NC'!F56)</f>
        <v>3.3346243210671069</v>
      </c>
      <c r="H224" s="53">
        <f t="shared" si="10"/>
        <v>14303595.200000001</v>
      </c>
      <c r="I224" s="54">
        <f t="shared" si="11"/>
        <v>10.577515191215703</v>
      </c>
      <c r="J224" s="53">
        <f>'7.individuals NC'!J224+'8.legal entities NC'!J224+'9.non-residents NC'!J56</f>
        <v>733636.7</v>
      </c>
      <c r="K224" s="54">
        <f>('7.individuals NC'!J224*'7.individuals NC'!K224+'8.legal entities NC'!J224*'8.legal entities NC'!K224+'9.non-residents NC'!J56*'9.non-residents NC'!K56)/('7.individuals NC'!J224+'8.legal entities NC'!J224+'9.non-residents NC'!J56)</f>
        <v>10.362833606879267</v>
      </c>
      <c r="L224" s="53">
        <f>'7.individuals NC'!L224+'8.legal entities NC'!L224+'9.non-residents NC'!L56</f>
        <v>2891534.7</v>
      </c>
      <c r="M224" s="54">
        <f>('7.individuals NC'!L224*'7.individuals NC'!M224+'8.legal entities NC'!L224*'8.legal entities NC'!M224+'9.non-residents NC'!L56*'9.non-residents NC'!M56)/('7.individuals NC'!L224+'8.legal entities NC'!L224+'9.non-residents NC'!L56)</f>
        <v>7.9986444129479057</v>
      </c>
      <c r="N224" s="53">
        <f>'7.individuals NC'!N224+'8.legal entities NC'!N224+'9.non-residents NC'!N56</f>
        <v>2386171.4</v>
      </c>
      <c r="O224" s="54">
        <f>('7.individuals NC'!N224*'7.individuals NC'!O224+'8.legal entities NC'!N224*'8.legal entities NC'!O224+'9.non-residents NC'!N56*'9.non-residents NC'!O56)/('7.individuals NC'!N224+'8.legal entities NC'!N224+'9.non-residents NC'!N56)</f>
        <v>11.380753397681323</v>
      </c>
      <c r="P224" s="53">
        <f>'7.individuals NC'!P224+'8.legal entities NC'!P224+'9.non-residents NC'!P56</f>
        <v>4617078.4000000004</v>
      </c>
      <c r="Q224" s="54">
        <f>('7.individuals NC'!P224*'7.individuals NC'!Q224+'8.legal entities NC'!P224*'8.legal entities NC'!Q224+'9.non-residents NC'!P56*'9.non-residents NC'!Q56)/('7.individuals NC'!P224+'8.legal entities NC'!P224+'9.non-residents NC'!P56)</f>
        <v>12.183541262370593</v>
      </c>
      <c r="R224" s="53">
        <f>'7.individuals NC'!R224+'8.legal entities NC'!R224+'9.non-residents NC'!R56</f>
        <v>3607992.0000000005</v>
      </c>
      <c r="S224" s="54">
        <f>('7.individuals NC'!R224*'7.individuals NC'!S224+'8.legal entities NC'!R224*'8.legal entities NC'!S224+'9.non-residents NC'!R56*'9.non-residents NC'!S56)/('7.individuals NC'!R224+'8.legal entities NC'!R224+'9.non-residents NC'!R56)</f>
        <v>10.010698132645526</v>
      </c>
      <c r="T224" s="53">
        <f>'7.individuals NC'!T224+'8.legal entities NC'!T224+'9.non-residents NC'!T56</f>
        <v>67182.000000000015</v>
      </c>
      <c r="U224" s="54">
        <f>('7.individuals NC'!T224*'7.individuals NC'!U224+'8.legal entities NC'!T224*'8.legal entities NC'!U224+'9.non-residents NC'!T56*'9.non-residents NC'!U56)/('7.individuals NC'!T224+'8.legal entities NC'!T224+'9.non-residents NC'!T56)</f>
        <v>15.454591274448514</v>
      </c>
    </row>
    <row r="225" spans="1:21" ht="14.25" customHeight="1" x14ac:dyDescent="0.2">
      <c r="A225" s="49" t="s">
        <v>49</v>
      </c>
      <c r="B225" s="50">
        <f>'7.individuals NC'!B225+'8.legal entities NC'!B225+'9.non-residents NC'!B57</f>
        <v>35681585.300000004</v>
      </c>
      <c r="C225" s="51">
        <f>('7.individuals NC'!B225*'7.individuals NC'!C225+'8.legal entities NC'!B225*'8.legal entities NC'!C225+'9.non-residents NC'!B57*'9.non-residents NC'!C57)/('7.individuals NC'!B225+'8.legal entities NC'!B225+'9.non-residents NC'!B57)</f>
        <v>5.6077852821466383</v>
      </c>
      <c r="D225" s="50">
        <f>'7.individuals NC'!D225+'8.legal entities NC'!D225+'9.non-residents NC'!D57</f>
        <v>13151863.600000001</v>
      </c>
      <c r="E225" s="51">
        <f>('7.individuals NC'!D225*'7.individuals NC'!E225+'8.legal entities NC'!D225*'8.legal entities NC'!E225+'9.non-residents NC'!D57*'9.non-residents NC'!E57)/('7.individuals NC'!D225+'8.legal entities NC'!D225+'9.non-residents NC'!D57)</f>
        <v>1.5754162619204803</v>
      </c>
      <c r="F225" s="50">
        <f>'7.individuals NC'!F225+'8.legal entities NC'!F225+'9.non-residents NC'!F57</f>
        <v>7754806.2999999989</v>
      </c>
      <c r="G225" s="51">
        <f>('7.individuals NC'!F225*'7.individuals NC'!G225+'8.legal entities NC'!F225*'8.legal entities NC'!G225+'9.non-residents NC'!F57*'9.non-residents NC'!G57)/('7.individuals NC'!F225+'8.legal entities NC'!F225+'9.non-residents NC'!F57)</f>
        <v>3.0595842669854938</v>
      </c>
      <c r="H225" s="50">
        <f t="shared" si="10"/>
        <v>14774915.399999999</v>
      </c>
      <c r="I225" s="51">
        <f t="shared" si="11"/>
        <v>10.534647511416537</v>
      </c>
      <c r="J225" s="50">
        <f>'7.individuals NC'!J225+'8.legal entities NC'!J225+'9.non-residents NC'!J57</f>
        <v>1357907.9000000001</v>
      </c>
      <c r="K225" s="51">
        <f>('7.individuals NC'!J225*'7.individuals NC'!K225+'8.legal entities NC'!J225*'8.legal entities NC'!K225+'9.non-residents NC'!J57*'9.non-residents NC'!K57)/('7.individuals NC'!J225+'8.legal entities NC'!J225+'9.non-residents NC'!J57)</f>
        <v>7.6404805399541225</v>
      </c>
      <c r="L225" s="50">
        <f>'7.individuals NC'!L225+'8.legal entities NC'!L225+'9.non-residents NC'!L57</f>
        <v>2514264.9</v>
      </c>
      <c r="M225" s="51">
        <f>('7.individuals NC'!L225*'7.individuals NC'!M225+'8.legal entities NC'!L225*'8.legal entities NC'!M225+'9.non-residents NC'!L57*'9.non-residents NC'!M57)/('7.individuals NC'!L225+'8.legal entities NC'!L225+'9.non-residents NC'!L57)</f>
        <v>8.941604998343637</v>
      </c>
      <c r="N225" s="50">
        <f>'7.individuals NC'!N225+'8.legal entities NC'!N225+'9.non-residents NC'!N57</f>
        <v>2723655.5</v>
      </c>
      <c r="O225" s="51">
        <f>('7.individuals NC'!N225*'7.individuals NC'!O225+'8.legal entities NC'!N225*'8.legal entities NC'!O225+'9.non-residents NC'!N57*'9.non-residents NC'!O57)/('7.individuals NC'!N225+'8.legal entities NC'!N225+'9.non-residents NC'!N57)</f>
        <v>11.208499511777482</v>
      </c>
      <c r="P225" s="50">
        <f>'7.individuals NC'!P225+'8.legal entities NC'!P225+'9.non-residents NC'!P57</f>
        <v>4458797.5999999996</v>
      </c>
      <c r="Q225" s="51">
        <f>('7.individuals NC'!P225*'7.individuals NC'!Q225+'8.legal entities NC'!P225*'8.legal entities NC'!Q225+'9.non-residents NC'!P57*'9.non-residents NC'!Q57)/('7.individuals NC'!P225+'8.legal entities NC'!P225+'9.non-residents NC'!P57)</f>
        <v>12.180950270090722</v>
      </c>
      <c r="R225" s="50">
        <f>'7.individuals NC'!R225+'8.legal entities NC'!R225+'9.non-residents NC'!R57</f>
        <v>3663724.8</v>
      </c>
      <c r="S225" s="51">
        <f>('7.individuals NC'!R225*'7.individuals NC'!S225+'8.legal entities NC'!R225*'8.legal entities NC'!S225+'9.non-residents NC'!R57*'9.non-residents NC'!S57)/('7.individuals NC'!R225+'8.legal entities NC'!R225+'9.non-residents NC'!R57)</f>
        <v>10.12524439772333</v>
      </c>
      <c r="T225" s="50">
        <f>'7.individuals NC'!T225+'8.legal entities NC'!T225+'9.non-residents NC'!T57</f>
        <v>56564.7</v>
      </c>
      <c r="U225" s="51">
        <f>('7.individuals NC'!T225*'7.individuals NC'!U225+'8.legal entities NC'!T225*'8.legal entities NC'!U225+'9.non-residents NC'!T57*'9.non-residents NC'!U57)/('7.individuals NC'!T225+'8.legal entities NC'!T225+'9.non-residents NC'!T57)</f>
        <v>15.120757115303388</v>
      </c>
    </row>
    <row r="226" spans="1:21" ht="14.25" customHeight="1" x14ac:dyDescent="0.2">
      <c r="A226" s="49" t="s">
        <v>20</v>
      </c>
      <c r="B226" s="50">
        <f>'7.individuals NC'!B226+'8.legal entities NC'!B226+'9.non-residents NC'!B58</f>
        <v>33417859.600000001</v>
      </c>
      <c r="C226" s="51">
        <f>('7.individuals NC'!B226*'7.individuals NC'!C226+'8.legal entities NC'!B226*'8.legal entities NC'!C226+'9.non-residents NC'!B58*'9.non-residents NC'!C58)/('7.individuals NC'!B226+'8.legal entities NC'!B226+'9.non-residents NC'!B58)</f>
        <v>5.7872927429499335</v>
      </c>
      <c r="D226" s="50">
        <f>'7.individuals NC'!D226+'8.legal entities NC'!D226+'9.non-residents NC'!D58</f>
        <v>11688703.199999999</v>
      </c>
      <c r="E226" s="51">
        <f>('7.individuals NC'!D226*'7.individuals NC'!E226+'8.legal entities NC'!D226*'8.legal entities NC'!E226+'9.non-residents NC'!D58*'9.non-residents NC'!E58)/('7.individuals NC'!D226+'8.legal entities NC'!D226+'9.non-residents NC'!D58)</f>
        <v>1.4882768325403282</v>
      </c>
      <c r="F226" s="50">
        <f>'7.individuals NC'!F226+'8.legal entities NC'!F226+'9.non-residents NC'!F58</f>
        <v>7415353.9999999991</v>
      </c>
      <c r="G226" s="51">
        <f>('7.individuals NC'!F226*'7.individuals NC'!G226+'8.legal entities NC'!F226*'8.legal entities NC'!G226+'9.non-residents NC'!F58*'9.non-residents NC'!G58)/('7.individuals NC'!F226+'8.legal entities NC'!F226+'9.non-residents NC'!F58)</f>
        <v>3.1574370781219612</v>
      </c>
      <c r="H226" s="50">
        <f t="shared" si="10"/>
        <v>14313802.4</v>
      </c>
      <c r="I226" s="51">
        <f t="shared" si="11"/>
        <v>10.660297818977842</v>
      </c>
      <c r="J226" s="50">
        <f>'7.individuals NC'!J226+'8.legal entities NC'!J226+'9.non-residents NC'!J58</f>
        <v>1310872.3999999999</v>
      </c>
      <c r="K226" s="51">
        <f>('7.individuals NC'!J226*'7.individuals NC'!K226+'8.legal entities NC'!J226*'8.legal entities NC'!K226+'9.non-residents NC'!J58*'9.non-residents NC'!K58)/('7.individuals NC'!J226+'8.legal entities NC'!J226+'9.non-residents NC'!J58)</f>
        <v>9.0717722876765343</v>
      </c>
      <c r="L226" s="50">
        <f>'7.individuals NC'!L226+'8.legal entities NC'!L226+'9.non-residents NC'!L58</f>
        <v>2165420</v>
      </c>
      <c r="M226" s="51">
        <f>('7.individuals NC'!L226*'7.individuals NC'!M226+'8.legal entities NC'!L226*'8.legal entities NC'!M226+'9.non-residents NC'!L58*'9.non-residents NC'!M58)/('7.individuals NC'!L226+'8.legal entities NC'!L226+'9.non-residents NC'!L58)</f>
        <v>8.7231098258074411</v>
      </c>
      <c r="N226" s="50">
        <f>'7.individuals NC'!N226+'8.legal entities NC'!N226+'9.non-residents NC'!N58</f>
        <v>2804947.8</v>
      </c>
      <c r="O226" s="51">
        <f>('7.individuals NC'!N226*'7.individuals NC'!O226+'8.legal entities NC'!N226*'8.legal entities NC'!O226+'9.non-residents NC'!N58*'9.non-residents NC'!O58)/('7.individuals NC'!N226+'8.legal entities NC'!N226+'9.non-residents NC'!N58)</f>
        <v>11.235541323799291</v>
      </c>
      <c r="P226" s="50">
        <f>'7.individuals NC'!P226+'8.legal entities NC'!P226+'9.non-residents NC'!P58</f>
        <v>4457072.9000000004</v>
      </c>
      <c r="Q226" s="51">
        <f>('7.individuals NC'!P226*'7.individuals NC'!Q226+'8.legal entities NC'!P226*'8.legal entities NC'!Q226+'9.non-residents NC'!P58*'9.non-residents NC'!Q58)/('7.individuals NC'!P226+'8.legal entities NC'!P226+'9.non-residents NC'!P58)</f>
        <v>12.204256190649243</v>
      </c>
      <c r="R226" s="50">
        <f>'7.individuals NC'!R226+'8.legal entities NC'!R226+'9.non-residents NC'!R58</f>
        <v>3521313.8000000003</v>
      </c>
      <c r="S226" s="51">
        <f>('7.individuals NC'!R226*'7.individuals NC'!S226+'8.legal entities NC'!R226*'8.legal entities NC'!S226+'9.non-residents NC'!R58*'9.non-residents NC'!S58)/('7.individuals NC'!R226+'8.legal entities NC'!R226+'9.non-residents NC'!R58)</f>
        <v>9.9634754133528087</v>
      </c>
      <c r="T226" s="50">
        <f>'7.individuals NC'!T226+'8.legal entities NC'!T226+'9.non-residents NC'!T58</f>
        <v>54175.5</v>
      </c>
      <c r="U226" s="51">
        <f>('7.individuals NC'!T226*'7.individuals NC'!U226+'8.legal entities NC'!T226*'8.legal entities NC'!U226+'9.non-residents NC'!T58*'9.non-residents NC'!U58)/('7.individuals NC'!T226+'8.legal entities NC'!T226+'9.non-residents NC'!T58)</f>
        <v>15.013690635065656</v>
      </c>
    </row>
    <row r="227" spans="1:21" ht="14.25" customHeight="1" x14ac:dyDescent="0.2">
      <c r="A227" s="49" t="s">
        <v>21</v>
      </c>
      <c r="B227" s="50">
        <f>'7.individuals NC'!B227+'8.legal entities NC'!B227+'9.non-residents NC'!B59</f>
        <v>32245212.700000003</v>
      </c>
      <c r="C227" s="51">
        <f>('7.individuals NC'!B227*'7.individuals NC'!C227+'8.legal entities NC'!B227*'8.legal entities NC'!C227+'9.non-residents NC'!B59*'9.non-residents NC'!C59)/('7.individuals NC'!B227+'8.legal entities NC'!B227+'9.non-residents NC'!B59)</f>
        <v>5.7669298805090525</v>
      </c>
      <c r="D227" s="50">
        <f>'7.individuals NC'!D227+'8.legal entities NC'!D227+'9.non-residents NC'!D59</f>
        <v>10784781.5</v>
      </c>
      <c r="E227" s="51">
        <f>('7.individuals NC'!D227*'7.individuals NC'!E227+'8.legal entities NC'!D227*'8.legal entities NC'!E227+'9.non-residents NC'!D59*'9.non-residents NC'!E59)/('7.individuals NC'!D227+'8.legal entities NC'!D227+'9.non-residents NC'!D59)</f>
        <v>1.1713515947448736</v>
      </c>
      <c r="F227" s="50">
        <f>'7.individuals NC'!F227+'8.legal entities NC'!F227+'9.non-residents NC'!F59</f>
        <v>7097114.3999999994</v>
      </c>
      <c r="G227" s="51">
        <f>('7.individuals NC'!F227*'7.individuals NC'!G227+'8.legal entities NC'!F227*'8.legal entities NC'!G227+'9.non-residents NC'!F59*'9.non-residents NC'!G59)/('7.individuals NC'!F227+'8.legal entities NC'!F227+'9.non-residents NC'!F59)</f>
        <v>3.0563114511723231</v>
      </c>
      <c r="H227" s="50">
        <f t="shared" si="10"/>
        <v>14363316.800000001</v>
      </c>
      <c r="I227" s="51">
        <f t="shared" si="11"/>
        <v>10.556901286407605</v>
      </c>
      <c r="J227" s="50">
        <f>'7.individuals NC'!J227+'8.legal entities NC'!J227+'9.non-residents NC'!J59</f>
        <v>1192921.7</v>
      </c>
      <c r="K227" s="51">
        <f>('7.individuals NC'!J227*'7.individuals NC'!K227+'8.legal entities NC'!J227*'8.legal entities NC'!K227+'9.non-residents NC'!J59*'9.non-residents NC'!K59)/('7.individuals NC'!J227+'8.legal entities NC'!J227+'9.non-residents NC'!J59)</f>
        <v>9.2572458267797693</v>
      </c>
      <c r="L227" s="50">
        <f>'7.individuals NC'!L227+'8.legal entities NC'!L227+'9.non-residents NC'!L59</f>
        <v>2872141.7</v>
      </c>
      <c r="M227" s="51">
        <f>('7.individuals NC'!L227*'7.individuals NC'!M227+'8.legal entities NC'!L227*'8.legal entities NC'!M227+'9.non-residents NC'!L59*'9.non-residents NC'!M59)/('7.individuals NC'!L227+'8.legal entities NC'!L227+'9.non-residents NC'!L59)</f>
        <v>8.8706354261699474</v>
      </c>
      <c r="N227" s="50">
        <f>'7.individuals NC'!N227+'8.legal entities NC'!N227+'9.non-residents NC'!N59</f>
        <v>3096154.4000000004</v>
      </c>
      <c r="O227" s="51">
        <f>('7.individuals NC'!N227*'7.individuals NC'!O227+'8.legal entities NC'!N227*'8.legal entities NC'!O227+'9.non-residents NC'!N59*'9.non-residents NC'!O59)/('7.individuals NC'!N227+'8.legal entities NC'!N227+'9.non-residents NC'!N59)</f>
        <v>11.015977924098337</v>
      </c>
      <c r="P227" s="50">
        <f>'7.individuals NC'!P227+'8.legal entities NC'!P227+'9.non-residents NC'!P59</f>
        <v>3689245.4</v>
      </c>
      <c r="Q227" s="51">
        <f>('7.individuals NC'!P227*'7.individuals NC'!Q227+'8.legal entities NC'!P227*'8.legal entities NC'!Q227+'9.non-residents NC'!P59*'9.non-residents NC'!Q59)/('7.individuals NC'!P227+'8.legal entities NC'!P227+'9.non-residents NC'!P59)</f>
        <v>12.444907249325295</v>
      </c>
      <c r="R227" s="50">
        <f>'7.individuals NC'!R227+'8.legal entities NC'!R227+'9.non-residents NC'!R59</f>
        <v>3453546.6999999997</v>
      </c>
      <c r="S227" s="51">
        <f>('7.individuals NC'!R227*'7.individuals NC'!S227+'8.legal entities NC'!R227*'8.legal entities NC'!S227+'9.non-residents NC'!R59*'9.non-residents NC'!S59)/('7.individuals NC'!R227+'8.legal entities NC'!R227+'9.non-residents NC'!R59)</f>
        <v>9.9011524920164149</v>
      </c>
      <c r="T227" s="50">
        <f>'7.individuals NC'!T227+'8.legal entities NC'!T227+'9.non-residents NC'!T59</f>
        <v>59306.9</v>
      </c>
      <c r="U227" s="51">
        <f>('7.individuals NC'!T227*'7.individuals NC'!U227+'8.legal entities NC'!T227*'8.legal entities NC'!U227+'9.non-residents NC'!T59*'9.non-residents NC'!U59)/('7.individuals NC'!T227+'8.legal entities NC'!T227+'9.non-residents NC'!T59)</f>
        <v>15.135648685060278</v>
      </c>
    </row>
    <row r="228" spans="1:21" ht="14.25" customHeight="1" x14ac:dyDescent="0.2">
      <c r="A228" s="49" t="s">
        <v>22</v>
      </c>
      <c r="B228" s="50">
        <f>'7.individuals NC'!B228+'8.legal entities NC'!B228+'9.non-residents NC'!B60</f>
        <v>33740174.899999999</v>
      </c>
      <c r="C228" s="51">
        <f>('7.individuals NC'!B228*'7.individuals NC'!C228+'8.legal entities NC'!B228*'8.legal entities NC'!C228+'9.non-residents NC'!B60*'9.non-residents NC'!C60)/('7.individuals NC'!B228+'8.legal entities NC'!B228+'9.non-residents NC'!B60)</f>
        <v>5.6943849500317798</v>
      </c>
      <c r="D228" s="50">
        <f>'7.individuals NC'!D228+'8.legal entities NC'!D228+'9.non-residents NC'!D60</f>
        <v>10901647.6</v>
      </c>
      <c r="E228" s="51">
        <f>('7.individuals NC'!D228*'7.individuals NC'!E228+'8.legal entities NC'!D228*'8.legal entities NC'!E228+'9.non-residents NC'!D60*'9.non-residents NC'!E60)/('7.individuals NC'!D228+'8.legal entities NC'!D228+'9.non-residents NC'!D60)</f>
        <v>1.1112932567183698</v>
      </c>
      <c r="F228" s="50">
        <f>'7.individuals NC'!F228+'8.legal entities NC'!F228+'9.non-residents NC'!F60</f>
        <v>7330380.0999999996</v>
      </c>
      <c r="G228" s="51">
        <f>('7.individuals NC'!F228*'7.individuals NC'!G228+'8.legal entities NC'!F228*'8.legal entities NC'!G228+'9.non-residents NC'!F60*'9.non-residents NC'!G60)/('7.individuals NC'!F228+'8.legal entities NC'!F228+'9.non-residents NC'!F60)</f>
        <v>2.5195292407824796</v>
      </c>
      <c r="H228" s="50">
        <f t="shared" si="10"/>
        <v>15508147.199999997</v>
      </c>
      <c r="I228" s="51">
        <f t="shared" si="11"/>
        <v>10.416815600576712</v>
      </c>
      <c r="J228" s="50">
        <f>'7.individuals NC'!J228+'8.legal entities NC'!J228+'9.non-residents NC'!J60</f>
        <v>1838883.9000000001</v>
      </c>
      <c r="K228" s="51">
        <f>('7.individuals NC'!J228*'7.individuals NC'!K228+'8.legal entities NC'!J228*'8.legal entities NC'!K228+'9.non-residents NC'!J60*'9.non-residents NC'!K60)/('7.individuals NC'!J228+'8.legal entities NC'!J228+'9.non-residents NC'!J60)</f>
        <v>7.5030313969250573</v>
      </c>
      <c r="L228" s="50">
        <f>'7.individuals NC'!L228+'8.legal entities NC'!L228+'9.non-residents NC'!L60</f>
        <v>3266338.8000000003</v>
      </c>
      <c r="M228" s="51">
        <f>('7.individuals NC'!L228*'7.individuals NC'!M228+'8.legal entities NC'!L228*'8.legal entities NC'!M228+'9.non-residents NC'!L60*'9.non-residents NC'!M60)/('7.individuals NC'!L228+'8.legal entities NC'!L228+'9.non-residents NC'!L60)</f>
        <v>9.6199177724613261</v>
      </c>
      <c r="N228" s="50">
        <f>'7.individuals NC'!N228+'8.legal entities NC'!N228+'9.non-residents NC'!N60</f>
        <v>2875631.9</v>
      </c>
      <c r="O228" s="51">
        <f>('7.individuals NC'!N228*'7.individuals NC'!O228+'8.legal entities NC'!N228*'8.legal entities NC'!O228+'9.non-residents NC'!N60*'9.non-residents NC'!O60)/('7.individuals NC'!N228+'8.legal entities NC'!N228+'9.non-residents NC'!N60)</f>
        <v>10.889927308846449</v>
      </c>
      <c r="P228" s="50">
        <f>'7.individuals NC'!P228+'8.legal entities NC'!P228+'9.non-residents NC'!P60</f>
        <v>3721729.3</v>
      </c>
      <c r="Q228" s="51">
        <f>('7.individuals NC'!P228*'7.individuals NC'!Q228+'8.legal entities NC'!P228*'8.legal entities NC'!Q228+'9.non-residents NC'!P60*'9.non-residents NC'!Q60)/('7.individuals NC'!P228+'8.legal entities NC'!P228+'9.non-residents NC'!P60)</f>
        <v>12.439121218461539</v>
      </c>
      <c r="R228" s="50">
        <f>'7.individuals NC'!R228+'8.legal entities NC'!R228+'9.non-residents NC'!R60</f>
        <v>3747694.7</v>
      </c>
      <c r="S228" s="51">
        <f>('7.individuals NC'!R228*'7.individuals NC'!S228+'8.legal entities NC'!R228*'8.legal entities NC'!S228+'9.non-residents NC'!R60*'9.non-residents NC'!S60)/('7.individuals NC'!R228+'8.legal entities NC'!R228+'9.non-residents NC'!R60)</f>
        <v>10.098113335646042</v>
      </c>
      <c r="T228" s="50">
        <f>'7.individuals NC'!T228+'8.legal entities NC'!T228+'9.non-residents NC'!T60</f>
        <v>57868.6</v>
      </c>
      <c r="U228" s="51">
        <f>('7.individuals NC'!T228*'7.individuals NC'!U228+'8.legal entities NC'!T228*'8.legal entities NC'!U228+'9.non-residents NC'!T60*'9.non-residents NC'!U60)/('7.individuals NC'!T228+'8.legal entities NC'!T228+'9.non-residents NC'!T60)</f>
        <v>15.056270378063408</v>
      </c>
    </row>
    <row r="229" spans="1:21" ht="14.25" customHeight="1" x14ac:dyDescent="0.2">
      <c r="A229" s="49" t="s">
        <v>23</v>
      </c>
      <c r="B229" s="50">
        <f>'7.individuals NC'!B229+'8.legal entities NC'!B229+'9.non-residents NC'!B61</f>
        <v>33741513.600000001</v>
      </c>
      <c r="C229" s="51">
        <f>('7.individuals NC'!B229*'7.individuals NC'!C229+'8.legal entities NC'!B229*'8.legal entities NC'!C229+'9.non-residents NC'!B61*'9.non-residents NC'!C61)/('7.individuals NC'!B229+'8.legal entities NC'!B229+'9.non-residents NC'!B61)</f>
        <v>5.8423211779094579</v>
      </c>
      <c r="D229" s="50">
        <f>'7.individuals NC'!D229+'8.legal entities NC'!D229+'9.non-residents NC'!D61</f>
        <v>10809399.499999998</v>
      </c>
      <c r="E229" s="51">
        <f>('7.individuals NC'!D229*'7.individuals NC'!E229+'8.legal entities NC'!D229*'8.legal entities NC'!E229+'9.non-residents NC'!D61*'9.non-residents NC'!E61)/('7.individuals NC'!D229+'8.legal entities NC'!D229+'9.non-residents NC'!D61)</f>
        <v>1.0886754192034442</v>
      </c>
      <c r="F229" s="50">
        <f>'7.individuals NC'!F229+'8.legal entities NC'!F229+'9.non-residents NC'!F61</f>
        <v>7290172.1999999993</v>
      </c>
      <c r="G229" s="51">
        <f>('7.individuals NC'!F229*'7.individuals NC'!G229+'8.legal entities NC'!F229*'8.legal entities NC'!G229+'9.non-residents NC'!F61*'9.non-residents NC'!G61)/('7.individuals NC'!F229+'8.legal entities NC'!F229+'9.non-residents NC'!F61)</f>
        <v>3.1238396389319858</v>
      </c>
      <c r="H229" s="50">
        <f t="shared" si="10"/>
        <v>15641941.9</v>
      </c>
      <c r="I229" s="51">
        <f t="shared" si="11"/>
        <v>10.394329814957311</v>
      </c>
      <c r="J229" s="50">
        <f>'7.individuals NC'!J229+'8.legal entities NC'!J229+'9.non-residents NC'!J61</f>
        <v>1991632.3999999997</v>
      </c>
      <c r="K229" s="51">
        <f>('7.individuals NC'!J229*'7.individuals NC'!K229+'8.legal entities NC'!J229*'8.legal entities NC'!K229+'9.non-residents NC'!J61*'9.non-residents NC'!K61)/('7.individuals NC'!J229+'8.legal entities NC'!J229+'9.non-residents NC'!J61)</f>
        <v>8.619260229447967</v>
      </c>
      <c r="L229" s="50">
        <f>'7.individuals NC'!L229+'8.legal entities NC'!L229+'9.non-residents NC'!L61</f>
        <v>3223689.1</v>
      </c>
      <c r="M229" s="51">
        <f>('7.individuals NC'!L229*'7.individuals NC'!M229+'8.legal entities NC'!L229*'8.legal entities NC'!M229+'9.non-residents NC'!L61*'9.non-residents NC'!M61)/('7.individuals NC'!L229+'8.legal entities NC'!L229+'9.non-residents NC'!L61)</f>
        <v>8.8414826690328159</v>
      </c>
      <c r="N229" s="50">
        <f>'7.individuals NC'!N229+'8.legal entities NC'!N229+'9.non-residents NC'!N61</f>
        <v>2939306.5</v>
      </c>
      <c r="O229" s="51">
        <f>('7.individuals NC'!N229*'7.individuals NC'!O229+'8.legal entities NC'!N229*'8.legal entities NC'!O229+'9.non-residents NC'!N61*'9.non-residents NC'!O61)/('7.individuals NC'!N229+'8.legal entities NC'!N229+'9.non-residents NC'!N61)</f>
        <v>10.985531694976348</v>
      </c>
      <c r="P229" s="50">
        <f>'7.individuals NC'!P229+'8.legal entities NC'!P229+'9.non-residents NC'!P61</f>
        <v>3737102.9999999991</v>
      </c>
      <c r="Q229" s="51">
        <f>('7.individuals NC'!P229*'7.individuals NC'!Q229+'8.legal entities NC'!P229*'8.legal entities NC'!Q229+'9.non-residents NC'!P61*'9.non-residents NC'!Q61)/('7.individuals NC'!P229+'8.legal entities NC'!P229+'9.non-residents NC'!P61)</f>
        <v>12.425572242456257</v>
      </c>
      <c r="R229" s="50">
        <f>'7.individuals NC'!R229+'8.legal entities NC'!R229+'9.non-residents NC'!R61</f>
        <v>3691853.3000000003</v>
      </c>
      <c r="S229" s="51">
        <f>('7.individuals NC'!R229*'7.individuals NC'!S229+'8.legal entities NC'!R229*'8.legal entities NC'!S229+'9.non-residents NC'!R61*'9.non-residents NC'!S61)/('7.individuals NC'!R229+'8.legal entities NC'!R229+'9.non-residents NC'!R61)</f>
        <v>10.106285658208574</v>
      </c>
      <c r="T229" s="50">
        <f>'7.individuals NC'!T229+'8.legal entities NC'!T229+'9.non-residents NC'!T61</f>
        <v>58357.599999999999</v>
      </c>
      <c r="U229" s="51">
        <f>('7.individuals NC'!T229*'7.individuals NC'!U229+'8.legal entities NC'!T229*'8.legal entities NC'!U229+'9.non-residents NC'!T61*'9.non-residents NC'!U61)/('7.individuals NC'!T229+'8.legal entities NC'!T229+'9.non-residents NC'!T61)</f>
        <v>15.122310221804868</v>
      </c>
    </row>
    <row r="230" spans="1:21" ht="14.25" customHeight="1" x14ac:dyDescent="0.2">
      <c r="A230" s="49" t="s">
        <v>24</v>
      </c>
      <c r="B230" s="50">
        <f>'7.individuals NC'!B230+'8.legal entities NC'!B230+'9.non-residents NC'!B62</f>
        <v>35189094.700000003</v>
      </c>
      <c r="C230" s="51">
        <f>('7.individuals NC'!B230*'7.individuals NC'!C230+'8.legal entities NC'!B230*'8.legal entities NC'!C230+'9.non-residents NC'!B62*'9.non-residents NC'!C62)/('7.individuals NC'!B230+'8.legal entities NC'!B230+'9.non-residents NC'!B62)</f>
        <v>5.8524864371972596</v>
      </c>
      <c r="D230" s="50">
        <f>'7.individuals NC'!D230+'8.legal entities NC'!D230+'9.non-residents NC'!D62</f>
        <v>11951302.600000001</v>
      </c>
      <c r="E230" s="51">
        <f>('7.individuals NC'!D230*'7.individuals NC'!E230+'8.legal entities NC'!D230*'8.legal entities NC'!E230+'9.non-residents NC'!D62*'9.non-residents NC'!E62)/('7.individuals NC'!D230+'8.legal entities NC'!D230+'9.non-residents NC'!D62)</f>
        <v>1.2853399483835342</v>
      </c>
      <c r="F230" s="50">
        <f>'7.individuals NC'!F230+'8.legal entities NC'!F230+'9.non-residents NC'!F62</f>
        <v>7604006.2000000002</v>
      </c>
      <c r="G230" s="51">
        <f>('7.individuals NC'!F230*'7.individuals NC'!G230+'8.legal entities NC'!F230*'8.legal entities NC'!G230+'9.non-residents NC'!F62*'9.non-residents NC'!G62)/('7.individuals NC'!F230+'8.legal entities NC'!F230+'9.non-residents NC'!F62)</f>
        <v>3.1985629835493827</v>
      </c>
      <c r="H230" s="50">
        <f t="shared" si="10"/>
        <v>15633785.9</v>
      </c>
      <c r="I230" s="51">
        <f t="shared" si="11"/>
        <v>10.634680627422435</v>
      </c>
      <c r="J230" s="50">
        <f>'7.individuals NC'!J230+'8.legal entities NC'!J230+'9.non-residents NC'!J62</f>
        <v>3291462.6</v>
      </c>
      <c r="K230" s="51">
        <f>('7.individuals NC'!J230*'7.individuals NC'!K230+'8.legal entities NC'!J230*'8.legal entities NC'!K230+'9.non-residents NC'!J62*'9.non-residents NC'!K62)/('7.individuals NC'!J230+'8.legal entities NC'!J230+'9.non-residents NC'!J62)</f>
        <v>8.5989918062565867</v>
      </c>
      <c r="L230" s="50">
        <f>'7.individuals NC'!L230+'8.legal entities NC'!L230+'9.non-residents NC'!L62</f>
        <v>2436838</v>
      </c>
      <c r="M230" s="51">
        <f>('7.individuals NC'!L230*'7.individuals NC'!M230+'8.legal entities NC'!L230*'8.legal entities NC'!M230+'9.non-residents NC'!L62*'9.non-residents NC'!M62)/('7.individuals NC'!L230+'8.legal entities NC'!L230+'9.non-residents NC'!L62)</f>
        <v>10.202752706991602</v>
      </c>
      <c r="N230" s="50">
        <f>'7.individuals NC'!N230+'8.legal entities NC'!N230+'9.non-residents NC'!N62</f>
        <v>2521564.4000000004</v>
      </c>
      <c r="O230" s="51">
        <f>('7.individuals NC'!N230*'7.individuals NC'!O230+'8.legal entities NC'!N230*'8.legal entities NC'!O230+'9.non-residents NC'!N62*'9.non-residents NC'!O62)/('7.individuals NC'!N230+'8.legal entities NC'!N230+'9.non-residents NC'!N62)</f>
        <v>11.770323427392929</v>
      </c>
      <c r="P230" s="50">
        <f>'7.individuals NC'!P230+'8.legal entities NC'!P230+'9.non-residents NC'!P62</f>
        <v>3486133</v>
      </c>
      <c r="Q230" s="51">
        <f>('7.individuals NC'!P230*'7.individuals NC'!Q230+'8.legal entities NC'!P230*'8.legal entities NC'!Q230+'9.non-residents NC'!P62*'9.non-residents NC'!Q62)/('7.individuals NC'!P230+'8.legal entities NC'!P230+'9.non-residents NC'!P62)</f>
        <v>12.409657468604898</v>
      </c>
      <c r="R230" s="50">
        <f>'7.individuals NC'!R230+'8.legal entities NC'!R230+'9.non-residents NC'!R62</f>
        <v>3835133.5999999996</v>
      </c>
      <c r="S230" s="51">
        <f>('7.individuals NC'!R230*'7.individuals NC'!S230+'8.legal entities NC'!R230*'8.legal entities NC'!S230+'9.non-residents NC'!R62*'9.non-residents NC'!S62)/('7.individuals NC'!R230+'8.legal entities NC'!R230+'9.non-residents NC'!R62)</f>
        <v>10.222621209597497</v>
      </c>
      <c r="T230" s="50">
        <f>'7.individuals NC'!T230+'8.legal entities NC'!T230+'9.non-residents NC'!T62</f>
        <v>62654.299999999996</v>
      </c>
      <c r="U230" s="51">
        <f>('7.individuals NC'!T230*'7.individuals NC'!U230+'8.legal entities NC'!T230*'8.legal entities NC'!U230+'9.non-residents NC'!T62*'9.non-residents NC'!U62)/('7.individuals NC'!T230+'8.legal entities NC'!T230+'9.non-residents NC'!T62)</f>
        <v>15.132905211613567</v>
      </c>
    </row>
    <row r="231" spans="1:21" ht="14.25" customHeight="1" x14ac:dyDescent="0.2">
      <c r="A231" s="49" t="s">
        <v>25</v>
      </c>
      <c r="B231" s="50">
        <f>'7.individuals NC'!B231+'8.legal entities NC'!B231+'9.non-residents NC'!B63</f>
        <v>34508956.100000001</v>
      </c>
      <c r="C231" s="51">
        <f>('7.individuals NC'!B231*'7.individuals NC'!C231+'8.legal entities NC'!B231*'8.legal entities NC'!C231+'9.non-residents NC'!B63*'9.non-residents NC'!C63)/('7.individuals NC'!B231+'8.legal entities NC'!B231+'9.non-residents NC'!B63)</f>
        <v>6.1035809680142696</v>
      </c>
      <c r="D231" s="50">
        <f>'7.individuals NC'!D231+'8.legal entities NC'!D231+'9.non-residents NC'!D63</f>
        <v>10796256.199999999</v>
      </c>
      <c r="E231" s="51">
        <f>('7.individuals NC'!D231*'7.individuals NC'!E231+'8.legal entities NC'!D231*'8.legal entities NC'!E231+'9.non-residents NC'!D63*'9.non-residents NC'!E63)/('7.individuals NC'!D231+'8.legal entities NC'!D231+'9.non-residents NC'!D63)</f>
        <v>1.3328048910139789</v>
      </c>
      <c r="F231" s="50">
        <f>'7.individuals NC'!F231+'8.legal entities NC'!F231+'9.non-residents NC'!F63</f>
        <v>7738709.9000000004</v>
      </c>
      <c r="G231" s="51">
        <f>('7.individuals NC'!F231*'7.individuals NC'!G231+'8.legal entities NC'!F231*'8.legal entities NC'!G231+'9.non-residents NC'!F63*'9.non-residents NC'!G63)/('7.individuals NC'!F231+'8.legal entities NC'!F231+'9.non-residents NC'!F63)</f>
        <v>3.1673889289996509</v>
      </c>
      <c r="H231" s="50">
        <f t="shared" si="10"/>
        <v>15973990.000000002</v>
      </c>
      <c r="I231" s="51">
        <f t="shared" si="11"/>
        <v>10.750438716188</v>
      </c>
      <c r="J231" s="50">
        <f>'7.individuals NC'!J231+'8.legal entities NC'!J231+'9.non-residents NC'!J63</f>
        <v>2339087.2000000002</v>
      </c>
      <c r="K231" s="51">
        <f>('7.individuals NC'!J231*'7.individuals NC'!K231+'8.legal entities NC'!J231*'8.legal entities NC'!K231+'9.non-residents NC'!J63*'9.non-residents NC'!K63)/('7.individuals NC'!J231+'8.legal entities NC'!J231+'9.non-residents NC'!J63)</f>
        <v>8.481310704021638</v>
      </c>
      <c r="L231" s="50">
        <f>'7.individuals NC'!L231+'8.legal entities NC'!L231+'9.non-residents NC'!L63</f>
        <v>3277200</v>
      </c>
      <c r="M231" s="51">
        <f>('7.individuals NC'!L231*'7.individuals NC'!M231+'8.legal entities NC'!L231*'8.legal entities NC'!M231+'9.non-residents NC'!L63*'9.non-residents NC'!M63)/('7.individuals NC'!L231+'8.legal entities NC'!L231+'9.non-residents NC'!L63)</f>
        <v>9.644917877456372</v>
      </c>
      <c r="N231" s="50">
        <f>'7.individuals NC'!N231+'8.legal entities NC'!N231+'9.non-residents NC'!N63</f>
        <v>2566353.6999999997</v>
      </c>
      <c r="O231" s="51">
        <f>('7.individuals NC'!N231*'7.individuals NC'!O231+'8.legal entities NC'!N231*'8.legal entities NC'!O231+'9.non-residents NC'!N63*'9.non-residents NC'!O63)/('7.individuals NC'!N231+'8.legal entities NC'!N231+'9.non-residents NC'!N63)</f>
        <v>11.786248158622884</v>
      </c>
      <c r="P231" s="50">
        <f>'7.individuals NC'!P231+'8.legal entities NC'!P231+'9.non-residents NC'!P63</f>
        <v>3897064.5</v>
      </c>
      <c r="Q231" s="51">
        <f>('7.individuals NC'!P231*'7.individuals NC'!Q231+'8.legal entities NC'!P231*'8.legal entities NC'!Q231+'9.non-residents NC'!P63*'9.non-residents NC'!Q63)/('7.individuals NC'!P231+'8.legal entities NC'!P231+'9.non-residents NC'!P63)</f>
        <v>12.801775824341595</v>
      </c>
      <c r="R231" s="50">
        <f>'7.individuals NC'!R231+'8.legal entities NC'!R231+'9.non-residents NC'!R63</f>
        <v>3828125.2</v>
      </c>
      <c r="S231" s="51">
        <f>('7.individuals NC'!R231*'7.individuals NC'!S231+'8.legal entities NC'!R231*'8.legal entities NC'!S231+'9.non-residents NC'!R63*'9.non-residents NC'!S63)/('7.individuals NC'!R231+'8.legal entities NC'!R231+'9.non-residents NC'!R63)</f>
        <v>10.225462783714612</v>
      </c>
      <c r="T231" s="50">
        <f>'7.individuals NC'!T231+'8.legal entities NC'!T231+'9.non-residents NC'!T63</f>
        <v>66159.399999999994</v>
      </c>
      <c r="U231" s="51">
        <f>('7.individuals NC'!T231*'7.individuals NC'!U231+'8.legal entities NC'!T231*'8.legal entities NC'!U231+'9.non-residents NC'!T63*'9.non-residents NC'!U63)/('7.individuals NC'!T231+'8.legal entities NC'!T231+'9.non-residents NC'!T63)</f>
        <v>15.102478801198272</v>
      </c>
    </row>
    <row r="232" spans="1:21" ht="14.25" customHeight="1" x14ac:dyDescent="0.2">
      <c r="A232" s="49" t="s">
        <v>26</v>
      </c>
      <c r="B232" s="50">
        <f>'7.individuals NC'!B232+'8.legal entities NC'!B232+'9.non-residents NC'!B64</f>
        <v>34208663.200000003</v>
      </c>
      <c r="C232" s="51">
        <f>('7.individuals NC'!B232*'7.individuals NC'!C232+'8.legal entities NC'!B232*'8.legal entities NC'!C232+'9.non-residents NC'!B64*'9.non-residents NC'!C64)/('7.individuals NC'!B232+'8.legal entities NC'!B232+'9.non-residents NC'!B64)</f>
        <v>6.1352636687364051</v>
      </c>
      <c r="D232" s="50">
        <f>'7.individuals NC'!D232+'8.legal entities NC'!D232+'9.non-residents NC'!D64</f>
        <v>10371627.299999999</v>
      </c>
      <c r="E232" s="51">
        <f>('7.individuals NC'!D232*'7.individuals NC'!E232+'8.legal entities NC'!D232*'8.legal entities NC'!E232+'9.non-residents NC'!D64*'9.non-residents NC'!E64)/('7.individuals NC'!D232+'8.legal entities NC'!D232+'9.non-residents NC'!D64)</f>
        <v>0.97777355767498486</v>
      </c>
      <c r="F232" s="50">
        <f>'7.individuals NC'!F232+'8.legal entities NC'!F232+'9.non-residents NC'!F64</f>
        <v>7801135.7999999998</v>
      </c>
      <c r="G232" s="51">
        <f>('7.individuals NC'!F232*'7.individuals NC'!G232+'8.legal entities NC'!F232*'8.legal entities NC'!G232+'9.non-residents NC'!F64*'9.non-residents NC'!G64)/('7.individuals NC'!F232+'8.legal entities NC'!F232+'9.non-residents NC'!F64)</f>
        <v>3.1095070535754537</v>
      </c>
      <c r="H232" s="50">
        <f t="shared" si="10"/>
        <v>16035900.100000001</v>
      </c>
      <c r="I232" s="51">
        <f t="shared" si="11"/>
        <v>10.942970314899883</v>
      </c>
      <c r="J232" s="50">
        <f>'7.individuals NC'!J232+'8.legal entities NC'!J232+'9.non-residents NC'!J64</f>
        <v>3093409.0000000005</v>
      </c>
      <c r="K232" s="51">
        <f>('7.individuals NC'!J232*'7.individuals NC'!K232+'8.legal entities NC'!J232*'8.legal entities NC'!K232+'9.non-residents NC'!J64*'9.non-residents NC'!K64)/('7.individuals NC'!J232+'8.legal entities NC'!J232+'9.non-residents NC'!J64)</f>
        <v>8.9642500345088578</v>
      </c>
      <c r="L232" s="50">
        <f>'7.individuals NC'!L232+'8.legal entities NC'!L232+'9.non-residents NC'!L64</f>
        <v>2502500.6</v>
      </c>
      <c r="M232" s="51">
        <f>('7.individuals NC'!L232*'7.individuals NC'!M232+'8.legal entities NC'!L232*'8.legal entities NC'!M232+'9.non-residents NC'!L64*'9.non-residents NC'!M64)/('7.individuals NC'!L232+'8.legal entities NC'!L232+'9.non-residents NC'!L64)</f>
        <v>9.8770695263769461</v>
      </c>
      <c r="N232" s="50">
        <f>'7.individuals NC'!N232+'8.legal entities NC'!N232+'9.non-residents NC'!N64</f>
        <v>2385844.1</v>
      </c>
      <c r="O232" s="51">
        <f>('7.individuals NC'!N232*'7.individuals NC'!O232+'8.legal entities NC'!N232*'8.legal entities NC'!O232+'9.non-residents NC'!N64*'9.non-residents NC'!O64)/('7.individuals NC'!N232+'8.legal entities NC'!N232+'9.non-residents NC'!N64)</f>
        <v>11.801512932886119</v>
      </c>
      <c r="P232" s="50">
        <f>'7.individuals NC'!P232+'8.legal entities NC'!P232+'9.non-residents NC'!P64</f>
        <v>4084364.5</v>
      </c>
      <c r="Q232" s="51">
        <f>('7.individuals NC'!P232*'7.individuals NC'!Q232+'8.legal entities NC'!P232*'8.legal entities NC'!Q232+'9.non-residents NC'!P64*'9.non-residents NC'!Q64)/('7.individuals NC'!P232+'8.legal entities NC'!P232+'9.non-residents NC'!P64)</f>
        <v>13.152531039284094</v>
      </c>
      <c r="R232" s="50">
        <f>'7.individuals NC'!R232+'8.legal entities NC'!R232+'9.non-residents NC'!R64</f>
        <v>3903143.0999999996</v>
      </c>
      <c r="S232" s="51">
        <f>('7.individuals NC'!R232*'7.individuals NC'!S232+'8.legal entities NC'!R232*'8.legal entities NC'!S232+'9.non-residents NC'!R64*'9.non-residents NC'!S64)/('7.individuals NC'!R232+'8.legal entities NC'!R232+'9.non-residents NC'!R64)</f>
        <v>10.288393119637341</v>
      </c>
      <c r="T232" s="50">
        <f>'7.individuals NC'!T232+'8.legal entities NC'!T232+'9.non-residents NC'!T64</f>
        <v>66638.8</v>
      </c>
      <c r="U232" s="51">
        <f>('7.individuals NC'!T232*'7.individuals NC'!U232+'8.legal entities NC'!T232*'8.legal entities NC'!U232+'9.non-residents NC'!T64*'9.non-residents NC'!U64)/('7.individuals NC'!T232+'8.legal entities NC'!T232+'9.non-residents NC'!T64)</f>
        <v>14.999416811227126</v>
      </c>
    </row>
    <row r="233" spans="1:21" ht="14.25" customHeight="1" x14ac:dyDescent="0.2">
      <c r="A233" s="49" t="s">
        <v>27</v>
      </c>
      <c r="B233" s="50">
        <f>'7.individuals NC'!B233+'8.legal entities NC'!B233+'9.non-residents NC'!B65</f>
        <v>33303001.599999998</v>
      </c>
      <c r="C233" s="51">
        <f>('7.individuals NC'!B233*'7.individuals NC'!C233+'8.legal entities NC'!B233*'8.legal entities NC'!C233+'9.non-residents NC'!B65*'9.non-residents NC'!C65)/('7.individuals NC'!B233+'8.legal entities NC'!B233+'9.non-residents NC'!B65)</f>
        <v>6.2448284472051876</v>
      </c>
      <c r="D233" s="50">
        <f>'7.individuals NC'!D233+'8.legal entities NC'!D233+'9.non-residents NC'!D65</f>
        <v>10932330.300000001</v>
      </c>
      <c r="E233" s="51">
        <f>('7.individuals NC'!D233*'7.individuals NC'!E233+'8.legal entities NC'!D233*'8.legal entities NC'!E233+'9.non-residents NC'!D65*'9.non-residents NC'!E65)/('7.individuals NC'!D233+'8.legal entities NC'!D233+'9.non-residents NC'!D65)</f>
        <v>1.042253847928468</v>
      </c>
      <c r="F233" s="50">
        <f>'7.individuals NC'!F233+'8.legal entities NC'!F233+'9.non-residents NC'!F65</f>
        <v>6913086.2000000002</v>
      </c>
      <c r="G233" s="51">
        <f>('7.individuals NC'!F233*'7.individuals NC'!G233+'8.legal entities NC'!F233*'8.legal entities NC'!G233+'9.non-residents NC'!F65*'9.non-residents NC'!G65)/('7.individuals NC'!F233+'8.legal entities NC'!F233+'9.non-residents NC'!F65)</f>
        <v>3.2512441815060806</v>
      </c>
      <c r="H233" s="50">
        <f t="shared" si="10"/>
        <v>15457585.1</v>
      </c>
      <c r="I233" s="51">
        <f t="shared" si="11"/>
        <v>11.263152428835726</v>
      </c>
      <c r="J233" s="50">
        <f>'7.individuals NC'!J233+'8.legal entities NC'!J233+'9.non-residents NC'!J65</f>
        <v>3141676.2</v>
      </c>
      <c r="K233" s="51">
        <f>('7.individuals NC'!J233*'7.individuals NC'!K233+'8.legal entities NC'!J233*'8.legal entities NC'!K233+'9.non-residents NC'!J65*'9.non-residents NC'!K65)/('7.individuals NC'!J233+'8.legal entities NC'!J233+'9.non-residents NC'!J65)</f>
        <v>8.6520476686935481</v>
      </c>
      <c r="L233" s="50">
        <f>'7.individuals NC'!L233+'8.legal entities NC'!L233+'9.non-residents NC'!L65</f>
        <v>1910407.6</v>
      </c>
      <c r="M233" s="51">
        <f>('7.individuals NC'!L233*'7.individuals NC'!M233+'8.legal entities NC'!L233*'8.legal entities NC'!M233+'9.non-residents NC'!L65*'9.non-residents NC'!M65)/('7.individuals NC'!L233+'8.legal entities NC'!L233+'9.non-residents NC'!L65)</f>
        <v>11.379053386827009</v>
      </c>
      <c r="N233" s="50">
        <f>'7.individuals NC'!N233+'8.legal entities NC'!N233+'9.non-residents NC'!N65</f>
        <v>1964203.4</v>
      </c>
      <c r="O233" s="51">
        <f>('7.individuals NC'!N233*'7.individuals NC'!O233+'8.legal entities NC'!N233*'8.legal entities NC'!O233+'9.non-residents NC'!N65*'9.non-residents NC'!O65)/('7.individuals NC'!N233+'8.legal entities NC'!N233+'9.non-residents NC'!N65)</f>
        <v>11.435360782391491</v>
      </c>
      <c r="P233" s="50">
        <f>'7.individuals NC'!P233+'8.legal entities NC'!P233+'9.non-residents NC'!P65</f>
        <v>4461856.1000000006</v>
      </c>
      <c r="Q233" s="51">
        <f>('7.individuals NC'!P233*'7.individuals NC'!Q233+'8.legal entities NC'!P233*'8.legal entities NC'!Q233+'9.non-residents NC'!P65*'9.non-residents NC'!Q65)/('7.individuals NC'!P233+'8.legal entities NC'!P233+'9.non-residents NC'!P65)</f>
        <v>13.509758316499699</v>
      </c>
      <c r="R233" s="50">
        <f>'7.individuals NC'!R233+'8.legal entities NC'!R233+'9.non-residents NC'!R65</f>
        <v>3914083.1999999997</v>
      </c>
      <c r="S233" s="51">
        <f>('7.individuals NC'!R233*'7.individuals NC'!S233+'8.legal entities NC'!R233*'8.legal entities NC'!S233+'9.non-residents NC'!R65*'9.non-residents NC'!S65)/('7.individuals NC'!R233+'8.legal entities NC'!R233+'9.non-residents NC'!R65)</f>
        <v>10.592504658562163</v>
      </c>
      <c r="T233" s="50">
        <f>'7.individuals NC'!T233+'8.legal entities NC'!T233+'9.non-residents NC'!T65</f>
        <v>65358.6</v>
      </c>
      <c r="U233" s="51">
        <f>('7.individuals NC'!T233*'7.individuals NC'!U233+'8.legal entities NC'!T233*'8.legal entities NC'!U233+'9.non-residents NC'!T65*'9.non-residents NC'!U65)/('7.individuals NC'!T233+'8.legal entities NC'!T233+'9.non-residents NC'!T65)</f>
        <v>15.004272383435405</v>
      </c>
    </row>
    <row r="234" spans="1:21" ht="14.25" customHeight="1" x14ac:dyDescent="0.2">
      <c r="A234" s="49" t="s">
        <v>28</v>
      </c>
      <c r="B234" s="50">
        <f>'7.individuals NC'!B234+'8.legal entities NC'!B234+'9.non-residents NC'!B66</f>
        <v>33386154.869999997</v>
      </c>
      <c r="C234" s="51">
        <f>('7.individuals NC'!B234*'7.individuals NC'!C234+'8.legal entities NC'!B234*'8.legal entities NC'!C234+'9.non-residents NC'!B66*'9.non-residents NC'!C66)/('7.individuals NC'!B234+'8.legal entities NC'!B234+'9.non-residents NC'!B66)</f>
        <v>6.1606122434128601</v>
      </c>
      <c r="D234" s="50">
        <f>'7.individuals NC'!D234+'8.legal entities NC'!D234+'9.non-residents NC'!D66</f>
        <v>12098991.23</v>
      </c>
      <c r="E234" s="51">
        <f>('7.individuals NC'!D234*'7.individuals NC'!E234+'8.legal entities NC'!D234*'8.legal entities NC'!E234+'9.non-residents NC'!D66*'9.non-residents NC'!E66)/('7.individuals NC'!D234+'8.legal entities NC'!D234+'9.non-residents NC'!D66)</f>
        <v>1.2160586645867006</v>
      </c>
      <c r="F234" s="50">
        <f>'7.individuals NC'!F234+'8.legal entities NC'!F234+'9.non-residents NC'!F66</f>
        <v>6812126.4800000004</v>
      </c>
      <c r="G234" s="51">
        <f>('7.individuals NC'!F234*'7.individuals NC'!G234+'8.legal entities NC'!F234*'8.legal entities NC'!G234+'9.non-residents NC'!F66*'9.non-residents NC'!G66)/('7.individuals NC'!F234+'8.legal entities NC'!F234+'9.non-residents NC'!F66)</f>
        <v>3.2512758783950231</v>
      </c>
      <c r="H234" s="50">
        <f t="shared" si="10"/>
        <v>14475037.16</v>
      </c>
      <c r="I234" s="51">
        <f t="shared" si="11"/>
        <v>11.662696749139116</v>
      </c>
      <c r="J234" s="50">
        <f>'7.individuals NC'!J234+'8.legal entities NC'!J234+'9.non-residents NC'!J66</f>
        <v>1593028.06</v>
      </c>
      <c r="K234" s="51">
        <f>('7.individuals NC'!J234*'7.individuals NC'!K234+'8.legal entities NC'!J234*'8.legal entities NC'!K234+'9.non-residents NC'!J66*'9.non-residents NC'!K66)/('7.individuals NC'!J234+'8.legal entities NC'!J234+'9.non-residents NC'!J66)</f>
        <v>9.6802050781202116</v>
      </c>
      <c r="L234" s="50">
        <f>'7.individuals NC'!L234+'8.legal entities NC'!L234+'9.non-residents NC'!L66</f>
        <v>2062993.7000000002</v>
      </c>
      <c r="M234" s="51">
        <f>('7.individuals NC'!L234*'7.individuals NC'!M234+'8.legal entities NC'!L234*'8.legal entities NC'!M234+'9.non-residents NC'!L66*'9.non-residents NC'!M66)/('7.individuals NC'!L234+'8.legal entities NC'!L234+'9.non-residents NC'!L66)</f>
        <v>10.844347694324009</v>
      </c>
      <c r="N234" s="50">
        <f>'7.individuals NC'!N234+'8.legal entities NC'!N234+'9.non-residents NC'!N66</f>
        <v>2426450.42</v>
      </c>
      <c r="O234" s="51">
        <f>('7.individuals NC'!N234*'7.individuals NC'!O234+'8.legal entities NC'!N234*'8.legal entities NC'!O234+'9.non-residents NC'!N66*'9.non-residents NC'!O66)/('7.individuals NC'!N234+'8.legal entities NC'!N234+'9.non-residents NC'!N66)</f>
        <v>11.790880504453073</v>
      </c>
      <c r="P234" s="50">
        <f>'7.individuals NC'!P234+'8.legal entities NC'!P234+'9.non-residents NC'!P66</f>
        <v>4384577.9799999995</v>
      </c>
      <c r="Q234" s="51">
        <f>('7.individuals NC'!P234*'7.individuals NC'!Q234+'8.legal entities NC'!P234*'8.legal entities NC'!Q234+'9.non-residents NC'!P66*'9.non-residents NC'!Q66)/('7.individuals NC'!P234+'8.legal entities NC'!P234+'9.non-residents NC'!P66)</f>
        <v>13.496688071767386</v>
      </c>
      <c r="R234" s="50">
        <f>'7.individuals NC'!R234+'8.legal entities NC'!R234+'9.non-residents NC'!R66</f>
        <v>3940792.5</v>
      </c>
      <c r="S234" s="51">
        <f>('7.individuals NC'!R234*'7.individuals NC'!S234+'8.legal entities NC'!R234*'8.legal entities NC'!S234+'9.non-residents NC'!R66*'9.non-residents NC'!S66)/('7.individuals NC'!R234+'8.legal entities NC'!R234+'9.non-residents NC'!R66)</f>
        <v>10.715393175103745</v>
      </c>
      <c r="T234" s="50">
        <f>'7.individuals NC'!T234+'8.legal entities NC'!T234+'9.non-residents NC'!T66</f>
        <v>67194.5</v>
      </c>
      <c r="U234" s="51">
        <f>('7.individuals NC'!T234*'7.individuals NC'!U234+'8.legal entities NC'!T234*'8.legal entities NC'!U234+'9.non-residents NC'!T66*'9.non-residents NC'!U66)/('7.individuals NC'!T234+'8.legal entities NC'!T234+'9.non-residents NC'!T66)</f>
        <v>15.044389138992045</v>
      </c>
    </row>
    <row r="235" spans="1:21" ht="14.25" customHeight="1" x14ac:dyDescent="0.2">
      <c r="A235" s="49" t="s">
        <v>46</v>
      </c>
      <c r="B235" s="50">
        <f>'7.individuals NC'!B235+'8.legal entities NC'!B235+'9.non-residents NC'!B67</f>
        <v>34675684.800000004</v>
      </c>
      <c r="C235" s="51">
        <f>('7.individuals NC'!B235*'7.individuals NC'!C235+'8.legal entities NC'!B235*'8.legal entities NC'!C235+'9.non-residents NC'!B67*'9.non-residents NC'!C67)/('7.individuals NC'!B235+'8.legal entities NC'!B235+'9.non-residents NC'!B67)</f>
        <v>6.7986281275979232</v>
      </c>
      <c r="D235" s="50">
        <f>'7.individuals NC'!D235+'8.legal entities NC'!D235+'9.non-residents NC'!D67</f>
        <v>10936815.300000001</v>
      </c>
      <c r="E235" s="51">
        <f>('7.individuals NC'!D235*'7.individuals NC'!E235+'8.legal entities NC'!D235*'8.legal entities NC'!E235+'9.non-residents NC'!D67*'9.non-residents NC'!E67)/('7.individuals NC'!D235+'8.legal entities NC'!D235+'9.non-residents NC'!D67)</f>
        <v>1.1727734759313362</v>
      </c>
      <c r="F235" s="50">
        <f>'7.individuals NC'!F235+'8.legal entities NC'!F235+'9.non-residents NC'!F67</f>
        <v>7065419.0999999996</v>
      </c>
      <c r="G235" s="51">
        <f>('7.individuals NC'!F235*'7.individuals NC'!G235+'8.legal entities NC'!F235*'8.legal entities NC'!G235+'9.non-residents NC'!F67*'9.non-residents NC'!G67)/('7.individuals NC'!F235+'8.legal entities NC'!F235+'9.non-residents NC'!F67)</f>
        <v>3.1655816623815021</v>
      </c>
      <c r="H235" s="50">
        <f t="shared" si="10"/>
        <v>16673450.4</v>
      </c>
      <c r="I235" s="51">
        <f t="shared" si="11"/>
        <v>12.028375241995487</v>
      </c>
      <c r="J235" s="50">
        <f>'7.individuals NC'!J235+'8.legal entities NC'!J235+'9.non-residents NC'!J67</f>
        <v>1332598.3999999999</v>
      </c>
      <c r="K235" s="51">
        <f>('7.individuals NC'!J235*'7.individuals NC'!K235+'8.legal entities NC'!J235*'8.legal entities NC'!K235+'9.non-residents NC'!J67*'9.non-residents NC'!K67)/('7.individuals NC'!J235+'8.legal entities NC'!J235+'9.non-residents NC'!J67)</f>
        <v>11.487307241251401</v>
      </c>
      <c r="L235" s="50">
        <f>'7.individuals NC'!L235+'8.legal entities NC'!L235+'9.non-residents NC'!L67</f>
        <v>4559548.2</v>
      </c>
      <c r="M235" s="51">
        <f>('7.individuals NC'!L235*'7.individuals NC'!M235+'8.legal entities NC'!L235*'8.legal entities NC'!M235+'9.non-residents NC'!L67*'9.non-residents NC'!M67)/('7.individuals NC'!L235+'8.legal entities NC'!L235+'9.non-residents NC'!L67)</f>
        <v>11.773635862211059</v>
      </c>
      <c r="N235" s="50">
        <f>'7.individuals NC'!N235+'8.legal entities NC'!N235+'9.non-residents NC'!N67</f>
        <v>1946398.1</v>
      </c>
      <c r="O235" s="51">
        <f>('7.individuals NC'!N235*'7.individuals NC'!O235+'8.legal entities NC'!N235*'8.legal entities NC'!O235+'9.non-residents NC'!N67*'9.non-residents NC'!O67)/('7.individuals NC'!N235+'8.legal entities NC'!N235+'9.non-residents NC'!N67)</f>
        <v>11.671701259880969</v>
      </c>
      <c r="P235" s="50">
        <f>'7.individuals NC'!P235+'8.legal entities NC'!P235+'9.non-residents NC'!P67</f>
        <v>4832464.5</v>
      </c>
      <c r="Q235" s="51">
        <f>('7.individuals NC'!P235*'7.individuals NC'!Q235+'8.legal entities NC'!P235*'8.legal entities NC'!Q235+'9.non-residents NC'!P67*'9.non-residents NC'!Q67)/('7.individuals NC'!P235+'8.legal entities NC'!P235+'9.non-residents NC'!P67)</f>
        <v>13.576639187106281</v>
      </c>
      <c r="R235" s="50">
        <f>'7.individuals NC'!R235+'8.legal entities NC'!R235+'9.non-residents NC'!R67</f>
        <v>3940226.8000000003</v>
      </c>
      <c r="S235" s="51">
        <f>('7.individuals NC'!R235*'7.individuals NC'!S235+'8.legal entities NC'!R235*'8.legal entities NC'!S235+'9.non-residents NC'!R67*'9.non-residents NC'!S67)/('7.individuals NC'!R235+'8.legal entities NC'!R235+'9.non-residents NC'!R67)</f>
        <v>10.738069427120273</v>
      </c>
      <c r="T235" s="50">
        <f>'7.individuals NC'!T235+'8.legal entities NC'!T235+'9.non-residents NC'!T67</f>
        <v>62214.399999999994</v>
      </c>
      <c r="U235" s="51">
        <f>('7.individuals NC'!T235*'7.individuals NC'!U235+'8.legal entities NC'!T235*'8.legal entities NC'!U235+'9.non-residents NC'!T67*'9.non-residents NC'!U67)/('7.individuals NC'!T235+'8.legal entities NC'!T235+'9.non-residents NC'!T67)</f>
        <v>14.904227043899807</v>
      </c>
    </row>
    <row r="236" spans="1:21" ht="14.25" customHeight="1" thickBot="1" x14ac:dyDescent="0.25">
      <c r="A236" s="52" t="s">
        <v>30</v>
      </c>
      <c r="B236" s="53">
        <f>'7.individuals NC'!B236+'8.legal entities NC'!B236+'9.non-residents NC'!B68</f>
        <v>36033659.100000001</v>
      </c>
      <c r="C236" s="54">
        <f>('7.individuals NC'!B236*'7.individuals NC'!C236+'8.legal entities NC'!B236*'8.legal entities NC'!C236+'9.non-residents NC'!B68*'9.non-residents NC'!C68)/('7.individuals NC'!B236+'8.legal entities NC'!B236+'9.non-residents NC'!B68)</f>
        <v>6.9324710135252401</v>
      </c>
      <c r="D236" s="53">
        <f>'7.individuals NC'!D236+'8.legal entities NC'!D236+'9.non-residents NC'!D68</f>
        <v>11870038.299999999</v>
      </c>
      <c r="E236" s="54">
        <f>('7.individuals NC'!D236*'7.individuals NC'!E236+'8.legal entities NC'!D236*'8.legal entities NC'!E236+'9.non-residents NC'!D68*'9.non-residents NC'!E68)/('7.individuals NC'!D236+'8.legal entities NC'!D236+'9.non-residents NC'!D68)</f>
        <v>1.3428868527745201</v>
      </c>
      <c r="F236" s="53">
        <f>'7.individuals NC'!F236+'8.legal entities NC'!F236+'9.non-residents NC'!F68</f>
        <v>7109136.6000000006</v>
      </c>
      <c r="G236" s="54">
        <f>('7.individuals NC'!F236*'7.individuals NC'!G236+'8.legal entities NC'!F236*'8.legal entities NC'!G236+'9.non-residents NC'!F68*'9.non-residents NC'!G68)/('7.individuals NC'!F236+'8.legal entities NC'!F236+'9.non-residents NC'!F68)</f>
        <v>3.1548449150632401</v>
      </c>
      <c r="H236" s="53">
        <f t="shared" si="10"/>
        <v>17054484.199999999</v>
      </c>
      <c r="I236" s="54">
        <f t="shared" si="11"/>
        <v>12.397557904096567</v>
      </c>
      <c r="J236" s="53">
        <f>'7.individuals NC'!J236+'8.legal entities NC'!J236+'9.non-residents NC'!J68</f>
        <v>737076.7</v>
      </c>
      <c r="K236" s="54">
        <f>('7.individuals NC'!J236*'7.individuals NC'!K236+'8.legal entities NC'!J236*'8.legal entities NC'!K236+'9.non-residents NC'!J68*'9.non-residents NC'!K68)/('7.individuals NC'!J236+'8.legal entities NC'!J236+'9.non-residents NC'!J68)</f>
        <v>10.665343286526346</v>
      </c>
      <c r="L236" s="53">
        <f>'7.individuals NC'!L236+'8.legal entities NC'!L236+'9.non-residents NC'!L68</f>
        <v>4760718.8999999994</v>
      </c>
      <c r="M236" s="54">
        <f>('7.individuals NC'!L236*'7.individuals NC'!M236+'8.legal entities NC'!L236*'8.legal entities NC'!M236+'9.non-residents NC'!L68*'9.non-residents NC'!M68)/('7.individuals NC'!L236+'8.legal entities NC'!L236+'9.non-residents NC'!L68)</f>
        <v>11.901643683478115</v>
      </c>
      <c r="N236" s="53">
        <f>'7.individuals NC'!N236+'8.legal entities NC'!N236+'9.non-residents NC'!N68</f>
        <v>1989310.2</v>
      </c>
      <c r="O236" s="54">
        <f>('7.individuals NC'!N236*'7.individuals NC'!O236+'8.legal entities NC'!N236*'8.legal entities NC'!O236+'9.non-residents NC'!N68*'9.non-residents NC'!O68)/('7.individuals NC'!N236+'8.legal entities NC'!N236+'9.non-residents NC'!N68)</f>
        <v>11.716738490558207</v>
      </c>
      <c r="P236" s="53">
        <f>'7.individuals NC'!P236+'8.legal entities NC'!P236+'9.non-residents NC'!P68</f>
        <v>6510636.4000000004</v>
      </c>
      <c r="Q236" s="54">
        <f>('7.individuals NC'!P236*'7.individuals NC'!Q236+'8.legal entities NC'!P236*'8.legal entities NC'!Q236+'9.non-residents NC'!P68*'9.non-residents NC'!Q68)/('7.individuals NC'!P236+'8.legal entities NC'!P236+'9.non-residents NC'!P68)</f>
        <v>13.245794166296886</v>
      </c>
      <c r="R236" s="53">
        <f>'7.individuals NC'!R236+'8.legal entities NC'!R236+'9.non-residents NC'!R68</f>
        <v>3000352</v>
      </c>
      <c r="S236" s="54">
        <f>('7.individuals NC'!R236*'7.individuals NC'!S236+'8.legal entities NC'!R236*'8.legal entities NC'!S236+'9.non-residents NC'!R68*'9.non-residents NC'!S68)/('7.individuals NC'!R236+'8.legal entities NC'!R236+'9.non-residents NC'!R68)</f>
        <v>12.175889439305768</v>
      </c>
      <c r="T236" s="53">
        <f>'7.individuals NC'!T236+'8.legal entities NC'!T236+'9.non-residents NC'!T68</f>
        <v>56390</v>
      </c>
      <c r="U236" s="54">
        <f>('7.individuals NC'!T236*'7.individuals NC'!U236+'8.legal entities NC'!T236*'8.legal entities NC'!U236+'9.non-residents NC'!T68*'9.non-residents NC'!U68)/('7.individuals NC'!T236+'8.legal entities NC'!T236+'9.non-residents NC'!T68)</f>
        <v>14.783969994679904</v>
      </c>
    </row>
    <row r="237" spans="1:21" ht="14.25" customHeight="1" x14ac:dyDescent="0.2">
      <c r="A237" s="49" t="s">
        <v>50</v>
      </c>
      <c r="B237" s="50">
        <f>'7.individuals NC'!B237+'8.legal entities NC'!B237+'9.non-residents NC'!B69</f>
        <v>35610421.600000001</v>
      </c>
      <c r="C237" s="51">
        <f>('7.individuals NC'!B237*'7.individuals NC'!C237+'8.legal entities NC'!B237*'8.legal entities NC'!C237+'9.non-residents NC'!B69*'9.non-residents NC'!C69)/('7.individuals NC'!B237+'8.legal entities NC'!B237+'9.non-residents NC'!B69)</f>
        <v>6.9140622075645402</v>
      </c>
      <c r="D237" s="50">
        <f>'7.individuals NC'!D237+'8.legal entities NC'!D237+'9.non-residents NC'!D69</f>
        <v>11446261.1</v>
      </c>
      <c r="E237" s="51">
        <f>('7.individuals NC'!D237*'7.individuals NC'!E237+'8.legal entities NC'!D237*'8.legal entities NC'!E237+'9.non-residents NC'!D69*'9.non-residents NC'!E69)/('7.individuals NC'!D237+'8.legal entities NC'!D237+'9.non-residents NC'!D69)</f>
        <v>1.1492646985835402</v>
      </c>
      <c r="F237" s="50">
        <f>'7.individuals NC'!F237+'8.legal entities NC'!F237+'9.non-residents NC'!F69</f>
        <v>7292132.8999999994</v>
      </c>
      <c r="G237" s="51">
        <f>('7.individuals NC'!F237*'7.individuals NC'!G237+'8.legal entities NC'!F237*'8.legal entities NC'!G237+'9.non-residents NC'!F69*'9.non-residents NC'!G69)/('7.individuals NC'!F237+'8.legal entities NC'!F237+'9.non-residents NC'!F69)</f>
        <v>3.1536718945426792</v>
      </c>
      <c r="H237" s="50">
        <f t="shared" si="10"/>
        <v>16872027.600000001</v>
      </c>
      <c r="I237" s="51">
        <f t="shared" si="11"/>
        <v>12.450245860728677</v>
      </c>
      <c r="J237" s="50">
        <f>'7.individuals NC'!J237+'8.legal entities NC'!J237+'9.non-residents NC'!J69</f>
        <v>3994491.3000000003</v>
      </c>
      <c r="K237" s="51">
        <f>('7.individuals NC'!J237*'7.individuals NC'!K237+'8.legal entities NC'!J237*'8.legal entities NC'!K237+'9.non-residents NC'!J69*'9.non-residents NC'!K69)/('7.individuals NC'!J237+'8.legal entities NC'!J237+'9.non-residents NC'!J69)</f>
        <v>11.971139386134098</v>
      </c>
      <c r="L237" s="50">
        <f>'7.individuals NC'!L237+'8.legal entities NC'!L237+'9.non-residents NC'!L69</f>
        <v>1360094.7</v>
      </c>
      <c r="M237" s="51">
        <f>('7.individuals NC'!L237*'7.individuals NC'!M237+'8.legal entities NC'!L237*'8.legal entities NC'!M237+'9.non-residents NC'!L69*'9.non-residents NC'!M69)/('7.individuals NC'!L237+'8.legal entities NC'!L237+'9.non-residents NC'!L69)</f>
        <v>11.110960092705309</v>
      </c>
      <c r="N237" s="50">
        <f>'7.individuals NC'!N237+'8.legal entities NC'!N237+'9.non-residents NC'!N69</f>
        <v>2432689.4000000004</v>
      </c>
      <c r="O237" s="51">
        <f>('7.individuals NC'!N237*'7.individuals NC'!O237+'8.legal entities NC'!N237*'8.legal entities NC'!O237+'9.non-residents NC'!N69*'9.non-residents NC'!O69)/('7.individuals NC'!N237+'8.legal entities NC'!N237+'9.non-residents NC'!N69)</f>
        <v>12.578780325182487</v>
      </c>
      <c r="P237" s="50">
        <f>'7.individuals NC'!P237+'8.legal entities NC'!P237+'9.non-residents NC'!P69</f>
        <v>6072467.5</v>
      </c>
      <c r="Q237" s="51">
        <f>('7.individuals NC'!P237*'7.individuals NC'!Q237+'8.legal entities NC'!P237*'8.legal entities NC'!Q237+'9.non-residents NC'!P69*'9.non-residents NC'!Q69)/('7.individuals NC'!P237+'8.legal entities NC'!P237+'9.non-residents NC'!P69)</f>
        <v>13.215862540557032</v>
      </c>
      <c r="R237" s="50">
        <f>'7.individuals NC'!R237+'8.legal entities NC'!R237+'9.non-residents NC'!R69</f>
        <v>2961827.9</v>
      </c>
      <c r="S237" s="51">
        <f>('7.individuals NC'!R237*'7.individuals NC'!S237+'8.legal entities NC'!R237*'8.legal entities NC'!S237+'9.non-residents NC'!R69*'9.non-residents NC'!S69)/('7.individuals NC'!R237+'8.legal entities NC'!R237+'9.non-residents NC'!R69)</f>
        <v>12.001977372824395</v>
      </c>
      <c r="T237" s="50">
        <f>'7.individuals NC'!T237+'8.legal entities NC'!T237+'9.non-residents NC'!T69</f>
        <v>50456.800000000003</v>
      </c>
      <c r="U237" s="51">
        <f>('7.individuals NC'!T237*'7.individuals NC'!U237+'8.legal entities NC'!T237*'8.legal entities NC'!U237+'9.non-residents NC'!T69*'9.non-residents NC'!U69)/('7.individuals NC'!T237+'8.legal entities NC'!T237+'9.non-residents NC'!T69)</f>
        <v>14.455315517432732</v>
      </c>
    </row>
    <row r="238" spans="1:21" ht="14.25" customHeight="1" x14ac:dyDescent="0.2">
      <c r="A238" s="49" t="s">
        <v>20</v>
      </c>
      <c r="B238" s="50">
        <f>'7.individuals NC'!B238+'8.legal entities NC'!B238+'9.non-residents NC'!B70</f>
        <v>33885042.700000003</v>
      </c>
      <c r="C238" s="51">
        <f>('7.individuals NC'!B238*'7.individuals NC'!C238+'8.legal entities NC'!B238*'8.legal entities NC'!C238+'9.non-residents NC'!B70*'9.non-residents NC'!C70)/('7.individuals NC'!B238+'8.legal entities NC'!B238+'9.non-residents NC'!B70)</f>
        <v>7.319023205716662</v>
      </c>
      <c r="D238" s="50">
        <f>'7.individuals NC'!D238+'8.legal entities NC'!D238+'9.non-residents NC'!D70</f>
        <v>9699012.1999999993</v>
      </c>
      <c r="E238" s="51">
        <f>('7.individuals NC'!D238*'7.individuals NC'!E238+'8.legal entities NC'!D238*'8.legal entities NC'!E238+'9.non-residents NC'!D70*'9.non-residents NC'!E70)/('7.individuals NC'!D238+'8.legal entities NC'!D238+'9.non-residents NC'!D70)</f>
        <v>1.3355877047974019</v>
      </c>
      <c r="F238" s="50">
        <f>'7.individuals NC'!F238+'8.legal entities NC'!F238+'9.non-residents NC'!F70</f>
        <v>7106038.7000000002</v>
      </c>
      <c r="G238" s="51">
        <f>('7.individuals NC'!F238*'7.individuals NC'!G238+'8.legal entities NC'!F238*'8.legal entities NC'!G238+'9.non-residents NC'!F70*'9.non-residents NC'!G70)/('7.individuals NC'!F238+'8.legal entities NC'!F238+'9.non-residents NC'!F70)</f>
        <v>3.1146564858983945</v>
      </c>
      <c r="H238" s="50">
        <f t="shared" si="10"/>
        <v>17079991.800000001</v>
      </c>
      <c r="I238" s="51">
        <f t="shared" si="11"/>
        <v>12.465969853627211</v>
      </c>
      <c r="J238" s="50">
        <f>'7.individuals NC'!J238+'8.legal entities NC'!J238+'9.non-residents NC'!J70</f>
        <v>766903</v>
      </c>
      <c r="K238" s="51">
        <f>('7.individuals NC'!J238*'7.individuals NC'!K238+'8.legal entities NC'!J238*'8.legal entities NC'!K238+'9.non-residents NC'!J70*'9.non-residents NC'!K70)/('7.individuals NC'!J238+'8.legal entities NC'!J238+'9.non-residents NC'!J70)</f>
        <v>11.007747818172572</v>
      </c>
      <c r="L238" s="50">
        <f>'7.individuals NC'!L238+'8.legal entities NC'!L238+'9.non-residents NC'!L70</f>
        <v>4722364.9000000004</v>
      </c>
      <c r="M238" s="51">
        <f>('7.individuals NC'!L238*'7.individuals NC'!M238+'8.legal entities NC'!L238*'8.legal entities NC'!M238+'9.non-residents NC'!L70*'9.non-residents NC'!M70)/('7.individuals NC'!L238+'8.legal entities NC'!L238+'9.non-residents NC'!L70)</f>
        <v>11.775740874662185</v>
      </c>
      <c r="N238" s="50">
        <f>'7.individuals NC'!N238+'8.legal entities NC'!N238+'9.non-residents NC'!N70</f>
        <v>2784151.3</v>
      </c>
      <c r="O238" s="51">
        <f>('7.individuals NC'!N238*'7.individuals NC'!O238+'8.legal entities NC'!N238*'8.legal entities NC'!O238+'9.non-residents NC'!N70*'9.non-residents NC'!O70)/('7.individuals NC'!N238+'8.legal entities NC'!N238+'9.non-residents NC'!N70)</f>
        <v>13.147027670874067</v>
      </c>
      <c r="P238" s="50">
        <f>'7.individuals NC'!P238+'8.legal entities NC'!P238+'9.non-residents NC'!P70</f>
        <v>5574541.2000000002</v>
      </c>
      <c r="Q238" s="51">
        <f>('7.individuals NC'!P238*'7.individuals NC'!Q238+'8.legal entities NC'!P238*'8.legal entities NC'!Q238+'9.non-residents NC'!P70*'9.non-residents NC'!Q70)/('7.individuals NC'!P238+'8.legal entities NC'!P238+'9.non-residents NC'!P70)</f>
        <v>13.048997288063815</v>
      </c>
      <c r="R238" s="50">
        <f>'7.individuals NC'!R238+'8.legal entities NC'!R238+'9.non-residents NC'!R70</f>
        <v>3178682.9000000004</v>
      </c>
      <c r="S238" s="51">
        <f>('7.individuals NC'!R238*'7.individuals NC'!S238+'8.legal entities NC'!R238*'8.legal entities NC'!S238+'9.non-residents NC'!R70*'9.non-residents NC'!S70)/('7.individuals NC'!R238+'8.legal entities NC'!R238+'9.non-residents NC'!R70)</f>
        <v>12.191433251803755</v>
      </c>
      <c r="T238" s="50">
        <f>'7.individuals NC'!T238+'8.legal entities NC'!T238+'9.non-residents NC'!T70</f>
        <v>53348.5</v>
      </c>
      <c r="U238" s="51">
        <f>('7.individuals NC'!T238*'7.individuals NC'!U238+'8.legal entities NC'!T238*'8.legal entities NC'!U238+'9.non-residents NC'!T70*'9.non-residents NC'!U70)/('7.individuals NC'!T238+'8.legal entities NC'!T238+'9.non-residents NC'!T70)</f>
        <v>14.419432411408007</v>
      </c>
    </row>
    <row r="239" spans="1:21" ht="14.25" customHeight="1" x14ac:dyDescent="0.2">
      <c r="A239" s="49" t="s">
        <v>21</v>
      </c>
      <c r="B239" s="50">
        <f>'7.individuals NC'!B239+'8.legal entities NC'!B239+'9.non-residents NC'!B71</f>
        <v>32711403.599999998</v>
      </c>
      <c r="C239" s="51">
        <f>('7.individuals NC'!B239*'7.individuals NC'!C239+'8.legal entities NC'!B239*'8.legal entities NC'!C239+'9.non-residents NC'!B71*'9.non-residents NC'!C71)/('7.individuals NC'!B239+'8.legal entities NC'!B239+'9.non-residents NC'!B71)</f>
        <v>7.4060940885153581</v>
      </c>
      <c r="D239" s="50">
        <f>'7.individuals NC'!D239+'8.legal entities NC'!D239+'9.non-residents NC'!D71</f>
        <v>9261663.4000000004</v>
      </c>
      <c r="E239" s="51">
        <f>('7.individuals NC'!D239*'7.individuals NC'!E239+'8.legal entities NC'!D239*'8.legal entities NC'!E239+'9.non-residents NC'!D71*'9.non-residents NC'!E71)/('7.individuals NC'!D239+'8.legal entities NC'!D239+'9.non-residents NC'!D71)</f>
        <v>1.3347313751436918</v>
      </c>
      <c r="F239" s="50">
        <f>'7.individuals NC'!F239+'8.legal entities NC'!F239+'9.non-residents NC'!F71</f>
        <v>6734927.7999999989</v>
      </c>
      <c r="G239" s="51">
        <f>('7.individuals NC'!F239*'7.individuals NC'!G239+'8.legal entities NC'!F239*'8.legal entities NC'!G239+'9.non-residents NC'!F71*'9.non-residents NC'!G71)/('7.individuals NC'!F239+'8.legal entities NC'!F239+'9.non-residents NC'!F71)</f>
        <v>3.2256090574571568</v>
      </c>
      <c r="H239" s="50">
        <f t="shared" si="10"/>
        <v>16714812.4</v>
      </c>
      <c r="I239" s="51">
        <f t="shared" si="11"/>
        <v>12.454680974463106</v>
      </c>
      <c r="J239" s="50">
        <f>'7.individuals NC'!J239+'8.legal entities NC'!J239+'9.non-residents NC'!J71</f>
        <v>921974.5</v>
      </c>
      <c r="K239" s="51">
        <f>('7.individuals NC'!J239*'7.individuals NC'!K239+'8.legal entities NC'!J239*'8.legal entities NC'!K239+'9.non-residents NC'!J71*'9.non-residents NC'!K71)/('7.individuals NC'!J239+'8.legal entities NC'!J239+'9.non-residents NC'!J71)</f>
        <v>11.287831163443244</v>
      </c>
      <c r="L239" s="50">
        <f>'7.individuals NC'!L239+'8.legal entities NC'!L239+'9.non-residents NC'!L71</f>
        <v>4601738.9000000004</v>
      </c>
      <c r="M239" s="51">
        <f>('7.individuals NC'!L239*'7.individuals NC'!M239+'8.legal entities NC'!L239*'8.legal entities NC'!M239+'9.non-residents NC'!L71*'9.non-residents NC'!M71)/('7.individuals NC'!L239+'8.legal entities NC'!L239+'9.non-residents NC'!L71)</f>
        <v>11.697839056666165</v>
      </c>
      <c r="N239" s="50">
        <f>'7.individuals NC'!N239+'8.legal entities NC'!N239+'9.non-residents NC'!N71</f>
        <v>3067381.6</v>
      </c>
      <c r="O239" s="51">
        <f>('7.individuals NC'!N239*'7.individuals NC'!O239+'8.legal entities NC'!N239*'8.legal entities NC'!O239+'9.non-residents NC'!N71*'9.non-residents NC'!O71)/('7.individuals NC'!N239+'8.legal entities NC'!N239+'9.non-residents NC'!N71)</f>
        <v>13.623894722456441</v>
      </c>
      <c r="P239" s="50">
        <f>'7.individuals NC'!P239+'8.legal entities NC'!P239+'9.non-residents NC'!P71</f>
        <v>4972506</v>
      </c>
      <c r="Q239" s="51">
        <f>('7.individuals NC'!P239*'7.individuals NC'!Q239+'8.legal entities NC'!P239*'8.legal entities NC'!Q239+'9.non-residents NC'!P71*'9.non-residents NC'!Q71)/('7.individuals NC'!P239+'8.legal entities NC'!P239+'9.non-residents NC'!P71)</f>
        <v>12.76141954941834</v>
      </c>
      <c r="R239" s="50">
        <f>'7.individuals NC'!R239+'8.legal entities NC'!R239+'9.non-residents NC'!R71</f>
        <v>3098757.9</v>
      </c>
      <c r="S239" s="51">
        <f>('7.individuals NC'!R239*'7.individuals NC'!S239+'8.legal entities NC'!R239*'8.legal entities NC'!S239+'9.non-residents NC'!R71*'9.non-residents NC'!S71)/('7.individuals NC'!R239+'8.legal entities NC'!R239+'9.non-residents NC'!R71)</f>
        <v>12.240624406314545</v>
      </c>
      <c r="T239" s="50">
        <f>'7.individuals NC'!T239+'8.legal entities NC'!T239+'9.non-residents NC'!T71</f>
        <v>52453.5</v>
      </c>
      <c r="U239" s="51">
        <f>('7.individuals NC'!T239*'7.individuals NC'!U239+'8.legal entities NC'!T239*'8.legal entities NC'!U239+'9.non-residents NC'!T71*'9.non-residents NC'!U71)/('7.individuals NC'!T239+'8.legal entities NC'!T239+'9.non-residents NC'!T71)</f>
        <v>14.555970793178719</v>
      </c>
    </row>
    <row r="240" spans="1:21" ht="14.25" customHeight="1" x14ac:dyDescent="0.2">
      <c r="A240" s="49" t="s">
        <v>22</v>
      </c>
      <c r="B240" s="50">
        <f>'7.individuals NC'!B240+'8.legal entities NC'!B240+'9.non-residents NC'!B72</f>
        <v>33168932.499999993</v>
      </c>
      <c r="C240" s="51">
        <f>('7.individuals NC'!B240*'7.individuals NC'!C240+'8.legal entities NC'!B240*'8.legal entities NC'!C240+'9.non-residents NC'!B72*'9.non-residents NC'!C72)/('7.individuals NC'!B240+'8.legal entities NC'!B240+'9.non-residents NC'!B72)</f>
        <v>7.2900608895990278</v>
      </c>
      <c r="D240" s="50">
        <f>'7.individuals NC'!D240+'8.legal entities NC'!D240+'9.non-residents NC'!D72</f>
        <v>9318550.6999999993</v>
      </c>
      <c r="E240" s="51">
        <f>('7.individuals NC'!D240*'7.individuals NC'!E240+'8.legal entities NC'!D240*'8.legal entities NC'!E240+'9.non-residents NC'!D72*'9.non-residents NC'!E72)/('7.individuals NC'!D240+'8.legal entities NC'!D240+'9.non-residents NC'!D72)</f>
        <v>1.6097988460802171</v>
      </c>
      <c r="F240" s="50">
        <f>'7.individuals NC'!F240+'8.legal entities NC'!F240+'9.non-residents NC'!F72</f>
        <v>7397345.5</v>
      </c>
      <c r="G240" s="51">
        <f>('7.individuals NC'!F240*'7.individuals NC'!G240+'8.legal entities NC'!F240*'8.legal entities NC'!G240+'9.non-residents NC'!F72*'9.non-residents NC'!G72)/('7.individuals NC'!F240+'8.legal entities NC'!F240+'9.non-residents NC'!F72)</f>
        <v>3.1331538622874926</v>
      </c>
      <c r="H240" s="50">
        <f t="shared" si="10"/>
        <v>16453036.299999999</v>
      </c>
      <c r="I240" s="51">
        <f t="shared" si="11"/>
        <v>12.376166931571166</v>
      </c>
      <c r="J240" s="50">
        <f>'7.individuals NC'!J240+'8.legal entities NC'!J240+'9.non-residents NC'!J72</f>
        <v>3699239.3000000003</v>
      </c>
      <c r="K240" s="51">
        <f>('7.individuals NC'!J240*'7.individuals NC'!K240+'8.legal entities NC'!J240*'8.legal entities NC'!K240+'9.non-residents NC'!J72*'9.non-residents NC'!K72)/('7.individuals NC'!J240+'8.legal entities NC'!J240+'9.non-residents NC'!J72)</f>
        <v>11.653860896752478</v>
      </c>
      <c r="L240" s="50">
        <f>'7.individuals NC'!L240+'8.legal entities NC'!L240+'9.non-residents NC'!L72</f>
        <v>1772939.9</v>
      </c>
      <c r="M240" s="51">
        <f>('7.individuals NC'!L240*'7.individuals NC'!M240+'8.legal entities NC'!L240*'8.legal entities NC'!M240+'9.non-residents NC'!L72*'9.non-residents NC'!M72)/('7.individuals NC'!L240+'8.legal entities NC'!L240+'9.non-residents NC'!L72)</f>
        <v>11.822013363227935</v>
      </c>
      <c r="N240" s="50">
        <f>'7.individuals NC'!N240+'8.legal entities NC'!N240+'9.non-residents NC'!N72</f>
        <v>3246346.7</v>
      </c>
      <c r="O240" s="51">
        <f>('7.individuals NC'!N240*'7.individuals NC'!O240+'8.legal entities NC'!N240*'8.legal entities NC'!O240+'9.non-residents NC'!N72*'9.non-residents NC'!O72)/('7.individuals NC'!N240+'8.legal entities NC'!N240+'9.non-residents NC'!N72)</f>
        <v>13.09514198067631</v>
      </c>
      <c r="P240" s="50">
        <f>'7.individuals NC'!P240+'8.legal entities NC'!P240+'9.non-residents NC'!P72</f>
        <v>4505787.8</v>
      </c>
      <c r="Q240" s="51">
        <f>('7.individuals NC'!P240*'7.individuals NC'!Q240+'8.legal entities NC'!P240*'8.legal entities NC'!Q240+'9.non-residents NC'!P72*'9.non-residents NC'!Q72)/('7.individuals NC'!P240+'8.legal entities NC'!P240+'9.non-residents NC'!P72)</f>
        <v>12.77309631203671</v>
      </c>
      <c r="R240" s="50">
        <f>'7.individuals NC'!R240+'8.legal entities NC'!R240+'9.non-residents NC'!R72</f>
        <v>3110213.2</v>
      </c>
      <c r="S240" s="51">
        <f>('7.individuals NC'!R240*'7.individuals NC'!S240+'8.legal entities NC'!R240*'8.legal entities NC'!S240+'9.non-residents NC'!R72*'9.non-residents NC'!S72)/('7.individuals NC'!R240+'8.legal entities NC'!R240+'9.non-residents NC'!R72)</f>
        <v>12.112291517186026</v>
      </c>
      <c r="T240" s="50">
        <f>'7.individuals NC'!T240+'8.legal entities NC'!T240+'9.non-residents NC'!T72</f>
        <v>118509.40000000001</v>
      </c>
      <c r="U240" s="51">
        <f>('7.individuals NC'!T240*'7.individuals NC'!U240+'8.legal entities NC'!T240*'8.legal entities NC'!U240+'9.non-residents NC'!T72*'9.non-residents NC'!U72)/('7.individuals NC'!T240+'8.legal entities NC'!T240+'9.non-residents NC'!T72)</f>
        <v>15.351887014869705</v>
      </c>
    </row>
    <row r="241" spans="1:21" ht="14.25" customHeight="1" x14ac:dyDescent="0.2">
      <c r="A241" s="49" t="s">
        <v>23</v>
      </c>
      <c r="B241" s="50">
        <f>'7.individuals NC'!B241+'8.legal entities NC'!B241+'9.non-residents NC'!B73</f>
        <v>31746754.40089</v>
      </c>
      <c r="C241" s="51">
        <f>('7.individuals NC'!B241*'7.individuals NC'!C241+'8.legal entities NC'!B241*'8.legal entities NC'!C241+'9.non-residents NC'!B73*'9.non-residents NC'!C73)/('7.individuals NC'!B241+'8.legal entities NC'!B241+'9.non-residents NC'!B73)</f>
        <v>7.1481617110326745</v>
      </c>
      <c r="D241" s="50">
        <f>'7.individuals NC'!D241+'8.legal entities NC'!D241+'9.non-residents NC'!D73</f>
        <v>9503354.8008900005</v>
      </c>
      <c r="E241" s="51">
        <f>('7.individuals NC'!D241*'7.individuals NC'!E241+'8.legal entities NC'!D241*'8.legal entities NC'!E241+'9.non-residents NC'!D73*'9.non-residents NC'!E73)/('7.individuals NC'!D241+'8.legal entities NC'!D241+'9.non-residents NC'!D73)</f>
        <v>1.6563154823521768</v>
      </c>
      <c r="F241" s="50">
        <f>'7.individuals NC'!F241+'8.legal entities NC'!F241+'9.non-residents NC'!F73</f>
        <v>7315899.0000000009</v>
      </c>
      <c r="G241" s="51">
        <f>('7.individuals NC'!F241*'7.individuals NC'!G241+'8.legal entities NC'!F241*'8.legal entities NC'!G241+'9.non-residents NC'!F73*'9.non-residents NC'!G73)/('7.individuals NC'!F241+'8.legal entities NC'!F241+'9.non-residents NC'!F73)</f>
        <v>3.1122890903769993</v>
      </c>
      <c r="H241" s="50">
        <f t="shared" ref="H241:H256" si="12">J241+L241+N241+P241+R241+T241</f>
        <v>14927500.600000001</v>
      </c>
      <c r="I241" s="51">
        <f t="shared" ref="I241:I256" si="13">(J241*K241+L241*M241+N241*O241+P241*Q241+R241*S241+T241*U241)/(J241+L241+N241+P241+R241+T241)</f>
        <v>12.622420388514337</v>
      </c>
      <c r="J241" s="50">
        <f>'7.individuals NC'!J241+'8.legal entities NC'!J241+'9.non-residents NC'!J73</f>
        <v>854706.70000000007</v>
      </c>
      <c r="K241" s="51">
        <f>('7.individuals NC'!J241*'7.individuals NC'!K241+'8.legal entities NC'!J241*'8.legal entities NC'!K241+'9.non-residents NC'!J73*'9.non-residents NC'!K73)/('7.individuals NC'!J241+'8.legal entities NC'!J241+'9.non-residents NC'!J73)</f>
        <v>10.736652294874956</v>
      </c>
      <c r="L241" s="50">
        <f>'7.individuals NC'!L241+'8.legal entities NC'!L241+'9.non-residents NC'!L73</f>
        <v>3858339.5000000005</v>
      </c>
      <c r="M241" s="51">
        <f>('7.individuals NC'!L241*'7.individuals NC'!M241+'8.legal entities NC'!L241*'8.legal entities NC'!M241+'9.non-residents NC'!L73*'9.non-residents NC'!M73)/('7.individuals NC'!L241+'8.legal entities NC'!L241+'9.non-residents NC'!L73)</f>
        <v>12.428661004299906</v>
      </c>
      <c r="N241" s="50">
        <f>'7.individuals NC'!N241+'8.legal entities NC'!N241+'9.non-residents NC'!N73</f>
        <v>2499951.9000000004</v>
      </c>
      <c r="O241" s="51">
        <f>('7.individuals NC'!N241*'7.individuals NC'!O241+'8.legal entities NC'!N241*'8.legal entities NC'!O241+'9.non-residents NC'!N73*'9.non-residents NC'!O73)/('7.individuals NC'!N241+'8.legal entities NC'!N241+'9.non-residents NC'!N73)</f>
        <v>13.418601675896241</v>
      </c>
      <c r="P241" s="50">
        <f>'7.individuals NC'!P241+'8.legal entities NC'!P241+'9.non-residents NC'!P73</f>
        <v>4408221.5</v>
      </c>
      <c r="Q241" s="51">
        <f>('7.individuals NC'!P241*'7.individuals NC'!Q241+'8.legal entities NC'!P241*'8.legal entities NC'!Q241+'9.non-residents NC'!P73*'9.non-residents NC'!Q73)/('7.individuals NC'!P241+'8.legal entities NC'!P241+'9.non-residents NC'!P73)</f>
        <v>12.865869552380705</v>
      </c>
      <c r="R241" s="50">
        <f>'7.individuals NC'!R241+'8.legal entities NC'!R241+'9.non-residents NC'!R73</f>
        <v>3189275.4</v>
      </c>
      <c r="S241" s="51">
        <f>('7.individuals NC'!R241*'7.individuals NC'!S241+'8.legal entities NC'!R241*'8.legal entities NC'!S241+'9.non-residents NC'!R73*'9.non-residents NC'!S73)/('7.individuals NC'!R241+'8.legal entities NC'!R241+'9.non-residents NC'!R73)</f>
        <v>12.29972037911809</v>
      </c>
      <c r="T241" s="50">
        <f>'7.individuals NC'!T241+'8.legal entities NC'!T241+'9.non-residents NC'!T73</f>
        <v>117005.59999999999</v>
      </c>
      <c r="U241" s="51">
        <f>('7.individuals NC'!T241*'7.individuals NC'!U241+'8.legal entities NC'!T241*'8.legal entities NC'!U241+'9.non-residents NC'!T73*'9.non-residents NC'!U73)/('7.individuals NC'!T241+'8.legal entities NC'!T241+'9.non-residents NC'!T73)</f>
        <v>15.399676784700903</v>
      </c>
    </row>
    <row r="242" spans="1:21" ht="14.25" customHeight="1" x14ac:dyDescent="0.2">
      <c r="A242" s="49" t="s">
        <v>24</v>
      </c>
      <c r="B242" s="50">
        <f>'7.individuals NC'!B242+'8.legal entities NC'!B242+'9.non-residents NC'!B74</f>
        <v>33369221.800889999</v>
      </c>
      <c r="C242" s="51">
        <f>('7.individuals NC'!B242*'7.individuals NC'!C242+'8.legal entities NC'!B242*'8.legal entities NC'!C242+'9.non-residents NC'!B74*'9.non-residents NC'!C74)/('7.individuals NC'!B242+'8.legal entities NC'!B242+'9.non-residents NC'!B74)</f>
        <v>7.2247955917740327</v>
      </c>
      <c r="D242" s="50">
        <f>'7.individuals NC'!D242+'8.legal entities NC'!D242+'9.non-residents NC'!D74</f>
        <v>10270020.500890002</v>
      </c>
      <c r="E242" s="51">
        <f>('7.individuals NC'!D242*'7.individuals NC'!E242+'8.legal entities NC'!D242*'8.legal entities NC'!E242+'9.non-residents NC'!D74*'9.non-residents NC'!E74)/('7.individuals NC'!D242+'8.legal entities NC'!D242+'9.non-residents NC'!D74)</f>
        <v>2.0510395987208181</v>
      </c>
      <c r="F242" s="50">
        <f>'7.individuals NC'!F242+'8.legal entities NC'!F242+'9.non-residents NC'!F74</f>
        <v>7860696.1000000006</v>
      </c>
      <c r="G242" s="51">
        <f>('7.individuals NC'!F242*'7.individuals NC'!G242+'8.legal entities NC'!F242*'8.legal entities NC'!G242+'9.non-residents NC'!F74*'9.non-residents NC'!G74)/('7.individuals NC'!F242+'8.legal entities NC'!F242+'9.non-residents NC'!F74)</f>
        <v>3.1122629587473809</v>
      </c>
      <c r="H242" s="50">
        <f t="shared" si="12"/>
        <v>15238505.200000001</v>
      </c>
      <c r="I242" s="51">
        <f t="shared" si="13"/>
        <v>12.833085133507712</v>
      </c>
      <c r="J242" s="50">
        <f>'7.individuals NC'!J242+'8.legal entities NC'!J242+'9.non-residents NC'!J74</f>
        <v>1180585.2</v>
      </c>
      <c r="K242" s="51">
        <f>('7.individuals NC'!J242*'7.individuals NC'!K242+'8.legal entities NC'!J242*'8.legal entities NC'!K242+'9.non-residents NC'!J74*'9.non-residents NC'!K74)/('7.individuals NC'!J242+'8.legal entities NC'!J242+'9.non-residents NC'!J74)</f>
        <v>11.900268067903953</v>
      </c>
      <c r="L242" s="50">
        <f>'7.individuals NC'!L242+'8.legal entities NC'!L242+'9.non-residents NC'!L74</f>
        <v>3686164.1</v>
      </c>
      <c r="M242" s="51">
        <f>('7.individuals NC'!L242*'7.individuals NC'!M242+'8.legal entities NC'!L242*'8.legal entities NC'!M242+'9.non-residents NC'!L74*'9.non-residents NC'!M74)/('7.individuals NC'!L242+'8.legal entities NC'!L242+'9.non-residents NC'!L74)</f>
        <v>12.920134183933913</v>
      </c>
      <c r="N242" s="50">
        <f>'7.individuals NC'!N242+'8.legal entities NC'!N242+'9.non-residents NC'!N74</f>
        <v>3663849</v>
      </c>
      <c r="O242" s="51">
        <f>('7.individuals NC'!N242*'7.individuals NC'!O242+'8.legal entities NC'!N242*'8.legal entities NC'!O242+'9.non-residents NC'!N74*'9.non-residents NC'!O74)/('7.individuals NC'!N242+'8.legal entities NC'!N242+'9.non-residents NC'!N74)</f>
        <v>11.946132035190315</v>
      </c>
      <c r="P242" s="50">
        <f>'7.individuals NC'!P242+'8.legal entities NC'!P242+'9.non-residents NC'!P74</f>
        <v>3262246.3</v>
      </c>
      <c r="Q242" s="51">
        <f>('7.individuals NC'!P242*'7.individuals NC'!Q242+'8.legal entities NC'!P242*'8.legal entities NC'!Q242+'9.non-residents NC'!P74*'9.non-residents NC'!Q74)/('7.individuals NC'!P242+'8.legal entities NC'!P242+'9.non-residents NC'!P74)</f>
        <v>14.443781687483252</v>
      </c>
      <c r="R242" s="50">
        <f>'7.individuals NC'!R242+'8.legal entities NC'!R242+'9.non-residents NC'!R74</f>
        <v>3333874.6</v>
      </c>
      <c r="S242" s="51">
        <f>('7.individuals NC'!R242*'7.individuals NC'!S242+'8.legal entities NC'!R242*'8.legal entities NC'!S242+'9.non-residents NC'!R74*'9.non-residents NC'!S74)/('7.individuals NC'!R242+'8.legal entities NC'!R242+'9.non-residents NC'!R74)</f>
        <v>12.380655511158102</v>
      </c>
      <c r="T242" s="50">
        <f>'7.individuals NC'!T242+'8.legal entities NC'!T242+'9.non-residents NC'!T74</f>
        <v>111786</v>
      </c>
      <c r="U242" s="51">
        <f>('7.individuals NC'!T242*'7.individuals NC'!U242+'8.legal entities NC'!T242*'8.legal entities NC'!U242+'9.non-residents NC'!T74*'9.non-residents NC'!U74)/('7.individuals NC'!T242+'8.legal entities NC'!T242+'9.non-residents NC'!T74)</f>
        <v>15.372847825309069</v>
      </c>
    </row>
    <row r="243" spans="1:21" ht="14.25" customHeight="1" x14ac:dyDescent="0.2">
      <c r="A243" s="49" t="s">
        <v>25</v>
      </c>
      <c r="B243" s="50">
        <f>'7.individuals NC'!B243+'8.legal entities NC'!B243+'9.non-residents NC'!B75</f>
        <v>34117612.300889999</v>
      </c>
      <c r="C243" s="51">
        <f>('7.individuals NC'!B243*'7.individuals NC'!C243+'8.legal entities NC'!B243*'8.legal entities NC'!C243+'9.non-residents NC'!B75*'9.non-residents NC'!C75)/('7.individuals NC'!B243+'8.legal entities NC'!B243+'9.non-residents NC'!B75)</f>
        <v>7.0348800961882967</v>
      </c>
      <c r="D243" s="50">
        <f>'7.individuals NC'!D243+'8.legal entities NC'!D243+'9.non-residents NC'!D75</f>
        <v>11143494.100889999</v>
      </c>
      <c r="E243" s="51">
        <f>('7.individuals NC'!D243*'7.individuals NC'!E243+'8.legal entities NC'!D243*'8.legal entities NC'!E243+'9.non-residents NC'!D75*'9.non-residents NC'!E75)/('7.individuals NC'!D243+'8.legal entities NC'!D243+'9.non-residents NC'!D75)</f>
        <v>2.4923250178578944</v>
      </c>
      <c r="F243" s="50">
        <f>'7.individuals NC'!F243+'8.legal entities NC'!F243+'9.non-residents NC'!F75</f>
        <v>7967166.1000000006</v>
      </c>
      <c r="G243" s="51">
        <f>('7.individuals NC'!F243*'7.individuals NC'!G243+'8.legal entities NC'!F243*'8.legal entities NC'!G243+'9.non-residents NC'!F75*'9.non-residents NC'!G75)/('7.individuals NC'!F243+'8.legal entities NC'!F243+'9.non-residents NC'!F75)</f>
        <v>3.0958844469177054</v>
      </c>
      <c r="H243" s="50">
        <f t="shared" si="12"/>
        <v>15006952.100000001</v>
      </c>
      <c r="I243" s="51">
        <f t="shared" si="13"/>
        <v>12.499185424600643</v>
      </c>
      <c r="J243" s="50">
        <f>'7.individuals NC'!J243+'8.legal entities NC'!J243+'9.non-residents NC'!J75</f>
        <v>1872497.2000000002</v>
      </c>
      <c r="K243" s="51">
        <f>('7.individuals NC'!J243*'7.individuals NC'!K243+'8.legal entities NC'!J243*'8.legal entities NC'!K243+'9.non-residents NC'!J75*'9.non-residents NC'!K75)/('7.individuals NC'!J243+'8.legal entities NC'!J243+'9.non-residents NC'!J75)</f>
        <v>12.380948000349479</v>
      </c>
      <c r="L243" s="50">
        <f>'7.individuals NC'!L243+'8.legal entities NC'!L243+'9.non-residents NC'!L75</f>
        <v>1799229.5000000002</v>
      </c>
      <c r="M243" s="51">
        <f>('7.individuals NC'!L243*'7.individuals NC'!M243+'8.legal entities NC'!L243*'8.legal entities NC'!M243+'9.non-residents NC'!L75*'9.non-residents NC'!M75)/('7.individuals NC'!L243+'8.legal entities NC'!L243+'9.non-residents NC'!L75)</f>
        <v>11.866364644421401</v>
      </c>
      <c r="N243" s="50">
        <f>'7.individuals NC'!N243+'8.legal entities NC'!N243+'9.non-residents NC'!N75</f>
        <v>4710252.4000000004</v>
      </c>
      <c r="O243" s="51">
        <f>('7.individuals NC'!N243*'7.individuals NC'!O243+'8.legal entities NC'!N243*'8.legal entities NC'!O243+'9.non-residents NC'!N75*'9.non-residents NC'!O75)/('7.individuals NC'!N243+'8.legal entities NC'!N243+'9.non-residents NC'!N75)</f>
        <v>12.311544413203844</v>
      </c>
      <c r="P243" s="50">
        <f>'7.individuals NC'!P243+'8.legal entities NC'!P243+'9.non-residents NC'!P75</f>
        <v>3181374.1</v>
      </c>
      <c r="Q243" s="51">
        <f>('7.individuals NC'!P243*'7.individuals NC'!Q243+'8.legal entities NC'!P243*'8.legal entities NC'!Q243+'9.non-residents NC'!P75*'9.non-residents NC'!Q75)/('7.individuals NC'!P243+'8.legal entities NC'!P243+'9.non-residents NC'!P75)</f>
        <v>13.536680141137756</v>
      </c>
      <c r="R243" s="50">
        <f>'7.individuals NC'!R243+'8.legal entities NC'!R243+'9.non-residents NC'!R75</f>
        <v>3325114.8000000003</v>
      </c>
      <c r="S243" s="51">
        <f>('7.individuals NC'!R243*'7.individuals NC'!S243+'8.legal entities NC'!R243*'8.legal entities NC'!S243+'9.non-residents NC'!R75*'9.non-residents NC'!S75)/('7.individuals NC'!R243+'8.legal entities NC'!R243+'9.non-residents NC'!R75)</f>
        <v>12.098617650133464</v>
      </c>
      <c r="T243" s="50">
        <f>'7.individuals NC'!T243+'8.legal entities NC'!T243+'9.non-residents NC'!T75</f>
        <v>118484.1</v>
      </c>
      <c r="U243" s="51">
        <f>('7.individuals NC'!T243*'7.individuals NC'!U243+'8.legal entities NC'!T243*'8.legal entities NC'!U243+'9.non-residents NC'!T75*'9.non-residents NC'!U75)/('7.individuals NC'!T243+'8.legal entities NC'!T243+'9.non-residents NC'!T75)</f>
        <v>14.821021023073984</v>
      </c>
    </row>
    <row r="244" spans="1:21" ht="14.25" customHeight="1" x14ac:dyDescent="0.2">
      <c r="A244" s="49" t="s">
        <v>26</v>
      </c>
      <c r="B244" s="50">
        <f>'7.individuals NC'!B244+'8.legal entities NC'!B244+'9.non-residents NC'!B76</f>
        <v>33783517.109999999</v>
      </c>
      <c r="C244" s="51">
        <f>('7.individuals NC'!B244*'7.individuals NC'!C244+'8.legal entities NC'!B244*'8.legal entities NC'!C244+'9.non-residents NC'!B76*'9.non-residents NC'!C76)/('7.individuals NC'!B244+'8.legal entities NC'!B244+'9.non-residents NC'!B76)</f>
        <v>7.3016915103248108</v>
      </c>
      <c r="D244" s="50">
        <f>'7.individuals NC'!D244+'8.legal entities NC'!D244+'9.non-residents NC'!D76</f>
        <v>10572932.699999999</v>
      </c>
      <c r="E244" s="51">
        <f>('7.individuals NC'!D244*'7.individuals NC'!E244+'8.legal entities NC'!D244*'8.legal entities NC'!E244+'9.non-residents NC'!D76*'9.non-residents NC'!E76)/('7.individuals NC'!D244+'8.legal entities NC'!D244+'9.non-residents NC'!D76)</f>
        <v>2.2388290151511141</v>
      </c>
      <c r="F244" s="50">
        <f>'7.individuals NC'!F244+'8.legal entities NC'!F244+'9.non-residents NC'!F76</f>
        <v>8012601.3099999996</v>
      </c>
      <c r="G244" s="51">
        <f>('7.individuals NC'!F244*'7.individuals NC'!G244+'8.legal entities NC'!F244*'8.legal entities NC'!G244+'9.non-residents NC'!F76*'9.non-residents NC'!G76)/('7.individuals NC'!F244+'8.legal entities NC'!F244+'9.non-residents NC'!F76)</f>
        <v>3.1901935264266887</v>
      </c>
      <c r="H244" s="50">
        <f t="shared" si="12"/>
        <v>15197983.1</v>
      </c>
      <c r="I244" s="51">
        <f t="shared" si="13"/>
        <v>12.991466133292382</v>
      </c>
      <c r="J244" s="50">
        <f>'7.individuals NC'!J244+'8.legal entities NC'!J244+'9.non-residents NC'!J76</f>
        <v>1088171.8</v>
      </c>
      <c r="K244" s="51">
        <f>('7.individuals NC'!J244*'7.individuals NC'!K244+'8.legal entities NC'!J244*'8.legal entities NC'!K244+'9.non-residents NC'!J76*'9.non-residents NC'!K76)/('7.individuals NC'!J244+'8.legal entities NC'!J244+'9.non-residents NC'!J76)</f>
        <v>13.08755208506598</v>
      </c>
      <c r="L244" s="50">
        <f>'7.individuals NC'!L244+'8.legal entities NC'!L244+'9.non-residents NC'!L76</f>
        <v>3020402.9</v>
      </c>
      <c r="M244" s="51">
        <f>('7.individuals NC'!L244*'7.individuals NC'!M244+'8.legal entities NC'!L244*'8.legal entities NC'!M244+'9.non-residents NC'!L76*'9.non-residents NC'!M76)/('7.individuals NC'!L244+'8.legal entities NC'!L244+'9.non-residents NC'!L76)</f>
        <v>11.796228456475131</v>
      </c>
      <c r="N244" s="50">
        <f>'7.individuals NC'!N244+'8.legal entities NC'!N244+'9.non-residents NC'!N76</f>
        <v>3877783.1</v>
      </c>
      <c r="O244" s="51">
        <f>('7.individuals NC'!N244*'7.individuals NC'!O244+'8.legal entities NC'!N244*'8.legal entities NC'!O244+'9.non-residents NC'!N76*'9.non-residents NC'!O76)/('7.individuals NC'!N244+'8.legal entities NC'!N244+'9.non-residents NC'!N76)</f>
        <v>12.39980842043486</v>
      </c>
      <c r="P244" s="50">
        <f>'7.individuals NC'!P244+'8.legal entities NC'!P244+'9.non-residents NC'!P76</f>
        <v>3720027.1999999997</v>
      </c>
      <c r="Q244" s="51">
        <f>('7.individuals NC'!P244*'7.individuals NC'!Q244+'8.legal entities NC'!P244*'8.legal entities NC'!Q244+'9.non-residents NC'!P76*'9.non-residents NC'!Q76)/('7.individuals NC'!P244+'8.legal entities NC'!P244+'9.non-residents NC'!P76)</f>
        <v>14.897634460575983</v>
      </c>
      <c r="R244" s="50">
        <f>'7.individuals NC'!R244+'8.legal entities NC'!R244+'9.non-residents NC'!R76</f>
        <v>3373395</v>
      </c>
      <c r="S244" s="51">
        <f>('7.individuals NC'!R244*'7.individuals NC'!S244+'8.legal entities NC'!R244*'8.legal entities NC'!S244+'9.non-residents NC'!R76*'9.non-residents NC'!S76)/('7.individuals NC'!R244+'8.legal entities NC'!R244+'9.non-residents NC'!R76)</f>
        <v>12.522460277554217</v>
      </c>
      <c r="T244" s="50">
        <f>'7.individuals NC'!T244+'8.legal entities NC'!T244+'9.non-residents NC'!T76</f>
        <v>118203.1</v>
      </c>
      <c r="U244" s="51">
        <f>('7.individuals NC'!T244*'7.individuals NC'!U244+'8.legal entities NC'!T244*'8.legal entities NC'!U244+'9.non-residents NC'!T76*'9.non-residents NC'!U76)/('7.individuals NC'!T244+'8.legal entities NC'!T244+'9.non-residents NC'!T76)</f>
        <v>15.453377754052141</v>
      </c>
    </row>
    <row r="245" spans="1:21" ht="14.25" customHeight="1" x14ac:dyDescent="0.2">
      <c r="A245" s="49" t="s">
        <v>27</v>
      </c>
      <c r="B245" s="50">
        <f>'7.individuals NC'!B245+'8.legal entities NC'!B245+'9.non-residents NC'!B77</f>
        <v>32900016.899999999</v>
      </c>
      <c r="C245" s="51">
        <f>('7.individuals NC'!B245*'7.individuals NC'!C245+'8.legal entities NC'!B245*'8.legal entities NC'!C245+'9.non-residents NC'!B77*'9.non-residents NC'!C77)/('7.individuals NC'!B245+'8.legal entities NC'!B245+'9.non-residents NC'!B77)</f>
        <v>7.2505475300834883</v>
      </c>
      <c r="D245" s="50">
        <f>'7.individuals NC'!D245+'8.legal entities NC'!D245+'9.non-residents NC'!D77</f>
        <v>10600900.699999999</v>
      </c>
      <c r="E245" s="51">
        <f>('7.individuals NC'!D245*'7.individuals NC'!E245+'8.legal entities NC'!D245*'8.legal entities NC'!E245+'9.non-residents NC'!D77*'9.non-residents NC'!E77)/('7.individuals NC'!D245+'8.legal entities NC'!D245+'9.non-residents NC'!D77)</f>
        <v>1.9641539522203053</v>
      </c>
      <c r="F245" s="50">
        <f>'7.individuals NC'!F245+'8.legal entities NC'!F245+'9.non-residents NC'!F77</f>
        <v>7455669.6000000006</v>
      </c>
      <c r="G245" s="51">
        <f>('7.individuals NC'!F245*'7.individuals NC'!G245+'8.legal entities NC'!F245*'8.legal entities NC'!G245+'9.non-residents NC'!F77*'9.non-residents NC'!G77)/('7.individuals NC'!F245+'8.legal entities NC'!F245+'9.non-residents NC'!F77)</f>
        <v>3.2227026581220821</v>
      </c>
      <c r="H245" s="50">
        <f t="shared" si="12"/>
        <v>14843446.6</v>
      </c>
      <c r="I245" s="51">
        <f t="shared" si="13"/>
        <v>13.049120884700727</v>
      </c>
      <c r="J245" s="50">
        <f>'7.individuals NC'!J245+'8.legal entities NC'!J245+'9.non-residents NC'!J77</f>
        <v>854235.9</v>
      </c>
      <c r="K245" s="51">
        <f>('7.individuals NC'!J245*'7.individuals NC'!K245+'8.legal entities NC'!J245*'8.legal entities NC'!K245+'9.non-residents NC'!J77*'9.non-residents NC'!K77)/('7.individuals NC'!J245+'8.legal entities NC'!J245+'9.non-residents NC'!J77)</f>
        <v>10.285711759480023</v>
      </c>
      <c r="L245" s="50">
        <f>'7.individuals NC'!L245+'8.legal entities NC'!L245+'9.non-residents NC'!L77</f>
        <v>4663295.3</v>
      </c>
      <c r="M245" s="51">
        <f>('7.individuals NC'!L245*'7.individuals NC'!M245+'8.legal entities NC'!L245*'8.legal entities NC'!M245+'9.non-residents NC'!L77*'9.non-residents NC'!M77)/('7.individuals NC'!L245+'8.legal entities NC'!L245+'9.non-residents NC'!L77)</f>
        <v>11.884694789326339</v>
      </c>
      <c r="N245" s="50">
        <f>'7.individuals NC'!N245+'8.legal entities NC'!N245+'9.non-residents NC'!N77</f>
        <v>1933383.0999999999</v>
      </c>
      <c r="O245" s="51">
        <f>('7.individuals NC'!N245*'7.individuals NC'!O245+'8.legal entities NC'!N245*'8.legal entities NC'!O245+'9.non-residents NC'!N77*'9.non-residents NC'!O77)/('7.individuals NC'!N245+'8.legal entities NC'!N245+'9.non-residents NC'!N77)</f>
        <v>13.726655129032629</v>
      </c>
      <c r="P245" s="50">
        <f>'7.individuals NC'!P245+'8.legal entities NC'!P245+'9.non-residents NC'!P77</f>
        <v>3892200</v>
      </c>
      <c r="Q245" s="51">
        <f>('7.individuals NC'!P245*'7.individuals NC'!Q245+'8.legal entities NC'!P245*'8.legal entities NC'!Q245+'9.non-residents NC'!P77*'9.non-residents NC'!Q77)/('7.individuals NC'!P245+'8.legal entities NC'!P245+'9.non-residents NC'!P77)</f>
        <v>15.098604886182622</v>
      </c>
      <c r="R245" s="50">
        <f>'7.individuals NC'!R245+'8.legal entities NC'!R245+'9.non-residents NC'!R77</f>
        <v>3432692.5999999996</v>
      </c>
      <c r="S245" s="51">
        <f>('7.individuals NC'!R245*'7.individuals NC'!S245+'8.legal entities NC'!R245*'8.legal entities NC'!S245+'9.non-residents NC'!R77*'9.non-residents NC'!S77)/('7.individuals NC'!R245+'8.legal entities NC'!R245+'9.non-residents NC'!R77)</f>
        <v>12.568078620847087</v>
      </c>
      <c r="T245" s="50">
        <f>'7.individuals NC'!T245+'8.legal entities NC'!T245+'9.non-residents NC'!T77</f>
        <v>67639.7</v>
      </c>
      <c r="U245" s="51">
        <f>('7.individuals NC'!T245*'7.individuals NC'!U245+'8.legal entities NC'!T245*'8.legal entities NC'!U245+'9.non-residents NC'!T77*'9.non-residents NC'!U77)/('7.individuals NC'!T245+'8.legal entities NC'!T245+'9.non-residents NC'!T77)</f>
        <v>15.340694473807542</v>
      </c>
    </row>
    <row r="246" spans="1:21" ht="14.25" customHeight="1" x14ac:dyDescent="0.2">
      <c r="A246" s="49" t="s">
        <v>28</v>
      </c>
      <c r="B246" s="50">
        <f>'7.individuals NC'!B246+'8.legal entities NC'!B246+'9.non-residents NC'!B78</f>
        <v>34467868.200889997</v>
      </c>
      <c r="C246" s="51">
        <f>('7.individuals NC'!B246*'7.individuals NC'!C246+'8.legal entities NC'!B246*'8.legal entities NC'!C246+'9.non-residents NC'!B78*'9.non-residents NC'!C78)/('7.individuals NC'!B246+'8.legal entities NC'!B246+'9.non-residents NC'!B78)</f>
        <v>6.8889482108112761</v>
      </c>
      <c r="D246" s="50">
        <f>'7.individuals NC'!D246+'8.legal entities NC'!D246+'9.non-residents NC'!D78</f>
        <v>10748862.40089</v>
      </c>
      <c r="E246" s="51">
        <f>('7.individuals NC'!D246*'7.individuals NC'!E246+'8.legal entities NC'!D246*'8.legal entities NC'!E246+'9.non-residents NC'!D78*'9.non-residents NC'!E78)/('7.individuals NC'!D246+'8.legal entities NC'!D246+'9.non-residents NC'!D78)</f>
        <v>1.3609384522206522</v>
      </c>
      <c r="F246" s="50">
        <f>'7.individuals NC'!F246+'8.legal entities NC'!F246+'9.non-residents NC'!F78</f>
        <v>8668279.4000000004</v>
      </c>
      <c r="G246" s="51">
        <f>('7.individuals NC'!F246*'7.individuals NC'!G246+'8.legal entities NC'!F246*'8.legal entities NC'!G246+'9.non-residents NC'!F78*'9.non-residents NC'!G78)/('7.individuals NC'!F246+'8.legal entities NC'!F246+'9.non-residents NC'!F78)</f>
        <v>2.8218786127267661</v>
      </c>
      <c r="H246" s="50">
        <f t="shared" si="12"/>
        <v>15050726.4</v>
      </c>
      <c r="I246" s="51">
        <f t="shared" si="13"/>
        <v>13.179296553155069</v>
      </c>
      <c r="J246" s="50">
        <f>'7.individuals NC'!J246+'8.legal entities NC'!J246+'9.non-residents NC'!J78</f>
        <v>2574476.3000000003</v>
      </c>
      <c r="K246" s="51">
        <f>('7.individuals NC'!J246*'7.individuals NC'!K246+'8.legal entities NC'!J246*'8.legal entities NC'!K246+'9.non-residents NC'!J78*'9.non-residents NC'!K78)/('7.individuals NC'!J246+'8.legal entities NC'!J246+'9.non-residents NC'!J78)</f>
        <v>12.311517027365916</v>
      </c>
      <c r="L246" s="50">
        <f>'7.individuals NC'!L246+'8.legal entities NC'!L246+'9.non-residents NC'!L78</f>
        <v>3102296.5</v>
      </c>
      <c r="M246" s="51">
        <f>('7.individuals NC'!L246*'7.individuals NC'!M246+'8.legal entities NC'!L246*'8.legal entities NC'!M246+'9.non-residents NC'!L78*'9.non-residents NC'!M78)/('7.individuals NC'!L246+'8.legal entities NC'!L246+'9.non-residents NC'!L78)</f>
        <v>11.882411524494838</v>
      </c>
      <c r="N246" s="50">
        <f>'7.individuals NC'!N246+'8.legal entities NC'!N246+'9.non-residents NC'!N78</f>
        <v>1655037</v>
      </c>
      <c r="O246" s="51">
        <f>('7.individuals NC'!N246*'7.individuals NC'!O246+'8.legal entities NC'!N246*'8.legal entities NC'!O246+'9.non-residents NC'!N78*'9.non-residents NC'!O78)/('7.individuals NC'!N246+'8.legal entities NC'!N246+'9.non-residents NC'!N78)</f>
        <v>12.896717906608734</v>
      </c>
      <c r="P246" s="50">
        <f>'7.individuals NC'!P246+'8.legal entities NC'!P246+'9.non-residents NC'!P78</f>
        <v>4700502</v>
      </c>
      <c r="Q246" s="51">
        <f>('7.individuals NC'!P246*'7.individuals NC'!Q246+'8.legal entities NC'!P246*'8.legal entities NC'!Q246+'9.non-residents NC'!P78*'9.non-residents NC'!Q78)/('7.individuals NC'!P246+'8.legal entities NC'!P246+'9.non-residents NC'!P78)</f>
        <v>13.836985477295833</v>
      </c>
      <c r="R246" s="50">
        <f>'7.individuals NC'!R246+'8.legal entities NC'!R246+'9.non-residents NC'!R78</f>
        <v>2951437.9</v>
      </c>
      <c r="S246" s="51">
        <f>('7.individuals NC'!R246*'7.individuals NC'!S246+'8.legal entities NC'!R246*'8.legal entities NC'!S246+'9.non-residents NC'!R78*'9.non-residents NC'!S78)/('7.individuals NC'!R246+'8.legal entities NC'!R246+'9.non-residents NC'!R78)</f>
        <v>14.362461009259253</v>
      </c>
      <c r="T246" s="50">
        <f>'7.individuals NC'!T246+'8.legal entities NC'!T246+'9.non-residents NC'!T78</f>
        <v>66976.700000000012</v>
      </c>
      <c r="U246" s="51">
        <f>('7.individuals NC'!T246*'7.individuals NC'!U246+'8.legal entities NC'!T246*'8.legal entities NC'!U246+'9.non-residents NC'!T78*'9.non-residents NC'!U78)/('7.individuals NC'!T246+'8.legal entities NC'!T246+'9.non-residents NC'!T78)</f>
        <v>15.293066006536604</v>
      </c>
    </row>
    <row r="247" spans="1:21" ht="14.25" customHeight="1" x14ac:dyDescent="0.2">
      <c r="A247" s="49" t="s">
        <v>46</v>
      </c>
      <c r="B247" s="50">
        <f>'7.individuals NC'!B247+'8.legal entities NC'!B247+'9.non-residents NC'!B79</f>
        <v>32903430.699999999</v>
      </c>
      <c r="C247" s="51">
        <f>('7.individuals NC'!B247*'7.individuals NC'!C247+'8.legal entities NC'!B247*'8.legal entities NC'!C247+'9.non-residents NC'!B79*'9.non-residents NC'!C79)/('7.individuals NC'!B247+'8.legal entities NC'!B247+'9.non-residents NC'!B79)</f>
        <v>7.4661689479693072</v>
      </c>
      <c r="D247" s="50">
        <f>'7.individuals NC'!D247+'8.legal entities NC'!D247+'9.non-residents NC'!D79</f>
        <v>10075875.300000001</v>
      </c>
      <c r="E247" s="51">
        <f>('7.individuals NC'!D247*'7.individuals NC'!E247+'8.legal entities NC'!D247*'8.legal entities NC'!E247+'9.non-residents NC'!D79*'9.non-residents NC'!E79)/('7.individuals NC'!D247+'8.legal entities NC'!D247+'9.non-residents NC'!D79)</f>
        <v>1.1824164233155998</v>
      </c>
      <c r="F247" s="50">
        <f>'7.individuals NC'!F247+'8.legal entities NC'!F247+'9.non-residents NC'!F79</f>
        <v>7276079.0999999996</v>
      </c>
      <c r="G247" s="51">
        <f>('7.individuals NC'!F247*'7.individuals NC'!G247+'8.legal entities NC'!F247*'8.legal entities NC'!G247+'9.non-residents NC'!F79*'9.non-residents NC'!G79)/('7.individuals NC'!F247+'8.legal entities NC'!F247+'9.non-residents NC'!F79)</f>
        <v>3.1684682104404285</v>
      </c>
      <c r="H247" s="50">
        <f t="shared" si="12"/>
        <v>15551476.299999999</v>
      </c>
      <c r="I247" s="51">
        <f t="shared" si="13"/>
        <v>13.548210005952942</v>
      </c>
      <c r="J247" s="50">
        <f>'7.individuals NC'!J247+'8.legal entities NC'!J247+'9.non-residents NC'!J79</f>
        <v>2596506.5</v>
      </c>
      <c r="K247" s="51">
        <f>('7.individuals NC'!J247*'7.individuals NC'!K247+'8.legal entities NC'!J247*'8.legal entities NC'!K247+'9.non-residents NC'!J79*'9.non-residents NC'!K79)/('7.individuals NC'!J247+'8.legal entities NC'!J247+'9.non-residents NC'!J79)</f>
        <v>11.9960203030495</v>
      </c>
      <c r="L247" s="50">
        <f>'7.individuals NC'!L247+'8.legal entities NC'!L247+'9.non-residents NC'!L79</f>
        <v>1741704.7000000002</v>
      </c>
      <c r="M247" s="51">
        <f>('7.individuals NC'!L247*'7.individuals NC'!M247+'8.legal entities NC'!L247*'8.legal entities NC'!M247+'9.non-residents NC'!L79*'9.non-residents NC'!M79)/('7.individuals NC'!L247+'8.legal entities NC'!L247+'9.non-residents NC'!L79)</f>
        <v>12.342928390214484</v>
      </c>
      <c r="N247" s="50">
        <f>'7.individuals NC'!N247+'8.legal entities NC'!N247+'9.non-residents NC'!N79</f>
        <v>3178236.6</v>
      </c>
      <c r="O247" s="51">
        <f>('7.individuals NC'!N247*'7.individuals NC'!O247+'8.legal entities NC'!N247*'8.legal entities NC'!O247+'9.non-residents NC'!N79*'9.non-residents NC'!O79)/('7.individuals NC'!N247+'8.legal entities NC'!N247+'9.non-residents NC'!N79)</f>
        <v>12.850651248557142</v>
      </c>
      <c r="P247" s="50">
        <f>'7.individuals NC'!P247+'8.legal entities NC'!P247+'9.non-residents NC'!P79</f>
        <v>5240631.6999999993</v>
      </c>
      <c r="Q247" s="51">
        <f>('7.individuals NC'!P247*'7.individuals NC'!Q247+'8.legal entities NC'!P247*'8.legal entities NC'!Q247+'9.non-residents NC'!P79*'9.non-residents NC'!Q79)/('7.individuals NC'!P247+'8.legal entities NC'!P247+'9.non-residents NC'!P79)</f>
        <v>14.208089698614009</v>
      </c>
      <c r="R247" s="50">
        <f>'7.individuals NC'!R247+'8.legal entities NC'!R247+'9.non-residents NC'!R79</f>
        <v>2724324.6999999997</v>
      </c>
      <c r="S247" s="51">
        <f>('7.individuals NC'!R247*'7.individuals NC'!S247+'8.legal entities NC'!R247*'8.legal entities NC'!S247+'9.non-residents NC'!R79*'9.non-residents NC'!S79)/('7.individuals NC'!R247+'8.legal entities NC'!R247+'9.non-residents NC'!R79)</f>
        <v>15.292504586549468</v>
      </c>
      <c r="T247" s="50">
        <f>'7.individuals NC'!T247+'8.legal entities NC'!T247+'9.non-residents NC'!T79</f>
        <v>70072.099999999991</v>
      </c>
      <c r="U247" s="51">
        <f>('7.individuals NC'!T247*'7.individuals NC'!U247+'8.legal entities NC'!T247*'8.legal entities NC'!U247+'9.non-residents NC'!T79*'9.non-residents NC'!U79)/('7.individuals NC'!T247+'8.legal entities NC'!T247+'9.non-residents NC'!T79)</f>
        <v>15.4935040051604</v>
      </c>
    </row>
    <row r="248" spans="1:21" ht="14.25" customHeight="1" thickBot="1" x14ac:dyDescent="0.25">
      <c r="A248" s="52" t="s">
        <v>30</v>
      </c>
      <c r="B248" s="53">
        <f>'7.individuals NC'!B248+'8.legal entities NC'!B248+'9.non-residents NC'!B80</f>
        <v>35383464.505220003</v>
      </c>
      <c r="C248" s="54">
        <f>('7.individuals NC'!B248*'7.individuals NC'!C248+'8.legal entities NC'!B248*'8.legal entities NC'!C248+'9.non-residents NC'!B80*'9.non-residents NC'!C80)/('7.individuals NC'!B248+'8.legal entities NC'!B248+'9.non-residents NC'!B80)</f>
        <v>7.1781041514894692</v>
      </c>
      <c r="D248" s="53">
        <f>'7.individuals NC'!D248+'8.legal entities NC'!D248+'9.non-residents NC'!D80</f>
        <v>11757047.299999999</v>
      </c>
      <c r="E248" s="54">
        <f>('7.individuals NC'!D248*'7.individuals NC'!E248+'8.legal entities NC'!D248*'8.legal entities NC'!E248+'9.non-residents NC'!D80*'9.non-residents NC'!E80)/('7.individuals NC'!D248+'8.legal entities NC'!D248+'9.non-residents NC'!D80)</f>
        <v>0.99844636076270621</v>
      </c>
      <c r="F248" s="53">
        <f>'7.individuals NC'!F248+'8.legal entities NC'!F248+'9.non-residents NC'!F80</f>
        <v>8187706.6052200003</v>
      </c>
      <c r="G248" s="54">
        <f>('7.individuals NC'!F248*'7.individuals NC'!G248+'8.legal entities NC'!F248*'8.legal entities NC'!G248+'9.non-residents NC'!F80*'9.non-residents NC'!G80)/('7.individuals NC'!F248+'8.legal entities NC'!F248+'9.non-residents NC'!F80)</f>
        <v>3.3400830550724381</v>
      </c>
      <c r="H248" s="53">
        <f t="shared" si="12"/>
        <v>15438710.6</v>
      </c>
      <c r="I248" s="54">
        <f t="shared" si="13"/>
        <v>13.919542754885244</v>
      </c>
      <c r="J248" s="53">
        <f>'7.individuals NC'!J248+'8.legal entities NC'!J248+'9.non-residents NC'!J80</f>
        <v>616633.29999999993</v>
      </c>
      <c r="K248" s="54">
        <f>('7.individuals NC'!J248*'7.individuals NC'!K248+'8.legal entities NC'!J248*'8.legal entities NC'!K248+'9.non-residents NC'!J80*'9.non-residents NC'!K80)/('7.individuals NC'!J248+'8.legal entities NC'!J248+'9.non-residents NC'!J80)</f>
        <v>10.756900277685299</v>
      </c>
      <c r="L248" s="53">
        <f>'7.individuals NC'!L248+'8.legal entities NC'!L248+'9.non-residents NC'!L80</f>
        <v>1715109.9000000001</v>
      </c>
      <c r="M248" s="54">
        <f>('7.individuals NC'!L248*'7.individuals NC'!M248+'8.legal entities NC'!L248*'8.legal entities NC'!M248+'9.non-residents NC'!L80*'9.non-residents NC'!M80)/('7.individuals NC'!L248+'8.legal entities NC'!L248+'9.non-residents NC'!L80)</f>
        <v>12.340609060678853</v>
      </c>
      <c r="N248" s="53">
        <f>'7.individuals NC'!N248+'8.legal entities NC'!N248+'9.non-residents NC'!N80</f>
        <v>3955738.2</v>
      </c>
      <c r="O248" s="54">
        <f>('7.individuals NC'!N248*'7.individuals NC'!O248+'8.legal entities NC'!N248*'8.legal entities NC'!O248+'9.non-residents NC'!N80*'9.non-residents NC'!O80)/('7.individuals NC'!N248+'8.legal entities NC'!N248+'9.non-residents NC'!N80)</f>
        <v>13.182664042074373</v>
      </c>
      <c r="P248" s="53">
        <f>'7.individuals NC'!P248+'8.legal entities NC'!P248+'9.non-residents NC'!P80</f>
        <v>6223981.1000000006</v>
      </c>
      <c r="Q248" s="54">
        <f>('7.individuals NC'!P248*'7.individuals NC'!Q248+'8.legal entities NC'!P248*'8.legal entities NC'!Q248+'9.non-residents NC'!P80*'9.non-residents NC'!Q80)/('7.individuals NC'!P248+'8.legal entities NC'!P248+'9.non-residents NC'!P80)</f>
        <v>14.455131056230231</v>
      </c>
      <c r="R248" s="53">
        <f>'7.individuals NC'!R248+'8.legal entities NC'!R248+'9.non-residents NC'!R80</f>
        <v>2856393.5</v>
      </c>
      <c r="S248" s="54">
        <f>('7.individuals NC'!R248*'7.individuals NC'!S248+'8.legal entities NC'!R248*'8.legal entities NC'!S248+'9.non-residents NC'!R80*'9.non-residents NC'!S80)/('7.individuals NC'!R248+'8.legal entities NC'!R248+'9.non-residents NC'!R80)</f>
        <v>15.364068395688482</v>
      </c>
      <c r="T248" s="53">
        <f>'7.individuals NC'!T248+'8.legal entities NC'!T248+'9.non-residents NC'!T80</f>
        <v>70854.599999999991</v>
      </c>
      <c r="U248" s="54">
        <f>('7.individuals NC'!T248*'7.individuals NC'!U248+'8.legal entities NC'!T248*'8.legal entities NC'!U248+'9.non-residents NC'!T80*'9.non-residents NC'!U80)/('7.individuals NC'!T248+'8.legal entities NC'!T248+'9.non-residents NC'!T80)</f>
        <v>15.521550739119267</v>
      </c>
    </row>
    <row r="249" spans="1:21" ht="14.25" customHeight="1" x14ac:dyDescent="0.2">
      <c r="A249" s="49" t="s">
        <v>51</v>
      </c>
      <c r="B249" s="50">
        <f>'7.individuals NC'!B249+'8.legal entities NC'!B249+'9.non-residents NC'!B81</f>
        <v>32924603.299999997</v>
      </c>
      <c r="C249" s="51">
        <f>('7.individuals NC'!B249*'7.individuals NC'!C249+'8.legal entities NC'!B249*'8.legal entities NC'!C249+'9.non-residents NC'!B81*'9.non-residents NC'!C81)/('7.individuals NC'!B249+'8.legal entities NC'!B249+'9.non-residents NC'!B81)</f>
        <v>7.801291536563479</v>
      </c>
      <c r="D249" s="50">
        <f>'7.individuals NC'!D249+'8.legal entities NC'!D249+'9.non-residents NC'!D81</f>
        <v>9199709.9999999981</v>
      </c>
      <c r="E249" s="51">
        <f>('7.individuals NC'!D249*'7.individuals NC'!E249+'8.legal entities NC'!D249*'8.legal entities NC'!E249+'9.non-residents NC'!D81*'9.non-residents NC'!E81)/('7.individuals NC'!D249+'8.legal entities NC'!D249+'9.non-residents NC'!D81)</f>
        <v>0.88936454333886628</v>
      </c>
      <c r="F249" s="50">
        <f>'7.individuals NC'!F249+'8.legal entities NC'!F249+'9.non-residents NC'!F81</f>
        <v>8092783.5</v>
      </c>
      <c r="G249" s="51">
        <f>('7.individuals NC'!F249*'7.individuals NC'!G249+'8.legal entities NC'!F249*'8.legal entities NC'!G249+'9.non-residents NC'!F81*'9.non-residents NC'!G81)/('7.individuals NC'!F249+'8.legal entities NC'!F249+'9.non-residents NC'!F81)</f>
        <v>3.4217128829654229</v>
      </c>
      <c r="H249" s="50">
        <f t="shared" si="12"/>
        <v>15632109.799999999</v>
      </c>
      <c r="I249" s="51">
        <f t="shared" si="13"/>
        <v>14.136374069289097</v>
      </c>
      <c r="J249" s="50">
        <f>'7.individuals NC'!J249+'8.legal entities NC'!J249+'9.non-residents NC'!J81</f>
        <v>1206387.1000000001</v>
      </c>
      <c r="K249" s="51">
        <f>('7.individuals NC'!J249*'7.individuals NC'!K249+'8.legal entities NC'!J249*'8.legal entities NC'!K249+'9.non-residents NC'!J81*'9.non-residents NC'!K81)/('7.individuals NC'!J249+'8.legal entities NC'!J249+'9.non-residents NC'!J81)</f>
        <v>12.267636121937976</v>
      </c>
      <c r="L249" s="50">
        <f>'7.individuals NC'!L249+'8.legal entities NC'!L249+'9.non-residents NC'!L81</f>
        <v>1164299.7</v>
      </c>
      <c r="M249" s="51">
        <f>('7.individuals NC'!L249*'7.individuals NC'!M249+'8.legal entities NC'!L249*'8.legal entities NC'!M249+'9.non-residents NC'!L81*'9.non-residents NC'!M81)/('7.individuals NC'!L249+'8.legal entities NC'!L249+'9.non-residents NC'!L81)</f>
        <v>11.77852626261091</v>
      </c>
      <c r="N249" s="50">
        <f>'7.individuals NC'!N249+'8.legal entities NC'!N249+'9.non-residents NC'!N81</f>
        <v>4805759</v>
      </c>
      <c r="O249" s="51">
        <f>('7.individuals NC'!N249*'7.individuals NC'!O249+'8.legal entities NC'!N249*'8.legal entities NC'!O249+'9.non-residents NC'!N81*'9.non-residents NC'!O81)/('7.individuals NC'!N249+'8.legal entities NC'!N249+'9.non-residents NC'!N81)</f>
        <v>13.108932919441028</v>
      </c>
      <c r="P249" s="50">
        <f>'7.individuals NC'!P249+'8.legal entities NC'!P249+'9.non-residents NC'!P81</f>
        <v>5548808.2000000002</v>
      </c>
      <c r="Q249" s="51">
        <f>('7.individuals NC'!P249*'7.individuals NC'!Q249+'8.legal entities NC'!P249*'8.legal entities NC'!Q249+'9.non-residents NC'!P81*'9.non-residents NC'!Q81)/('7.individuals NC'!P249+'8.legal entities NC'!P249+'9.non-residents NC'!P81)</f>
        <v>15.242335797982706</v>
      </c>
      <c r="R249" s="50">
        <f>'7.individuals NC'!R249+'8.legal entities NC'!R249+'9.non-residents NC'!R81</f>
        <v>2835393.0999999996</v>
      </c>
      <c r="S249" s="51">
        <f>('7.individuals NC'!R249*'7.individuals NC'!S249+'8.legal entities NC'!R249*'8.legal entities NC'!S249+'9.non-residents NC'!R81*'9.non-residents NC'!S81)/('7.individuals NC'!R249+'8.legal entities NC'!R249+'9.non-residents NC'!R81)</f>
        <v>15.441793285382545</v>
      </c>
      <c r="T249" s="50">
        <f>'7.individuals NC'!T249+'8.legal entities NC'!T249+'9.non-residents NC'!T81</f>
        <v>71462.7</v>
      </c>
      <c r="U249" s="51">
        <f>('7.individuals NC'!T249*'7.individuals NC'!U249+'8.legal entities NC'!T249*'8.legal entities NC'!U249+'9.non-residents NC'!T81*'9.non-residents NC'!U81)/('7.individuals NC'!T249+'8.legal entities NC'!T249+'9.non-residents NC'!T81)</f>
        <v>15.523828682655429</v>
      </c>
    </row>
    <row r="250" spans="1:21" ht="14.25" customHeight="1" x14ac:dyDescent="0.2">
      <c r="A250" s="49" t="s">
        <v>20</v>
      </c>
      <c r="B250" s="50">
        <f>'7.individuals NC'!B250+'8.legal entities NC'!B250+'9.non-residents NC'!B82</f>
        <v>34476452.406080008</v>
      </c>
      <c r="C250" s="51">
        <f>('7.individuals NC'!B250*'7.individuals NC'!C250+'8.legal entities NC'!B250*'8.legal entities NC'!C250+'9.non-residents NC'!B82*'9.non-residents NC'!C82)/('7.individuals NC'!B250+'8.legal entities NC'!B250+'9.non-residents NC'!B82)</f>
        <v>7.5170343662243058</v>
      </c>
      <c r="D250" s="50">
        <f>'7.individuals NC'!D250+'8.legal entities NC'!D250+'9.non-residents NC'!D82</f>
        <v>10800789.600000001</v>
      </c>
      <c r="E250" s="51">
        <f>('7.individuals NC'!D250*'7.individuals NC'!E250+'8.legal entities NC'!D250*'8.legal entities NC'!E250+'9.non-residents NC'!D82*'9.non-residents NC'!E82)/('7.individuals NC'!D250+'8.legal entities NC'!D250+'9.non-residents NC'!D82)</f>
        <v>0.8884815589778734</v>
      </c>
      <c r="F250" s="50">
        <f>'7.individuals NC'!F250+'8.legal entities NC'!F250+'9.non-residents NC'!F82</f>
        <v>7832086.3060799995</v>
      </c>
      <c r="G250" s="51">
        <f>('7.individuals NC'!F250*'7.individuals NC'!G250+'8.legal entities NC'!F250*'8.legal entities NC'!G250+'9.non-residents NC'!F82*'9.non-residents NC'!G82)/('7.individuals NC'!F250+'8.legal entities NC'!F250+'9.non-residents NC'!F82)</f>
        <v>3.4388008907782464</v>
      </c>
      <c r="H250" s="50">
        <f t="shared" si="12"/>
        <v>15843576.5</v>
      </c>
      <c r="I250" s="51">
        <f t="shared" si="13"/>
        <v>14.051839230491929</v>
      </c>
      <c r="J250" s="50">
        <f>'7.individuals NC'!J250+'8.legal entities NC'!J250+'9.non-residents NC'!J82</f>
        <v>644275.6</v>
      </c>
      <c r="K250" s="51">
        <f>('7.individuals NC'!J250*'7.individuals NC'!K250+'8.legal entities NC'!J250*'8.legal entities NC'!K250+'9.non-residents NC'!J82*'9.non-residents NC'!K82)/('7.individuals NC'!J250+'8.legal entities NC'!J250+'9.non-residents NC'!J82)</f>
        <v>11.329520683384567</v>
      </c>
      <c r="L250" s="50">
        <f>'7.individuals NC'!L250+'8.legal entities NC'!L250+'9.non-residents NC'!L82</f>
        <v>3271174.5</v>
      </c>
      <c r="M250" s="51">
        <f>('7.individuals NC'!L250*'7.individuals NC'!M250+'8.legal entities NC'!L250*'8.legal entities NC'!M250+'9.non-residents NC'!L82*'9.non-residents NC'!M82)/('7.individuals NC'!L250+'8.legal entities NC'!L250+'9.non-residents NC'!L82)</f>
        <v>12.738250023959282</v>
      </c>
      <c r="N250" s="50">
        <f>'7.individuals NC'!N250+'8.legal entities NC'!N250+'9.non-residents NC'!N82</f>
        <v>3687119.8</v>
      </c>
      <c r="O250" s="51">
        <f>('7.individuals NC'!N250*'7.individuals NC'!O250+'8.legal entities NC'!N250*'8.legal entities NC'!O250+'9.non-residents NC'!N82*'9.non-residents NC'!O82)/('7.individuals NC'!N250+'8.legal entities NC'!N250+'9.non-residents NC'!N82)</f>
        <v>14.033032505480294</v>
      </c>
      <c r="P250" s="50">
        <f>'7.individuals NC'!P250+'8.legal entities NC'!P250+'9.non-residents NC'!P82</f>
        <v>5237430.5</v>
      </c>
      <c r="Q250" s="51">
        <f>('7.individuals NC'!P250*'7.individuals NC'!Q250+'8.legal entities NC'!P250*'8.legal entities NC'!Q250+'9.non-residents NC'!P82*'9.non-residents NC'!Q82)/('7.individuals NC'!P250+'8.legal entities NC'!P250+'9.non-residents NC'!P82)</f>
        <v>14.391550736568249</v>
      </c>
      <c r="R250" s="50">
        <f>'7.individuals NC'!R250+'8.legal entities NC'!R250+'9.non-residents NC'!R82</f>
        <v>2946123.1</v>
      </c>
      <c r="S250" s="51">
        <f>('7.individuals NC'!R250*'7.individuals NC'!S250+'8.legal entities NC'!R250*'8.legal entities NC'!S250+'9.non-residents NC'!R82*'9.non-residents NC'!S82)/('7.individuals NC'!R250+'8.legal entities NC'!R250+'9.non-residents NC'!R82)</f>
        <v>15.497512649759951</v>
      </c>
      <c r="T250" s="50">
        <f>'7.individuals NC'!T250+'8.legal entities NC'!T250+'9.non-residents NC'!T82</f>
        <v>57453</v>
      </c>
      <c r="U250" s="51">
        <f>('7.individuals NC'!T250*'7.individuals NC'!U250+'8.legal entities NC'!T250*'8.legal entities NC'!U250+'9.non-residents NC'!T82*'9.non-residents NC'!U82)/('7.individuals NC'!T250+'8.legal entities NC'!T250+'9.non-residents NC'!T82)</f>
        <v>15.477323029258699</v>
      </c>
    </row>
    <row r="251" spans="1:21" ht="14.25" customHeight="1" x14ac:dyDescent="0.2">
      <c r="A251" s="49" t="s">
        <v>21</v>
      </c>
      <c r="B251" s="50">
        <f>'7.individuals NC'!B251+'8.legal entities NC'!B251+'9.non-residents NC'!B83</f>
        <v>39265395.606840007</v>
      </c>
      <c r="C251" s="51">
        <f>('7.individuals NC'!B251*'7.individuals NC'!C251+'8.legal entities NC'!B251*'8.legal entities NC'!C251+'9.non-residents NC'!B83*'9.non-residents NC'!C83)/('7.individuals NC'!B251+'8.legal entities NC'!B251+'9.non-residents NC'!B83)</f>
        <v>7.2193518343316914</v>
      </c>
      <c r="D251" s="50">
        <f>'7.individuals NC'!D251+'8.legal entities NC'!D251+'9.non-residents NC'!D83</f>
        <v>13982927.199999999</v>
      </c>
      <c r="E251" s="51">
        <f>('7.individuals NC'!D251*'7.individuals NC'!E251+'8.legal entities NC'!D251*'8.legal entities NC'!E251+'9.non-residents NC'!D83*'9.non-residents NC'!E83)/('7.individuals NC'!D251+'8.legal entities NC'!D251+'9.non-residents NC'!D83)</f>
        <v>1.7134551086699503</v>
      </c>
      <c r="F251" s="50">
        <f>'7.individuals NC'!F251+'8.legal entities NC'!F251+'9.non-residents NC'!F83</f>
        <v>8897591.3068400007</v>
      </c>
      <c r="G251" s="51">
        <f>('7.individuals NC'!F251*'7.individuals NC'!G251+'8.legal entities NC'!F251*'8.legal entities NC'!G251+'9.non-residents NC'!F83*'9.non-residents NC'!G83)/('7.individuals NC'!F251+'8.legal entities NC'!F251+'9.non-residents NC'!F83)</f>
        <v>3.2703490648790328</v>
      </c>
      <c r="H251" s="50">
        <f t="shared" si="12"/>
        <v>16384877.100000001</v>
      </c>
      <c r="I251" s="51">
        <f t="shared" si="13"/>
        <v>14.062562504359583</v>
      </c>
      <c r="J251" s="50">
        <f>'7.individuals NC'!J251+'8.legal entities NC'!J251+'9.non-residents NC'!J83</f>
        <v>832496.2</v>
      </c>
      <c r="K251" s="51">
        <f>('7.individuals NC'!J251*'7.individuals NC'!K251+'8.legal entities NC'!J251*'8.legal entities NC'!K251+'9.non-residents NC'!J83*'9.non-residents NC'!K83)/('7.individuals NC'!J251+'8.legal entities NC'!J251+'9.non-residents NC'!J83)</f>
        <v>11.950780601761306</v>
      </c>
      <c r="L251" s="50">
        <f>'7.individuals NC'!L251+'8.legal entities NC'!L251+'9.non-residents NC'!L83</f>
        <v>4370714.5999999996</v>
      </c>
      <c r="M251" s="51">
        <f>('7.individuals NC'!L251*'7.individuals NC'!M251+'8.legal entities NC'!L251*'8.legal entities NC'!M251+'9.non-residents NC'!L83*'9.non-residents NC'!M83)/('7.individuals NC'!L251+'8.legal entities NC'!L251+'9.non-residents NC'!L83)</f>
        <v>12.897564011843739</v>
      </c>
      <c r="N251" s="50">
        <f>'7.individuals NC'!N251+'8.legal entities NC'!N251+'9.non-residents NC'!N83</f>
        <v>2633623.5999999996</v>
      </c>
      <c r="O251" s="51">
        <f>('7.individuals NC'!N251*'7.individuals NC'!O251+'8.legal entities NC'!N251*'8.legal entities NC'!O251+'9.non-residents NC'!N83*'9.non-residents NC'!O83)/('7.individuals NC'!N251+'8.legal entities NC'!N251+'9.non-residents NC'!N83)</f>
        <v>14.51330837519834</v>
      </c>
      <c r="P251" s="50">
        <f>'7.individuals NC'!P251+'8.legal entities NC'!P251+'9.non-residents NC'!P83</f>
        <v>5377114.5999999996</v>
      </c>
      <c r="Q251" s="51">
        <f>('7.individuals NC'!P251*'7.individuals NC'!Q251+'8.legal entities NC'!P251*'8.legal entities NC'!Q251+'9.non-residents NC'!P83*'9.non-residents NC'!Q83)/('7.individuals NC'!P251+'8.legal entities NC'!P251+'9.non-residents NC'!P83)</f>
        <v>14.18797237369648</v>
      </c>
      <c r="R251" s="50">
        <f>'7.individuals NC'!R251+'8.legal entities NC'!R251+'9.non-residents NC'!R83</f>
        <v>3115060.8000000003</v>
      </c>
      <c r="S251" s="51">
        <f>('7.individuals NC'!R251*'7.individuals NC'!S251+'8.legal entities NC'!R251*'8.legal entities NC'!S251+'9.non-residents NC'!R83*'9.non-residents NC'!S83)/('7.individuals NC'!R251+'8.legal entities NC'!R251+'9.non-residents NC'!R83)</f>
        <v>15.638509479493944</v>
      </c>
      <c r="T251" s="50">
        <f>'7.individuals NC'!T251+'8.legal entities NC'!T251+'9.non-residents NC'!T83</f>
        <v>55867.299999999996</v>
      </c>
      <c r="U251" s="51">
        <f>('7.individuals NC'!T251*'7.individuals NC'!U251+'8.legal entities NC'!T251*'8.legal entities NC'!U251+'9.non-residents NC'!T83*'9.non-residents NC'!U83)/('7.individuals NC'!T251+'8.legal entities NC'!T251+'9.non-residents NC'!T83)</f>
        <v>15.482310403402352</v>
      </c>
    </row>
    <row r="252" spans="1:21" ht="14.25" customHeight="1" x14ac:dyDescent="0.2">
      <c r="A252" s="49" t="s">
        <v>22</v>
      </c>
      <c r="B252" s="50">
        <f>'7.individuals NC'!B252+'8.legal entities NC'!B252+'9.non-residents NC'!B84</f>
        <v>43470892</v>
      </c>
      <c r="C252" s="51">
        <f>('7.individuals NC'!B252*'7.individuals NC'!C252+'8.legal entities NC'!B252*'8.legal entities NC'!C252+'9.non-residents NC'!B84*'9.non-residents NC'!C84)/('7.individuals NC'!B252+'8.legal entities NC'!B252+'9.non-residents NC'!B84)</f>
        <v>6.8131820257104465</v>
      </c>
      <c r="D252" s="50">
        <f>'7.individuals NC'!D252+'8.legal entities NC'!D252+'9.non-residents NC'!D84</f>
        <v>16413767.4</v>
      </c>
      <c r="E252" s="51">
        <f>('7.individuals NC'!D252*'7.individuals NC'!E252+'8.legal entities NC'!D252*'8.legal entities NC'!E252+'9.non-residents NC'!D84*'9.non-residents NC'!E84)/('7.individuals NC'!D252+'8.legal entities NC'!D252+'9.non-residents NC'!D84)</f>
        <v>1.6140585224815605</v>
      </c>
      <c r="F252" s="50">
        <f>'7.individuals NC'!F252+'8.legal entities NC'!F252+'9.non-residents NC'!F84</f>
        <v>10084861</v>
      </c>
      <c r="G252" s="51">
        <f>('7.individuals NC'!F252*'7.individuals NC'!G252+'8.legal entities NC'!F252*'8.legal entities NC'!G252+'9.non-residents NC'!F84*'9.non-residents NC'!G84)/('7.individuals NC'!F252+'8.legal entities NC'!F252+'9.non-residents NC'!F84)</f>
        <v>3.1354251943581573</v>
      </c>
      <c r="H252" s="50">
        <f t="shared" si="12"/>
        <v>16972263.600000001</v>
      </c>
      <c r="I252" s="51">
        <f t="shared" si="13"/>
        <v>14.026531593405133</v>
      </c>
      <c r="J252" s="50">
        <f>'7.individuals NC'!J252+'8.legal entities NC'!J252+'9.non-residents NC'!J84</f>
        <v>2519200.5</v>
      </c>
      <c r="K252" s="51">
        <f>('7.individuals NC'!J252*'7.individuals NC'!K252+'8.legal entities NC'!J252*'8.legal entities NC'!K252+'9.non-residents NC'!J84*'9.non-residents NC'!K84)/('7.individuals NC'!J252+'8.legal entities NC'!J252+'9.non-residents NC'!J84)</f>
        <v>12.576138552290697</v>
      </c>
      <c r="L252" s="50">
        <f>'7.individuals NC'!L252+'8.legal entities NC'!L252+'9.non-residents NC'!L84</f>
        <v>2798223.9</v>
      </c>
      <c r="M252" s="51">
        <f>('7.individuals NC'!L252*'7.individuals NC'!M252+'8.legal entities NC'!L252*'8.legal entities NC'!M252+'9.non-residents NC'!L84*'9.non-residents NC'!M84)/('7.individuals NC'!L252+'8.legal entities NC'!L252+'9.non-residents NC'!L84)</f>
        <v>13.417684553048096</v>
      </c>
      <c r="N252" s="50">
        <f>'7.individuals NC'!N252+'8.legal entities NC'!N252+'9.non-residents NC'!N84</f>
        <v>3342327.4</v>
      </c>
      <c r="O252" s="51">
        <f>('7.individuals NC'!N252*'7.individuals NC'!O252+'8.legal entities NC'!N252*'8.legal entities NC'!O252+'9.non-residents NC'!N84*'9.non-residents NC'!O84)/('7.individuals NC'!N252+'8.legal entities NC'!N252+'9.non-residents NC'!N84)</f>
        <v>12.192980790870457</v>
      </c>
      <c r="P252" s="50">
        <f>'7.individuals NC'!P252+'8.legal entities NC'!P252+'9.non-residents NC'!P84</f>
        <v>5099680.3</v>
      </c>
      <c r="Q252" s="51">
        <f>('7.individuals NC'!P252*'7.individuals NC'!Q252+'8.legal entities NC'!P252*'8.legal entities NC'!Q252+'9.non-residents NC'!P84*'9.non-residents NC'!Q84)/('7.individuals NC'!P252+'8.legal entities NC'!P252+'9.non-residents NC'!P84)</f>
        <v>15.154655458696107</v>
      </c>
      <c r="R252" s="50">
        <f>'7.individuals NC'!R252+'8.legal entities NC'!R252+'9.non-residents NC'!R84</f>
        <v>3157662.9</v>
      </c>
      <c r="S252" s="51">
        <f>('7.individuals NC'!R252*'7.individuals NC'!S252+'8.legal entities NC'!R252*'8.legal entities NC'!S252+'9.non-residents NC'!R84*'9.non-residents NC'!S84)/('7.individuals NC'!R252+'8.legal entities NC'!R252+'9.non-residents NC'!R84)</f>
        <v>15.817599059101591</v>
      </c>
      <c r="T252" s="50">
        <f>'7.individuals NC'!T252+'8.legal entities NC'!T252+'9.non-residents NC'!T84</f>
        <v>55168.6</v>
      </c>
      <c r="U252" s="51">
        <f>('7.individuals NC'!T252*'7.individuals NC'!U252+'8.legal entities NC'!T252*'8.legal entities NC'!U252+'9.non-residents NC'!T84*'9.non-residents NC'!U84)/('7.individuals NC'!T252+'8.legal entities NC'!T252+'9.non-residents NC'!T84)</f>
        <v>15.425696356260628</v>
      </c>
    </row>
    <row r="253" spans="1:21" ht="14.25" customHeight="1" x14ac:dyDescent="0.2">
      <c r="A253" s="49" t="s">
        <v>23</v>
      </c>
      <c r="B253" s="50">
        <f>'7.individuals NC'!B253+'8.legal entities NC'!B253+'9.non-residents NC'!B85</f>
        <v>43085408.308140002</v>
      </c>
      <c r="C253" s="51">
        <f>('7.individuals NC'!B253*'7.individuals NC'!C253+'8.legal entities NC'!B253*'8.legal entities NC'!C253+'9.non-residents NC'!B85*'9.non-residents NC'!C85)/('7.individuals NC'!B253+'8.legal entities NC'!B253+'9.non-residents NC'!B85)</f>
        <v>6.9141343984366737</v>
      </c>
      <c r="D253" s="50">
        <f>'7.individuals NC'!D253+'8.legal entities NC'!D253+'9.non-residents NC'!D85</f>
        <v>15963873.000000002</v>
      </c>
      <c r="E253" s="51">
        <f>('7.individuals NC'!D253*'7.individuals NC'!E253+'8.legal entities NC'!D253*'8.legal entities NC'!E253+'9.non-residents NC'!D85*'9.non-residents NC'!E85)/('7.individuals NC'!D253+'8.legal entities NC'!D253+'9.non-residents NC'!D85)</f>
        <v>1.6062298335122065</v>
      </c>
      <c r="F253" s="50">
        <f>'7.individuals NC'!F253+'8.legal entities NC'!F253+'9.non-residents NC'!F85</f>
        <v>9899178.8081399985</v>
      </c>
      <c r="G253" s="51">
        <f>('7.individuals NC'!F253*'7.individuals NC'!G253+'8.legal entities NC'!F253*'8.legal entities NC'!G253+'9.non-residents NC'!F85*'9.non-residents NC'!G85)/('7.individuals NC'!F253+'8.legal entities NC'!F253+'9.non-residents NC'!F85)</f>
        <v>3.0397211124479</v>
      </c>
      <c r="H253" s="50">
        <f t="shared" si="12"/>
        <v>17222356.5</v>
      </c>
      <c r="I253" s="51">
        <f t="shared" si="13"/>
        <v>14.061136858013594</v>
      </c>
      <c r="J253" s="50">
        <f>'7.individuals NC'!J253+'8.legal entities NC'!J253+'9.non-residents NC'!J85</f>
        <v>1819663.8</v>
      </c>
      <c r="K253" s="51">
        <f>('7.individuals NC'!J253*'7.individuals NC'!K253+'8.legal entities NC'!J253*'8.legal entities NC'!K253+'9.non-residents NC'!J85*'9.non-residents NC'!K85)/('7.individuals NC'!J253+'8.legal entities NC'!J253+'9.non-residents NC'!J85)</f>
        <v>13.185703317283117</v>
      </c>
      <c r="L253" s="50">
        <f>'7.individuals NC'!L253+'8.legal entities NC'!L253+'9.non-residents NC'!L85</f>
        <v>2107309.1</v>
      </c>
      <c r="M253" s="51">
        <f>('7.individuals NC'!L253*'7.individuals NC'!M253+'8.legal entities NC'!L253*'8.legal entities NC'!M253+'9.non-residents NC'!L85*'9.non-residents NC'!M85)/('7.individuals NC'!L253+'8.legal entities NC'!L253+'9.non-residents NC'!L85)</f>
        <v>13.644123452036533</v>
      </c>
      <c r="N253" s="50">
        <f>'7.individuals NC'!N253+'8.legal entities NC'!N253+'9.non-residents NC'!N85</f>
        <v>4605009.9000000004</v>
      </c>
      <c r="O253" s="51">
        <f>('7.individuals NC'!N253*'7.individuals NC'!O253+'8.legal entities NC'!N253*'8.legal entities NC'!O253+'9.non-residents NC'!N85*'9.non-residents NC'!O85)/('7.individuals NC'!N253+'8.legal entities NC'!N253+'9.non-residents NC'!N85)</f>
        <v>12.028786806734118</v>
      </c>
      <c r="P253" s="50">
        <f>'7.individuals NC'!P253+'8.legal entities NC'!P253+'9.non-residents NC'!P85</f>
        <v>5286972.7</v>
      </c>
      <c r="Q253" s="51">
        <f>('7.individuals NC'!P253*'7.individuals NC'!Q253+'8.legal entities NC'!P253*'8.legal entities NC'!Q253+'9.non-residents NC'!P85*'9.non-residents NC'!Q85)/('7.individuals NC'!P253+'8.legal entities NC'!P253+'9.non-residents NC'!P85)</f>
        <v>15.033557470610733</v>
      </c>
      <c r="R253" s="50">
        <f>'7.individuals NC'!R253+'8.legal entities NC'!R253+'9.non-residents NC'!R85</f>
        <v>3342888.3000000003</v>
      </c>
      <c r="S253" s="51">
        <f>('7.individuals NC'!R253*'7.individuals NC'!S253+'8.legal entities NC'!R253*'8.legal entities NC'!S253+'9.non-residents NC'!R85*'9.non-residents NC'!S85)/('7.individuals NC'!R253+'8.legal entities NC'!R253+'9.non-residents NC'!R85)</f>
        <v>16.035745011282607</v>
      </c>
      <c r="T253" s="50">
        <f>'7.individuals NC'!T253+'8.legal entities NC'!T253+'9.non-residents NC'!T85</f>
        <v>60512.7</v>
      </c>
      <c r="U253" s="51">
        <f>('7.individuals NC'!T253*'7.individuals NC'!U253+'8.legal entities NC'!T253*'8.legal entities NC'!U253+'9.non-residents NC'!T85*'9.non-residents NC'!U85)/('7.individuals NC'!T253+'8.legal entities NC'!T253+'9.non-residents NC'!T85)</f>
        <v>15.527064682289833</v>
      </c>
    </row>
    <row r="254" spans="1:21" ht="14.25" customHeight="1" x14ac:dyDescent="0.2">
      <c r="A254" s="49" t="s">
        <v>24</v>
      </c>
      <c r="B254" s="50">
        <f>'7.individuals NC'!B254+'8.legal entities NC'!B254+'9.non-residents NC'!B86</f>
        <v>46008744.900599994</v>
      </c>
      <c r="C254" s="51">
        <f>('7.individuals NC'!B254*'7.individuals NC'!C254+'8.legal entities NC'!B254*'8.legal entities NC'!C254+'9.non-residents NC'!B86*'9.non-residents NC'!C86)/('7.individuals NC'!B254+'8.legal entities NC'!B254+'9.non-residents NC'!B86)</f>
        <v>6.5656270924065288</v>
      </c>
      <c r="D254" s="50">
        <f>'7.individuals NC'!D254+'8.legal entities NC'!D254+'9.non-residents NC'!D86</f>
        <v>17080596.500599999</v>
      </c>
      <c r="E254" s="51">
        <f>('7.individuals NC'!D254*'7.individuals NC'!E254+'8.legal entities NC'!D254*'8.legal entities NC'!E254+'9.non-residents NC'!D86*'9.non-residents NC'!E86)/('7.individuals NC'!D254+'8.legal entities NC'!D254+'9.non-residents NC'!D86)</f>
        <v>1.4822323531330224</v>
      </c>
      <c r="F254" s="50">
        <f>'7.individuals NC'!F254+'8.legal entities NC'!F254+'9.non-residents NC'!F86</f>
        <v>11584079.4</v>
      </c>
      <c r="G254" s="51">
        <f>('7.individuals NC'!F254*'7.individuals NC'!G254+'8.legal entities NC'!F254*'8.legal entities NC'!G254+'9.non-residents NC'!F86*'9.non-residents NC'!G86)/('7.individuals NC'!F254+'8.legal entities NC'!F254+'9.non-residents NC'!F86)</f>
        <v>2.9217647278902454</v>
      </c>
      <c r="H254" s="50">
        <f t="shared" si="12"/>
        <v>17344069</v>
      </c>
      <c r="I254" s="51">
        <f t="shared" si="13"/>
        <v>14.005530920512369</v>
      </c>
      <c r="J254" s="50">
        <f>'7.individuals NC'!J254+'8.legal entities NC'!J254+'9.non-residents NC'!J86</f>
        <v>1078248.5</v>
      </c>
      <c r="K254" s="51">
        <f>('7.individuals NC'!J254*'7.individuals NC'!K254+'8.legal entities NC'!J254*'8.legal entities NC'!K254+'9.non-residents NC'!J86*'9.non-residents NC'!K86)/('7.individuals NC'!J254+'8.legal entities NC'!J254+'9.non-residents NC'!J86)</f>
        <v>12.301711503424304</v>
      </c>
      <c r="L254" s="50">
        <f>'7.individuals NC'!L254+'8.legal entities NC'!L254+'9.non-residents NC'!L86</f>
        <v>2293867</v>
      </c>
      <c r="M254" s="51">
        <f>('7.individuals NC'!L254*'7.individuals NC'!M254+'8.legal entities NC'!L254*'8.legal entities NC'!M254+'9.non-residents NC'!L86*'9.non-residents NC'!M86)/('7.individuals NC'!L254+'8.legal entities NC'!L254+'9.non-residents NC'!L86)</f>
        <v>13.10367065963284</v>
      </c>
      <c r="N254" s="50">
        <f>'7.individuals NC'!N254+'8.legal entities NC'!N254+'9.non-residents NC'!N86</f>
        <v>5619475.8999999994</v>
      </c>
      <c r="O254" s="51">
        <f>('7.individuals NC'!N254*'7.individuals NC'!O254+'8.legal entities NC'!N254*'8.legal entities NC'!O254+'9.non-residents NC'!N86*'9.non-residents NC'!O86)/('7.individuals NC'!N254+'8.legal entities NC'!N254+'9.non-residents NC'!N86)</f>
        <v>12.817232004322682</v>
      </c>
      <c r="P254" s="50">
        <f>'7.individuals NC'!P254+'8.legal entities NC'!P254+'9.non-residents NC'!P86</f>
        <v>4665461.3000000007</v>
      </c>
      <c r="Q254" s="51">
        <f>('7.individuals NC'!P254*'7.individuals NC'!Q254+'8.legal entities NC'!P254*'8.legal entities NC'!Q254+'9.non-residents NC'!P86*'9.non-residents NC'!Q86)/('7.individuals NC'!P254+'8.legal entities NC'!P254+'9.non-residents NC'!P86)</f>
        <v>14.608840171924692</v>
      </c>
      <c r="R254" s="50">
        <f>'7.individuals NC'!R254+'8.legal entities NC'!R254+'9.non-residents NC'!R86</f>
        <v>3625298</v>
      </c>
      <c r="S254" s="51">
        <f>('7.individuals NC'!R254*'7.individuals NC'!S254+'8.legal entities NC'!R254*'8.legal entities NC'!S254+'9.non-residents NC'!R86*'9.non-residents NC'!S86)/('7.individuals NC'!R254+'8.legal entities NC'!R254+'9.non-residents NC'!R86)</f>
        <v>16.122712835193134</v>
      </c>
      <c r="T254" s="50">
        <f>'7.individuals NC'!T254+'8.legal entities NC'!T254+'9.non-residents NC'!T86</f>
        <v>61718.3</v>
      </c>
      <c r="U254" s="51">
        <f>('7.individuals NC'!T254*'7.individuals NC'!U254+'8.legal entities NC'!T254*'8.legal entities NC'!U254+'9.non-residents NC'!T86*'9.non-residents NC'!U86)/('7.individuals NC'!T254+'8.legal entities NC'!T254+'9.non-residents NC'!T86)</f>
        <v>15.518437432657732</v>
      </c>
    </row>
    <row r="255" spans="1:21" ht="14.25" customHeight="1" x14ac:dyDescent="0.2">
      <c r="A255" s="49" t="s">
        <v>25</v>
      </c>
      <c r="B255" s="50">
        <f>'7.individuals NC'!B255+'8.legal entities NC'!B255+'9.non-residents NC'!B87</f>
        <v>46094974.200000003</v>
      </c>
      <c r="C255" s="51">
        <f>('7.individuals NC'!B255*'7.individuals NC'!C255+'8.legal entities NC'!B255*'8.legal entities NC'!C255+'9.non-residents NC'!B87*'9.non-residents NC'!C87)/('7.individuals NC'!B255+'8.legal entities NC'!B255+'9.non-residents NC'!B87)</f>
        <v>6.6714410192684293</v>
      </c>
      <c r="D255" s="50">
        <f>'7.individuals NC'!D255+'8.legal entities NC'!D255+'9.non-residents NC'!D87</f>
        <v>16991514</v>
      </c>
      <c r="E255" s="51">
        <f>('7.individuals NC'!D255*'7.individuals NC'!E255+'8.legal entities NC'!D255*'8.legal entities NC'!E255+'9.non-residents NC'!D87*'9.non-residents NC'!E87)/('7.individuals NC'!D255+'8.legal entities NC'!D255+'9.non-residents NC'!D87)</f>
        <v>1.5707554741737553</v>
      </c>
      <c r="F255" s="50">
        <f>'7.individuals NC'!F255+'8.legal entities NC'!F255+'9.non-residents NC'!F87</f>
        <v>11351962.5</v>
      </c>
      <c r="G255" s="51">
        <f>('7.individuals NC'!F255*'7.individuals NC'!G255+'8.legal entities NC'!F255*'8.legal entities NC'!G255+'9.non-residents NC'!F87*'9.non-residents NC'!G87)/('7.individuals NC'!F255+'8.legal entities NC'!F255+'9.non-residents NC'!F87)</f>
        <v>2.8628800650107848</v>
      </c>
      <c r="H255" s="50">
        <f t="shared" si="12"/>
        <v>17751497.699999999</v>
      </c>
      <c r="I255" s="51">
        <f t="shared" si="13"/>
        <v>13.989303048497145</v>
      </c>
      <c r="J255" s="50">
        <f>'7.individuals NC'!J255+'8.legal entities NC'!J255+'9.non-residents NC'!J87</f>
        <v>1264007.8000000003</v>
      </c>
      <c r="K255" s="51">
        <f>('7.individuals NC'!J255*'7.individuals NC'!K255+'8.legal entities NC'!J255*'8.legal entities NC'!K255+'9.non-residents NC'!J87*'9.non-residents NC'!K87)/('7.individuals NC'!J255+'8.legal entities NC'!J255+'9.non-residents NC'!J87)</f>
        <v>13.431245270796584</v>
      </c>
      <c r="L255" s="50">
        <f>'7.individuals NC'!L255+'8.legal entities NC'!L255+'9.non-residents NC'!L87</f>
        <v>2293184.8000000003</v>
      </c>
      <c r="M255" s="51">
        <f>('7.individuals NC'!L255*'7.individuals NC'!M255+'8.legal entities NC'!L255*'8.legal entities NC'!M255+'9.non-residents NC'!L87*'9.non-residents NC'!M87)/('7.individuals NC'!L255+'8.legal entities NC'!L255+'9.non-residents NC'!L87)</f>
        <v>11.177777693712256</v>
      </c>
      <c r="N255" s="50">
        <f>'7.individuals NC'!N255+'8.legal entities NC'!N255+'9.non-residents NC'!N87</f>
        <v>5351466.3999999994</v>
      </c>
      <c r="O255" s="51">
        <f>('7.individuals NC'!N255*'7.individuals NC'!O255+'8.legal entities NC'!N255*'8.legal entities NC'!O255+'9.non-residents NC'!N87*'9.non-residents NC'!O87)/('7.individuals NC'!N255+'8.legal entities NC'!N255+'9.non-residents NC'!N87)</f>
        <v>13.323692311886703</v>
      </c>
      <c r="P255" s="50">
        <f>'7.individuals NC'!P255+'8.legal entities NC'!P255+'9.non-residents NC'!P87</f>
        <v>5002050.7</v>
      </c>
      <c r="Q255" s="51">
        <f>('7.individuals NC'!P255*'7.individuals NC'!Q255+'8.legal entities NC'!P255*'8.legal entities NC'!Q255+'9.non-residents NC'!P87*'9.non-residents NC'!Q87)/('7.individuals NC'!P255+'8.legal entities NC'!P255+'9.non-residents NC'!P87)</f>
        <v>14.578634308124867</v>
      </c>
      <c r="R255" s="50">
        <f>'7.individuals NC'!R255+'8.legal entities NC'!R255+'9.non-residents NC'!R87</f>
        <v>3776223.2</v>
      </c>
      <c r="S255" s="51">
        <f>('7.individuals NC'!R255*'7.individuals NC'!S255+'8.legal entities NC'!R255*'8.legal entities NC'!S255+'9.non-residents NC'!R87*'9.non-residents NC'!S87)/('7.individuals NC'!R255+'8.legal entities NC'!R255+'9.non-residents NC'!R87)</f>
        <v>16.018905807792294</v>
      </c>
      <c r="T255" s="50">
        <f>'7.individuals NC'!T255+'8.legal entities NC'!T255+'9.non-residents NC'!T87</f>
        <v>64564.800000000003</v>
      </c>
      <c r="U255" s="51">
        <f>('7.individuals NC'!T255*'7.individuals NC'!U255+'8.legal entities NC'!T255*'8.legal entities NC'!U255+'9.non-residents NC'!T87*'9.non-residents NC'!U87)/('7.individuals NC'!T255+'8.legal entities NC'!T255+'9.non-residents NC'!T87)</f>
        <v>15.578903241394693</v>
      </c>
    </row>
    <row r="256" spans="1:21" ht="14.25" customHeight="1" x14ac:dyDescent="0.2">
      <c r="A256" s="49" t="s">
        <v>26</v>
      </c>
      <c r="B256" s="50">
        <f>'7.individuals NC'!B256+'8.legal entities NC'!B256+'9.non-residents NC'!B88</f>
        <v>45743369.000000007</v>
      </c>
      <c r="C256" s="51">
        <f>('7.individuals NC'!B256*'7.individuals NC'!C256+'8.legal entities NC'!B256*'8.legal entities NC'!C256+'9.non-residents NC'!B88*'9.non-residents NC'!C88)/('7.individuals NC'!B256+'8.legal entities NC'!B256+'9.non-residents NC'!B88)</f>
        <v>6.6852304105541505</v>
      </c>
      <c r="D256" s="50">
        <f>'7.individuals NC'!D256+'8.legal entities NC'!D256+'9.non-residents NC'!D88</f>
        <v>16558586.800000001</v>
      </c>
      <c r="E256" s="51">
        <f>('7.individuals NC'!D256*'7.individuals NC'!E256+'8.legal entities NC'!D256*'8.legal entities NC'!E256+'9.non-residents NC'!D88*'9.non-residents NC'!E88)/('7.individuals NC'!D256+'8.legal entities NC'!D256+'9.non-residents NC'!D88)</f>
        <v>1.429854600212622</v>
      </c>
      <c r="F256" s="50">
        <f>'7.individuals NC'!F256+'8.legal entities NC'!F256+'9.non-residents NC'!F88</f>
        <v>11054353.799999999</v>
      </c>
      <c r="G256" s="51">
        <f>('7.individuals NC'!F256*'7.individuals NC'!G256+'8.legal entities NC'!F256*'8.legal entities NC'!G256+'9.non-residents NC'!F88*'9.non-residents NC'!G88)/('7.individuals NC'!F256+'8.legal entities NC'!F256+'9.non-residents NC'!F88)</f>
        <v>2.8567310872572214</v>
      </c>
      <c r="H256" s="50">
        <f t="shared" si="12"/>
        <v>18130428.399999999</v>
      </c>
      <c r="I256" s="51">
        <f t="shared" si="13"/>
        <v>13.819269370435839</v>
      </c>
      <c r="J256" s="50">
        <f>'7.individuals NC'!J256+'8.legal entities NC'!J256+'9.non-residents NC'!J88</f>
        <v>1164586.7999999998</v>
      </c>
      <c r="K256" s="51">
        <f>('7.individuals NC'!J256*'7.individuals NC'!K256+'8.legal entities NC'!J256*'8.legal entities NC'!K256+'9.non-residents NC'!J88*'9.non-residents NC'!K88)/('7.individuals NC'!J256+'8.legal entities NC'!J256+'9.non-residents NC'!J88)</f>
        <v>11.994493394567071</v>
      </c>
      <c r="L256" s="50">
        <f>'7.individuals NC'!L256+'8.legal entities NC'!L256+'9.non-residents NC'!L88</f>
        <v>4173738.2</v>
      </c>
      <c r="M256" s="51">
        <f>('7.individuals NC'!L256*'7.individuals NC'!M256+'8.legal entities NC'!L256*'8.legal entities NC'!M256+'9.non-residents NC'!L88*'9.non-residents NC'!M88)/('7.individuals NC'!L256+'8.legal entities NC'!L256+'9.non-residents NC'!L88)</f>
        <v>11.258192423281367</v>
      </c>
      <c r="N256" s="50">
        <f>'7.individuals NC'!N256+'8.legal entities NC'!N256+'9.non-residents NC'!N88</f>
        <v>3217676.2</v>
      </c>
      <c r="O256" s="51">
        <f>('7.individuals NC'!N256*'7.individuals NC'!O256+'8.legal entities NC'!N256*'8.legal entities NC'!O256+'9.non-residents NC'!N88*'9.non-residents NC'!O88)/('7.individuals NC'!N256+'8.legal entities NC'!N256+'9.non-residents NC'!N88)</f>
        <v>14.378483479785816</v>
      </c>
      <c r="P256" s="50">
        <f>'7.individuals NC'!P256+'8.legal entities NC'!P256+'9.non-residents NC'!P88</f>
        <v>5485859.2999999998</v>
      </c>
      <c r="Q256" s="51">
        <f>('7.individuals NC'!P256*'7.individuals NC'!Q256+'8.legal entities NC'!P256*'8.legal entities NC'!Q256+'9.non-residents NC'!P88*'9.non-residents NC'!Q88)/('7.individuals NC'!P256+'8.legal entities NC'!P256+'9.non-residents NC'!P88)</f>
        <v>14.255132947175662</v>
      </c>
      <c r="R256" s="50">
        <f>'7.individuals NC'!R256+'8.legal entities NC'!R256+'9.non-residents NC'!R88</f>
        <v>4008090.5</v>
      </c>
      <c r="S256" s="51">
        <f>('7.individuals NC'!R256*'7.individuals NC'!S256+'8.legal entities NC'!R256*'8.legal entities NC'!S256+'9.non-residents NC'!R88*'9.non-residents NC'!S88)/('7.individuals NC'!R256+'8.legal entities NC'!R256+'9.non-residents NC'!R88)</f>
        <v>15.966805562399353</v>
      </c>
      <c r="T256" s="50">
        <f>'7.individuals NC'!T256+'8.legal entities NC'!T256+'9.non-residents NC'!T88</f>
        <v>80477.399999999994</v>
      </c>
      <c r="U256" s="51">
        <f>('7.individuals NC'!T256*'7.individuals NC'!U256+'8.legal entities NC'!T256*'8.legal entities NC'!U256+'9.non-residents NC'!T88*'9.non-residents NC'!U88)/('7.individuals NC'!T256+'8.legal entities NC'!T256+'9.non-residents NC'!T88)</f>
        <v>14.023042183271331</v>
      </c>
    </row>
    <row r="257" spans="1:21" ht="14.25" customHeight="1" x14ac:dyDescent="0.2">
      <c r="A257" s="49" t="s">
        <v>27</v>
      </c>
      <c r="B257" s="50">
        <f>'7.individuals NC'!B257+'8.legal entities NC'!B257+'9.non-residents NC'!B89</f>
        <v>49317298.899999999</v>
      </c>
      <c r="C257" s="51">
        <f>('7.individuals NC'!B257*'7.individuals NC'!C257+'8.legal entities NC'!B257*'8.legal entities NC'!C257+'9.non-residents NC'!B89*'9.non-residents NC'!C89)/('7.individuals NC'!B257+'8.legal entities NC'!B257+'9.non-residents NC'!B89)</f>
        <v>6.4539983732766828</v>
      </c>
      <c r="D257" s="50">
        <f>'7.individuals NC'!D257+'8.legal entities NC'!D257+'9.non-residents NC'!D89</f>
        <v>19298950.699999999</v>
      </c>
      <c r="E257" s="51">
        <f>('7.individuals NC'!D257*'7.individuals NC'!E257+'8.legal entities NC'!D257*'8.legal entities NC'!E257+'9.non-residents NC'!D89*'9.non-residents NC'!E89)/('7.individuals NC'!D257+'8.legal entities NC'!D257+'9.non-residents NC'!D89)</f>
        <v>1.4288274441780919</v>
      </c>
      <c r="F257" s="50">
        <f>'7.individuals NC'!F257+'8.legal entities NC'!F257+'9.non-residents NC'!F89</f>
        <v>11370909.800000001</v>
      </c>
      <c r="G257" s="51">
        <f>('7.individuals NC'!F257*'7.individuals NC'!G257+'8.legal entities NC'!F257*'8.legal entities NC'!G257+'9.non-residents NC'!F89*'9.non-residents NC'!G89)/('7.individuals NC'!F257+'8.legal entities NC'!F257+'9.non-residents NC'!F89)</f>
        <v>2.7879076205494124</v>
      </c>
      <c r="H257" s="50">
        <f t="shared" ref="H257:H284" si="14">J257+L257+N257+P257+R257+T257</f>
        <v>18647438.399999999</v>
      </c>
      <c r="I257" s="51">
        <f t="shared" ref="I257:I284" si="15">(J257*K257+L257*M257+N257*O257+P257*Q257+R257*S257+T257*U257)/(J257+L257+N257+P257+R257+T257)</f>
        <v>13.890264433692943</v>
      </c>
      <c r="J257" s="50">
        <f>'7.individuals NC'!J257+'8.legal entities NC'!J257+'9.non-residents NC'!J89</f>
        <v>885993.70000000007</v>
      </c>
      <c r="K257" s="51">
        <f>('7.individuals NC'!J257*'7.individuals NC'!K257+'8.legal entities NC'!J257*'8.legal entities NC'!K257+'9.non-residents NC'!J89*'9.non-residents NC'!K89)/('7.individuals NC'!J257+'8.legal entities NC'!J257+'9.non-residents NC'!J89)</f>
        <v>12.137456417579491</v>
      </c>
      <c r="L257" s="50">
        <f>'7.individuals NC'!L257+'8.legal entities NC'!L257+'9.non-residents NC'!L89</f>
        <v>4751422.7</v>
      </c>
      <c r="M257" s="51">
        <f>('7.individuals NC'!L257*'7.individuals NC'!M257+'8.legal entities NC'!L257*'8.legal entities NC'!M257+'9.non-residents NC'!L89*'9.non-residents NC'!M89)/('7.individuals NC'!L257+'8.legal entities NC'!L257+'9.non-residents NC'!L89)</f>
        <v>12.838401549708466</v>
      </c>
      <c r="N257" s="50">
        <f>'7.individuals NC'!N257+'8.legal entities NC'!N257+'9.non-residents NC'!N89</f>
        <v>3040941.3</v>
      </c>
      <c r="O257" s="51">
        <f>('7.individuals NC'!N257*'7.individuals NC'!O257+'8.legal entities NC'!N257*'8.legal entities NC'!O257+'9.non-residents NC'!N89*'9.non-residents NC'!O89)/('7.individuals NC'!N257+'8.legal entities NC'!N257+'9.non-residents NC'!N89)</f>
        <v>12.97639354662979</v>
      </c>
      <c r="P257" s="50">
        <f>'7.individuals NC'!P257+'8.legal entities NC'!P257+'9.non-residents NC'!P89</f>
        <v>5413804.5</v>
      </c>
      <c r="Q257" s="51">
        <f>('7.individuals NC'!P257*'7.individuals NC'!Q257+'8.legal entities NC'!P257*'8.legal entities NC'!Q257+'9.non-residents NC'!P89*'9.non-residents NC'!Q89)/('7.individuals NC'!P257+'8.legal entities NC'!P257+'9.non-residents NC'!P89)</f>
        <v>14.247861079394353</v>
      </c>
      <c r="R257" s="50">
        <f>'7.individuals NC'!R257+'8.legal entities NC'!R257+'9.non-residents NC'!R89</f>
        <v>4462033.8</v>
      </c>
      <c r="S257" s="51">
        <f>('7.individuals NC'!R257*'7.individuals NC'!S257+'8.legal entities NC'!R257*'8.legal entities NC'!S257+'9.non-residents NC'!R89*'9.non-residents NC'!S89)/('7.individuals NC'!R257+'8.legal entities NC'!R257+'9.non-residents NC'!R89)</f>
        <v>15.563361361807706</v>
      </c>
      <c r="T257" s="50">
        <f>'7.individuals NC'!T257+'8.legal entities NC'!T257+'9.non-residents NC'!T89</f>
        <v>93242.4</v>
      </c>
      <c r="U257" s="51">
        <f>('7.individuals NC'!T257*'7.individuals NC'!U257+'8.legal entities NC'!T257*'8.legal entities NC'!U257+'9.non-residents NC'!T89*'9.non-residents NC'!U89)/('7.individuals NC'!T257+'8.legal entities NC'!T257+'9.non-residents NC'!T89)</f>
        <v>13.12319273206181</v>
      </c>
    </row>
    <row r="258" spans="1:21" ht="14.25" customHeight="1" x14ac:dyDescent="0.2">
      <c r="A258" s="49" t="s">
        <v>28</v>
      </c>
      <c r="B258" s="50">
        <f>'7.individuals NC'!B258+'8.legal entities NC'!B258+'9.non-residents NC'!B90</f>
        <v>49477153.699999996</v>
      </c>
      <c r="C258" s="51">
        <f>('7.individuals NC'!B258*'7.individuals NC'!C258+'8.legal entities NC'!B258*'8.legal entities NC'!C258+'9.non-residents NC'!B90*'9.non-residents NC'!C90)/('7.individuals NC'!B258+'8.legal entities NC'!B258+'9.non-residents NC'!B90)</f>
        <v>6.6420765360437475</v>
      </c>
      <c r="D258" s="50">
        <f>'7.individuals NC'!D258+'8.legal entities NC'!D258+'9.non-residents NC'!D90</f>
        <v>19676183.400000002</v>
      </c>
      <c r="E258" s="51">
        <f>('7.individuals NC'!D258*'7.individuals NC'!E258+'8.legal entities NC'!D258*'8.legal entities NC'!E258+'9.non-residents NC'!D90*'9.non-residents NC'!E90)/('7.individuals NC'!D258+'8.legal entities NC'!D258+'9.non-residents NC'!D90)</f>
        <v>1.6870141661720841</v>
      </c>
      <c r="F258" s="50">
        <f>'7.individuals NC'!F258+'8.legal entities NC'!F258+'9.non-residents NC'!F90</f>
        <v>10873269.300000001</v>
      </c>
      <c r="G258" s="51">
        <f>('7.individuals NC'!F258*'7.individuals NC'!G258+'8.legal entities NC'!F258*'8.legal entities NC'!G258+'9.non-residents NC'!F90*'9.non-residents NC'!G90)/('7.individuals NC'!F258+'8.legal entities NC'!F258+'9.non-residents NC'!F90)</f>
        <v>2.8687102558013535</v>
      </c>
      <c r="H258" s="50">
        <f t="shared" si="14"/>
        <v>18927701</v>
      </c>
      <c r="I258" s="51">
        <f t="shared" si="15"/>
        <v>13.960743693806238</v>
      </c>
      <c r="J258" s="50">
        <f>'7.individuals NC'!J258+'8.legal entities NC'!J258+'9.non-residents NC'!J90</f>
        <v>2747408.3</v>
      </c>
      <c r="K258" s="51">
        <f>('7.individuals NC'!J258*'7.individuals NC'!K258+'8.legal entities NC'!J258*'8.legal entities NC'!K258+'9.non-residents NC'!J90*'9.non-residents NC'!K90)/('7.individuals NC'!J258+'8.legal entities NC'!J258+'9.non-residents NC'!J90)</f>
        <v>12.379514891907403</v>
      </c>
      <c r="L258" s="50">
        <f>'7.individuals NC'!L258+'8.legal entities NC'!L258+'9.non-residents NC'!L90</f>
        <v>2603901</v>
      </c>
      <c r="M258" s="51">
        <f>('7.individuals NC'!L258*'7.individuals NC'!M258+'8.legal entities NC'!L258*'8.legal entities NC'!M258+'9.non-residents NC'!L90*'9.non-residents NC'!M90)/('7.individuals NC'!L258+'8.legal entities NC'!L258+'9.non-residents NC'!L90)</f>
        <v>13.910369785180006</v>
      </c>
      <c r="N258" s="50">
        <f>'7.individuals NC'!N258+'8.legal entities NC'!N258+'9.non-residents NC'!N90</f>
        <v>3389000.3000000003</v>
      </c>
      <c r="O258" s="51">
        <f>('7.individuals NC'!N258*'7.individuals NC'!O258+'8.legal entities NC'!N258*'8.legal entities NC'!O258+'9.non-residents NC'!N90*'9.non-residents NC'!O90)/('7.individuals NC'!N258+'8.legal entities NC'!N258+'9.non-residents NC'!N90)</f>
        <v>12.921555242706825</v>
      </c>
      <c r="P258" s="50">
        <f>'7.individuals NC'!P258+'8.legal entities NC'!P258+'9.non-residents NC'!P90</f>
        <v>5517806.5</v>
      </c>
      <c r="Q258" s="51">
        <f>('7.individuals NC'!P258*'7.individuals NC'!Q258+'8.legal entities NC'!P258*'8.legal entities NC'!Q258+'9.non-residents NC'!P90*'9.non-residents NC'!Q90)/('7.individuals NC'!P258+'8.legal entities NC'!P258+'9.non-residents NC'!P90)</f>
        <v>14.118528573627946</v>
      </c>
      <c r="R258" s="50">
        <f>'7.individuals NC'!R258+'8.legal entities NC'!R258+'9.non-residents NC'!R90</f>
        <v>4575523.3</v>
      </c>
      <c r="S258" s="51">
        <f>('7.individuals NC'!R258*'7.individuals NC'!S258+'8.legal entities NC'!R258*'8.legal entities NC'!S258+'9.non-residents NC'!R90*'9.non-residents NC'!S90)/('7.individuals NC'!R258+'8.legal entities NC'!R258+'9.non-residents NC'!R90)</f>
        <v>15.53507878912998</v>
      </c>
      <c r="T258" s="50">
        <f>'7.individuals NC'!T258+'8.legal entities NC'!T258+'9.non-residents NC'!T90</f>
        <v>94061.599999999991</v>
      </c>
      <c r="U258" s="51">
        <f>('7.individuals NC'!T258*'7.individuals NC'!U258+'8.legal entities NC'!T258*'8.legal entities NC'!U258+'9.non-residents NC'!T90*'9.non-residents NC'!U90)/('7.individuals NC'!T258+'8.legal entities NC'!T258+'9.non-residents NC'!T90)</f>
        <v>13.144538483291802</v>
      </c>
    </row>
    <row r="259" spans="1:21" ht="14.25" customHeight="1" x14ac:dyDescent="0.2">
      <c r="A259" s="49" t="s">
        <v>46</v>
      </c>
      <c r="B259" s="50">
        <f>'7.individuals NC'!B259+'8.legal entities NC'!B259+'9.non-residents NC'!B91</f>
        <v>49973182.000000015</v>
      </c>
      <c r="C259" s="51">
        <f>('7.individuals NC'!B259*'7.individuals NC'!C259+'8.legal entities NC'!B259*'8.legal entities NC'!C259+'9.non-residents NC'!B91*'9.non-residents NC'!C91)/('7.individuals NC'!B259+'8.legal entities NC'!B259+'9.non-residents NC'!B91)</f>
        <v>6.678562944881115</v>
      </c>
      <c r="D259" s="50">
        <f>'7.individuals NC'!D259+'8.legal entities NC'!D259+'9.non-residents NC'!D91</f>
        <v>19059072.700000003</v>
      </c>
      <c r="E259" s="51">
        <f>('7.individuals NC'!D259*'7.individuals NC'!E259+'8.legal entities NC'!D259*'8.legal entities NC'!E259+'9.non-residents NC'!D91*'9.non-residents NC'!E91)/('7.individuals NC'!D259+'8.legal entities NC'!D259+'9.non-residents NC'!D91)</f>
        <v>1.8077812166066189</v>
      </c>
      <c r="F259" s="50">
        <f>'7.individuals NC'!F259+'8.legal entities NC'!F259+'9.non-residents NC'!F91</f>
        <v>11522792.199999999</v>
      </c>
      <c r="G259" s="51">
        <f>('7.individuals NC'!F259*'7.individuals NC'!G259+'8.legal entities NC'!F259*'8.legal entities NC'!G259+'9.non-residents NC'!F91*'9.non-residents NC'!G91)/('7.individuals NC'!F259+'8.legal entities NC'!F259+'9.non-residents NC'!F91)</f>
        <v>2.6109060226739143</v>
      </c>
      <c r="H259" s="50">
        <f t="shared" si="14"/>
        <v>19391317.100000001</v>
      </c>
      <c r="I259" s="51">
        <f t="shared" si="15"/>
        <v>13.882990978317821</v>
      </c>
      <c r="J259" s="50">
        <f>'7.individuals NC'!J259+'8.legal entities NC'!J259+'9.non-residents NC'!J91</f>
        <v>1787231.6</v>
      </c>
      <c r="K259" s="51">
        <f>('7.individuals NC'!J259*'7.individuals NC'!K259+'8.legal entities NC'!J259*'8.legal entities NC'!K259+'9.non-residents NC'!J91*'9.non-residents NC'!K91)/('7.individuals NC'!J259+'8.legal entities NC'!J259+'9.non-residents NC'!J91)</f>
        <v>14.629240019032789</v>
      </c>
      <c r="L259" s="50">
        <f>'7.individuals NC'!L259+'8.legal entities NC'!L259+'9.non-residents NC'!L91</f>
        <v>2006795</v>
      </c>
      <c r="M259" s="51">
        <f>('7.individuals NC'!L259*'7.individuals NC'!M259+'8.legal entities NC'!L259*'8.legal entities NC'!M259+'9.non-residents NC'!L91*'9.non-residents NC'!M91)/('7.individuals NC'!L259+'8.legal entities NC'!L259+'9.non-residents NC'!L91)</f>
        <v>11.997955469293078</v>
      </c>
      <c r="N259" s="50">
        <f>'7.individuals NC'!N259+'8.legal entities NC'!N259+'9.non-residents NC'!N91</f>
        <v>4333819</v>
      </c>
      <c r="O259" s="51">
        <f>('7.individuals NC'!N259*'7.individuals NC'!O259+'8.legal entities NC'!N259*'8.legal entities NC'!O259+'9.non-residents NC'!N91*'9.non-residents NC'!O91)/('7.individuals NC'!N259+'8.legal entities NC'!N259+'9.non-residents NC'!N91)</f>
        <v>13.072405407101682</v>
      </c>
      <c r="P259" s="50">
        <f>'7.individuals NC'!P259+'8.legal entities NC'!P259+'9.non-residents NC'!P91</f>
        <v>6378521.2000000002</v>
      </c>
      <c r="Q259" s="51">
        <f>('7.individuals NC'!P259*'7.individuals NC'!Q259+'8.legal entities NC'!P259*'8.legal entities NC'!Q259+'9.non-residents NC'!P91*'9.non-residents NC'!Q91)/('7.individuals NC'!P259+'8.legal entities NC'!P259+'9.non-residents NC'!P91)</f>
        <v>13.638015159689369</v>
      </c>
      <c r="R259" s="50">
        <f>'7.individuals NC'!R259+'8.legal entities NC'!R259+'9.non-residents NC'!R91</f>
        <v>4787383.2</v>
      </c>
      <c r="S259" s="51">
        <f>('7.individuals NC'!R259*'7.individuals NC'!S259+'8.legal entities NC'!R259*'8.legal entities NC'!S259+'9.non-residents NC'!R91*'9.non-residents NC'!S91)/('7.individuals NC'!R259+'8.legal entities NC'!R259+'9.non-residents NC'!R91)</f>
        <v>15.46778632719437</v>
      </c>
      <c r="T259" s="50">
        <f>'7.individuals NC'!T259+'8.legal entities NC'!T259+'9.non-residents NC'!T91</f>
        <v>97567.1</v>
      </c>
      <c r="U259" s="51">
        <f>('7.individuals NC'!T259*'7.individuals NC'!U259+'8.legal entities NC'!T259*'8.legal entities NC'!U259+'9.non-residents NC'!T91*'9.non-residents NC'!U91)/('7.individuals NC'!T259+'8.legal entities NC'!T259+'9.non-residents NC'!T91)</f>
        <v>13.243963487692064</v>
      </c>
    </row>
    <row r="260" spans="1:21" ht="14.25" customHeight="1" thickBot="1" x14ac:dyDescent="0.25">
      <c r="A260" s="52" t="s">
        <v>30</v>
      </c>
      <c r="B260" s="53">
        <f>'7.individuals NC'!B260+'8.legal entities NC'!B260+'9.non-residents NC'!B92</f>
        <v>52427116.899999999</v>
      </c>
      <c r="C260" s="54">
        <f>('7.individuals NC'!B260*'7.individuals NC'!C260+'8.legal entities NC'!B260*'8.legal entities NC'!C260+'9.non-residents NC'!B92*'9.non-residents NC'!C92)/('7.individuals NC'!B260+'8.legal entities NC'!B260+'9.non-residents NC'!B92)</f>
        <v>6.4755098587731048</v>
      </c>
      <c r="D260" s="53">
        <f>'7.individuals NC'!D260+'8.legal entities NC'!D260+'9.non-residents NC'!D92</f>
        <v>19414780.899999999</v>
      </c>
      <c r="E260" s="54">
        <f>('7.individuals NC'!D260*'7.individuals NC'!E260+'8.legal entities NC'!D260*'8.legal entities NC'!E260+'9.non-residents NC'!D92*'9.non-residents NC'!E92)/('7.individuals NC'!D260+'8.legal entities NC'!D260+'9.non-residents NC'!D92)</f>
        <v>1.7628646965570447</v>
      </c>
      <c r="F260" s="53">
        <f>'7.individuals NC'!F260+'8.legal entities NC'!F260+'9.non-residents NC'!F92</f>
        <v>12810091.5</v>
      </c>
      <c r="G260" s="54">
        <f>('7.individuals NC'!F260*'7.individuals NC'!G260+'8.legal entities NC'!F260*'8.legal entities NC'!G260+'9.non-residents NC'!F92*'9.non-residents NC'!G92)/('7.individuals NC'!F260+'8.legal entities NC'!F260+'9.non-residents NC'!F92)</f>
        <v>2.5330104128452171</v>
      </c>
      <c r="H260" s="53">
        <f t="shared" si="14"/>
        <v>20202244.5</v>
      </c>
      <c r="I260" s="54">
        <f t="shared" si="15"/>
        <v>13.504370039378545</v>
      </c>
      <c r="J260" s="53">
        <f>'7.individuals NC'!J260+'8.legal entities NC'!J260+'9.non-residents NC'!J92</f>
        <v>925823.5</v>
      </c>
      <c r="K260" s="54">
        <f>('7.individuals NC'!J260*'7.individuals NC'!K260+'8.legal entities NC'!J260*'8.legal entities NC'!K260+'9.non-residents NC'!J92*'9.non-residents NC'!K92)/('7.individuals NC'!J260+'8.legal entities NC'!J260+'9.non-residents NC'!J92)</f>
        <v>11.742761460472758</v>
      </c>
      <c r="L260" s="53">
        <f>'7.individuals NC'!L260+'8.legal entities NC'!L260+'9.non-residents NC'!L92</f>
        <v>2558815.8000000003</v>
      </c>
      <c r="M260" s="54">
        <f>('7.individuals NC'!L260*'7.individuals NC'!M260+'8.legal entities NC'!L260*'8.legal entities NC'!M260+'9.non-residents NC'!L92*'9.non-residents NC'!M92)/('7.individuals NC'!L260+'8.legal entities NC'!L260+'9.non-residents NC'!L92)</f>
        <v>11.844588036778575</v>
      </c>
      <c r="N260" s="53">
        <f>'7.individuals NC'!N260+'8.legal entities NC'!N260+'9.non-residents NC'!N92</f>
        <v>4374681.7</v>
      </c>
      <c r="O260" s="54">
        <f>('7.individuals NC'!N260*'7.individuals NC'!O260+'8.legal entities NC'!N260*'8.legal entities NC'!O260+'9.non-residents NC'!N92*'9.non-residents NC'!O92)/('7.individuals NC'!N260+'8.legal entities NC'!N260+'9.non-residents NC'!N92)</f>
        <v>12.969783457159865</v>
      </c>
      <c r="P260" s="53">
        <f>'7.individuals NC'!P260+'8.legal entities NC'!P260+'9.non-residents NC'!P92</f>
        <v>7221837.9000000004</v>
      </c>
      <c r="Q260" s="54">
        <f>('7.individuals NC'!P260*'7.individuals NC'!Q260+'8.legal entities NC'!P260*'8.legal entities NC'!Q260+'9.non-residents NC'!P92*'9.non-residents NC'!Q92)/('7.individuals NC'!P260+'8.legal entities NC'!P260+'9.non-residents NC'!P92)</f>
        <v>13.379420622830649</v>
      </c>
      <c r="R260" s="53">
        <f>'7.individuals NC'!R260+'8.legal entities NC'!R260+'9.non-residents NC'!R92</f>
        <v>5012446.0999999996</v>
      </c>
      <c r="S260" s="54">
        <f>('7.individuals NC'!R260*'7.individuals NC'!S260+'8.legal entities NC'!R260*'8.legal entities NC'!S260+'9.non-residents NC'!R92*'9.non-residents NC'!S92)/('7.individuals NC'!R260+'8.legal entities NC'!R260+'9.non-residents NC'!R92)</f>
        <v>15.322383968577739</v>
      </c>
      <c r="T260" s="53">
        <f>'7.individuals NC'!T260+'8.legal entities NC'!T260+'9.non-residents NC'!T92</f>
        <v>108639.5</v>
      </c>
      <c r="U260" s="54">
        <f>('7.individuals NC'!T260*'7.individuals NC'!U260+'8.legal entities NC'!T260*'8.legal entities NC'!U260+'9.non-residents NC'!T92*'9.non-residents NC'!U92)/('7.individuals NC'!T260+'8.legal entities NC'!T260+'9.non-residents NC'!T92)</f>
        <v>13.562624855600404</v>
      </c>
    </row>
    <row r="261" spans="1:21" ht="14.25" customHeight="1" x14ac:dyDescent="0.2">
      <c r="A261" s="49" t="s">
        <v>52</v>
      </c>
      <c r="B261" s="50">
        <f>'7.individuals NC'!B261+'8.legal entities NC'!B261+'9.non-residents NC'!B93</f>
        <v>52157210.300000004</v>
      </c>
      <c r="C261" s="51">
        <f>('7.individuals NC'!B261*'7.individuals NC'!C261+'8.legal entities NC'!B261*'8.legal entities NC'!C261+'9.non-residents NC'!B93*'9.non-residents NC'!C93)/('7.individuals NC'!B261+'8.legal entities NC'!B261+'9.non-residents NC'!B93)</f>
        <v>6.8263901884913487</v>
      </c>
      <c r="D261" s="50">
        <f>'7.individuals NC'!D261+'8.legal entities NC'!D261+'9.non-residents NC'!D93</f>
        <v>18378496.099999998</v>
      </c>
      <c r="E261" s="51">
        <f>('7.individuals NC'!D261*'7.individuals NC'!E261+'8.legal entities NC'!D261*'8.legal entities NC'!E261+'9.non-residents NC'!D93*'9.non-residents NC'!E93)/('7.individuals NC'!D261+'8.legal entities NC'!D261+'9.non-residents NC'!D93)</f>
        <v>1.5790556252859012</v>
      </c>
      <c r="F261" s="50">
        <f>'7.individuals NC'!F261+'8.legal entities NC'!F261+'9.non-residents NC'!F93</f>
        <v>12372985.4</v>
      </c>
      <c r="G261" s="51">
        <f>('7.individuals NC'!F261*'7.individuals NC'!G261+'8.legal entities NC'!F261*'8.legal entities NC'!G261+'9.non-residents NC'!F93*'9.non-residents NC'!G93)/('7.individuals NC'!F261+'8.legal entities NC'!F261+'9.non-residents NC'!F93)</f>
        <v>3.3083741498636217</v>
      </c>
      <c r="H261" s="50">
        <f t="shared" si="14"/>
        <v>21405728.800000001</v>
      </c>
      <c r="I261" s="51">
        <f t="shared" si="15"/>
        <v>13.365129429557193</v>
      </c>
      <c r="J261" s="50">
        <f>'7.individuals NC'!J261+'8.legal entities NC'!J261+'9.non-residents NC'!J93</f>
        <v>1259960.3999999999</v>
      </c>
      <c r="K261" s="51">
        <f>('7.individuals NC'!J261*'7.individuals NC'!K261+'8.legal entities NC'!J261*'8.legal entities NC'!K261+'9.non-residents NC'!J93*'9.non-residents NC'!K93)/('7.individuals NC'!J261+'8.legal entities NC'!J261+'9.non-residents NC'!J93)</f>
        <v>11.423451040207295</v>
      </c>
      <c r="L261" s="50">
        <f>'7.individuals NC'!L261+'8.legal entities NC'!L261+'9.non-residents NC'!L93</f>
        <v>2730464.3</v>
      </c>
      <c r="M261" s="51">
        <f>('7.individuals NC'!L261*'7.individuals NC'!M261+'8.legal entities NC'!L261*'8.legal entities NC'!M261+'9.non-residents NC'!L93*'9.non-residents NC'!M93)/('7.individuals NC'!L261+'8.legal entities NC'!L261+'9.non-residents NC'!L93)</f>
        <v>12.025787725918995</v>
      </c>
      <c r="N261" s="50">
        <f>'7.individuals NC'!N261+'8.legal entities NC'!N261+'9.non-residents NC'!N93</f>
        <v>4450949.8</v>
      </c>
      <c r="O261" s="51">
        <f>('7.individuals NC'!N261*'7.individuals NC'!O261+'8.legal entities NC'!N261*'8.legal entities NC'!O261+'9.non-residents NC'!N93*'9.non-residents NC'!O93)/('7.individuals NC'!N261+'8.legal entities NC'!N261+'9.non-residents NC'!N93)</f>
        <v>12.898767364215162</v>
      </c>
      <c r="P261" s="50">
        <f>'7.individuals NC'!P261+'8.legal entities NC'!P261+'9.non-residents NC'!P93</f>
        <v>7487476.0999999996</v>
      </c>
      <c r="Q261" s="51">
        <f>('7.individuals NC'!P261*'7.individuals NC'!Q261+'8.legal entities NC'!P261*'8.legal entities NC'!Q261+'9.non-residents NC'!P93*'9.non-residents NC'!Q93)/('7.individuals NC'!P261+'8.legal entities NC'!P261+'9.non-residents NC'!P93)</f>
        <v>13.257444714915348</v>
      </c>
      <c r="R261" s="50">
        <f>'7.individuals NC'!R261+'8.legal entities NC'!R261+'9.non-residents NC'!R93</f>
        <v>5366397.8999999994</v>
      </c>
      <c r="S261" s="51">
        <f>('7.individuals NC'!R261*'7.individuals NC'!S261+'8.legal entities NC'!R261*'8.legal entities NC'!S261+'9.non-residents NC'!R93*'9.non-residents NC'!S93)/('7.individuals NC'!R261+'8.legal entities NC'!R261+'9.non-residents NC'!R93)</f>
        <v>15.034100472311232</v>
      </c>
      <c r="T261" s="50">
        <f>'7.individuals NC'!T261+'8.legal entities NC'!T261+'9.non-residents NC'!T93</f>
        <v>110480.3</v>
      </c>
      <c r="U261" s="51">
        <f>('7.individuals NC'!T261*'7.individuals NC'!U261+'8.legal entities NC'!T261*'8.legal entities NC'!U261+'9.non-residents NC'!T93*'9.non-residents NC'!U93)/('7.individuals NC'!T261+'8.legal entities NC'!T261+'9.non-residents NC'!T93)</f>
        <v>13.628893712272687</v>
      </c>
    </row>
    <row r="262" spans="1:21" ht="14.25" customHeight="1" x14ac:dyDescent="0.2">
      <c r="A262" s="49" t="s">
        <v>20</v>
      </c>
      <c r="B262" s="50">
        <f>'7.individuals NC'!B262+'8.legal entities NC'!B262+'9.non-residents NC'!B94</f>
        <v>51772374.199999996</v>
      </c>
      <c r="C262" s="51">
        <f>('7.individuals NC'!B262*'7.individuals NC'!C262+'8.legal entities NC'!B262*'8.legal entities NC'!C262+'9.non-residents NC'!B94*'9.non-residents NC'!C94)/('7.individuals NC'!B262+'8.legal entities NC'!B262+'9.non-residents NC'!B94)</f>
        <v>7.0701559969216188</v>
      </c>
      <c r="D262" s="50">
        <f>'7.individuals NC'!D262+'8.legal entities NC'!D262+'9.non-residents NC'!D94</f>
        <v>16329716.799999999</v>
      </c>
      <c r="E262" s="51">
        <f>('7.individuals NC'!D262*'7.individuals NC'!E262+'8.legal entities NC'!D262*'8.legal entities NC'!E262+'9.non-residents NC'!D94*'9.non-residents NC'!E94)/('7.individuals NC'!D262+'8.legal entities NC'!D262+'9.non-residents NC'!D94)</f>
        <v>1.4550532510765899</v>
      </c>
      <c r="F262" s="50">
        <f>'7.individuals NC'!F262+'8.legal entities NC'!F262+'9.non-residents NC'!F94</f>
        <v>12444645.6</v>
      </c>
      <c r="G262" s="51">
        <f>('7.individuals NC'!F262*'7.individuals NC'!G262+'8.legal entities NC'!F262*'8.legal entities NC'!G262+'9.non-residents NC'!F94*'9.non-residents NC'!G94)/('7.individuals NC'!F262+'8.legal entities NC'!F262+'9.non-residents NC'!F94)</f>
        <v>3.1994348951166591</v>
      </c>
      <c r="H262" s="50">
        <f t="shared" si="14"/>
        <v>22998011.799999997</v>
      </c>
      <c r="I262" s="51">
        <f t="shared" si="15"/>
        <v>13.151672572669955</v>
      </c>
      <c r="J262" s="50">
        <f>'7.individuals NC'!J262+'8.legal entities NC'!J262+'9.non-residents NC'!J94</f>
        <v>1597033.9</v>
      </c>
      <c r="K262" s="51">
        <f>('7.individuals NC'!J262*'7.individuals NC'!K262+'8.legal entities NC'!J262*'8.legal entities NC'!K262+'9.non-residents NC'!J94*'9.non-residents NC'!K94)/('7.individuals NC'!J262+'8.legal entities NC'!J262+'9.non-residents NC'!J94)</f>
        <v>11.10846629680184</v>
      </c>
      <c r="L262" s="50">
        <f>'7.individuals NC'!L262+'8.legal entities NC'!L262+'9.non-residents NC'!L94</f>
        <v>3401622.4</v>
      </c>
      <c r="M262" s="51">
        <f>('7.individuals NC'!L262*'7.individuals NC'!M262+'8.legal entities NC'!L262*'8.legal entities NC'!M262+'9.non-residents NC'!L94*'9.non-residents NC'!M94)/('7.individuals NC'!L262+'8.legal entities NC'!L262+'9.non-residents NC'!L94)</f>
        <v>12.585696190147386</v>
      </c>
      <c r="N262" s="50">
        <f>'7.individuals NC'!N262+'8.legal entities NC'!N262+'9.non-residents NC'!N94</f>
        <v>4549867.2</v>
      </c>
      <c r="O262" s="51">
        <f>('7.individuals NC'!N262*'7.individuals NC'!O262+'8.legal entities NC'!N262*'8.legal entities NC'!O262+'9.non-residents NC'!N94*'9.non-residents NC'!O94)/('7.individuals NC'!N262+'8.legal entities NC'!N262+'9.non-residents NC'!N94)</f>
        <v>12.174046166446352</v>
      </c>
      <c r="P262" s="50">
        <f>'7.individuals NC'!P262+'8.legal entities NC'!P262+'9.non-residents NC'!P94</f>
        <v>7640157.3000000007</v>
      </c>
      <c r="Q262" s="51">
        <f>('7.individuals NC'!P262*'7.individuals NC'!Q262+'8.legal entities NC'!P262*'8.legal entities NC'!Q262+'9.non-residents NC'!P94*'9.non-residents NC'!Q94)/('7.individuals NC'!P262+'8.legal entities NC'!P262+'9.non-residents NC'!P94)</f>
        <v>13.155641320630926</v>
      </c>
      <c r="R262" s="50">
        <f>'7.individuals NC'!R262+'8.legal entities NC'!R262+'9.non-residents NC'!R94</f>
        <v>5691938.5999999996</v>
      </c>
      <c r="S262" s="51">
        <f>('7.individuals NC'!R262*'7.individuals NC'!S262+'8.legal entities NC'!R262*'8.legal entities NC'!S262+'9.non-residents NC'!R94*'9.non-residents NC'!S94)/('7.individuals NC'!R262+'8.legal entities NC'!R262+'9.non-residents NC'!R94)</f>
        <v>14.825107145744687</v>
      </c>
      <c r="T262" s="50">
        <f>'7.individuals NC'!T262+'8.legal entities NC'!T262+'9.non-residents NC'!T94</f>
        <v>117392.40000000001</v>
      </c>
      <c r="U262" s="51">
        <f>('7.individuals NC'!T262*'7.individuals NC'!U262+'8.legal entities NC'!T262*'8.legal entities NC'!U262+'9.non-residents NC'!T94*'9.non-residents NC'!U94)/('7.individuals NC'!T262+'8.legal entities NC'!T262+'9.non-residents NC'!T94)</f>
        <v>13.841404170968481</v>
      </c>
    </row>
    <row r="263" spans="1:21" ht="14.25" customHeight="1" x14ac:dyDescent="0.2">
      <c r="A263" s="49" t="s">
        <v>21</v>
      </c>
      <c r="B263" s="50">
        <f>'7.individuals NC'!B263+'8.legal entities NC'!B263+'9.non-residents NC'!B95</f>
        <v>54213821.099999994</v>
      </c>
      <c r="C263" s="51">
        <f>('7.individuals NC'!B263*'7.individuals NC'!C263+'8.legal entities NC'!B263*'8.legal entities NC'!C263+'9.non-residents NC'!B95*'9.non-residents NC'!C95)/('7.individuals NC'!B263+'8.legal entities NC'!B263+'9.non-residents NC'!B95)</f>
        <v>6.8751207454550753</v>
      </c>
      <c r="D263" s="50">
        <f>'7.individuals NC'!D263+'8.legal entities NC'!D263+'9.non-residents NC'!D95</f>
        <v>17203998.800000001</v>
      </c>
      <c r="E263" s="51">
        <f>('7.individuals NC'!D263*'7.individuals NC'!E263+'8.legal entities NC'!D263*'8.legal entities NC'!E263+'9.non-residents NC'!D95*'9.non-residents NC'!E95)/('7.individuals NC'!D263+'8.legal entities NC'!D263+'9.non-residents NC'!D95)</f>
        <v>1.4416553756676618</v>
      </c>
      <c r="F263" s="50">
        <f>'7.individuals NC'!F263+'8.legal entities NC'!F263+'9.non-residents NC'!F95</f>
        <v>13292937.5</v>
      </c>
      <c r="G263" s="51">
        <f>('7.individuals NC'!F263*'7.individuals NC'!G263+'8.legal entities NC'!F263*'8.legal entities NC'!G263+'9.non-residents NC'!F95*'9.non-residents NC'!G95)/('7.individuals NC'!F263+'8.legal entities NC'!F263+'9.non-residents NC'!F95)</f>
        <v>2.9387222930221402</v>
      </c>
      <c r="H263" s="50">
        <f t="shared" si="14"/>
        <v>23716884.800000001</v>
      </c>
      <c r="I263" s="51">
        <f t="shared" si="15"/>
        <v>13.022792816828961</v>
      </c>
      <c r="J263" s="50">
        <f>'7.individuals NC'!J263+'8.legal entities NC'!J263+'9.non-residents NC'!J95</f>
        <v>1470553.9</v>
      </c>
      <c r="K263" s="51">
        <f>('7.individuals NC'!J263*'7.individuals NC'!K263+'8.legal entities NC'!J263*'8.legal entities NC'!K263+'9.non-residents NC'!J95*'9.non-residents NC'!K95)/('7.individuals NC'!J263+'8.legal entities NC'!J263+'9.non-residents NC'!J95)</f>
        <v>11.920043000803982</v>
      </c>
      <c r="L263" s="50">
        <f>'7.individuals NC'!L263+'8.legal entities NC'!L263+'9.non-residents NC'!L95</f>
        <v>3416055.7</v>
      </c>
      <c r="M263" s="51">
        <f>('7.individuals NC'!L263*'7.individuals NC'!M263+'8.legal entities NC'!L263*'8.legal entities NC'!M263+'9.non-residents NC'!L95*'9.non-residents NC'!M95)/('7.individuals NC'!L263+'8.legal entities NC'!L263+'9.non-residents NC'!L95)</f>
        <v>12.210565643001663</v>
      </c>
      <c r="N263" s="50">
        <f>'7.individuals NC'!N263+'8.legal entities NC'!N263+'9.non-residents NC'!N95</f>
        <v>4949901.5</v>
      </c>
      <c r="O263" s="51">
        <f>('7.individuals NC'!N263*'7.individuals NC'!O263+'8.legal entities NC'!N263*'8.legal entities NC'!O263+'9.non-residents NC'!N95*'9.non-residents NC'!O95)/('7.individuals NC'!N263+'8.legal entities NC'!N263+'9.non-residents NC'!N95)</f>
        <v>11.947622748048623</v>
      </c>
      <c r="P263" s="50">
        <f>'7.individuals NC'!P263+'8.legal entities NC'!P263+'9.non-residents NC'!P95</f>
        <v>7703998.6000000006</v>
      </c>
      <c r="Q263" s="51">
        <f>('7.individuals NC'!P263*'7.individuals NC'!Q263+'8.legal entities NC'!P263*'8.legal entities NC'!Q263+'9.non-residents NC'!P95*'9.non-residents NC'!Q95)/('7.individuals NC'!P263+'8.legal entities NC'!P263+'9.non-residents NC'!P95)</f>
        <v>13.010557754904056</v>
      </c>
      <c r="R263" s="50">
        <f>'7.individuals NC'!R263+'8.legal entities NC'!R263+'9.non-residents NC'!R95</f>
        <v>6052979.4000000004</v>
      </c>
      <c r="S263" s="51">
        <f>('7.individuals NC'!R263*'7.individuals NC'!S263+'8.legal entities NC'!R263*'8.legal entities NC'!S263+'9.non-residents NC'!R95*'9.non-residents NC'!S95)/('7.individuals NC'!R263+'8.legal entities NC'!R263+'9.non-residents NC'!R95)</f>
        <v>14.62163644485557</v>
      </c>
      <c r="T263" s="50">
        <f>'7.individuals NC'!T263+'8.legal entities NC'!T263+'9.non-residents NC'!T95</f>
        <v>123395.7</v>
      </c>
      <c r="U263" s="51">
        <f>('7.individuals NC'!T263*'7.individuals NC'!U263+'8.legal entities NC'!T263*'8.legal entities NC'!U263+'9.non-residents NC'!T95*'9.non-residents NC'!U95)/('7.individuals NC'!T263+'8.legal entities NC'!T263+'9.non-residents NC'!T95)</f>
        <v>14.114756324572086</v>
      </c>
    </row>
    <row r="264" spans="1:21" ht="14.25" customHeight="1" x14ac:dyDescent="0.2">
      <c r="A264" s="49" t="s">
        <v>22</v>
      </c>
      <c r="B264" s="50">
        <f>'7.individuals NC'!B264+'8.legal entities NC'!B264+'9.non-residents NC'!B96</f>
        <v>57370388.700000003</v>
      </c>
      <c r="C264" s="51">
        <f>('7.individuals NC'!B264*'7.individuals NC'!C264+'8.legal entities NC'!B264*'8.legal entities NC'!C264+'9.non-residents NC'!B96*'9.non-residents NC'!C96)/('7.individuals NC'!B264+'8.legal entities NC'!B264+'9.non-residents NC'!B96)</f>
        <v>6.6618785884572578</v>
      </c>
      <c r="D264" s="50">
        <f>'7.individuals NC'!D264+'8.legal entities NC'!D264+'9.non-residents NC'!D96</f>
        <v>18733208.900000002</v>
      </c>
      <c r="E264" s="51">
        <f>('7.individuals NC'!D264*'7.individuals NC'!E264+'8.legal entities NC'!D264*'8.legal entities NC'!E264+'9.non-residents NC'!D96*'9.non-residents NC'!E96)/('7.individuals NC'!D264+'8.legal entities NC'!D264+'9.non-residents NC'!D96)</f>
        <v>1.4888951601879565</v>
      </c>
      <c r="F264" s="50">
        <f>'7.individuals NC'!F264+'8.legal entities NC'!F264+'9.non-residents NC'!F96</f>
        <v>14348414.6</v>
      </c>
      <c r="G264" s="51">
        <f>('7.individuals NC'!F264*'7.individuals NC'!G264+'8.legal entities NC'!F264*'8.legal entities NC'!G264+'9.non-residents NC'!F96*'9.non-residents NC'!G96)/('7.individuals NC'!F264+'8.legal entities NC'!F264+'9.non-residents NC'!F96)</f>
        <v>2.785823923013766</v>
      </c>
      <c r="H264" s="50">
        <f t="shared" si="14"/>
        <v>24288765.199999999</v>
      </c>
      <c r="I264" s="51">
        <f t="shared" si="15"/>
        <v>12.941399893643018</v>
      </c>
      <c r="J264" s="50">
        <f>'7.individuals NC'!J264+'8.legal entities NC'!J264+'9.non-residents NC'!J96</f>
        <v>2166810.4000000004</v>
      </c>
      <c r="K264" s="51">
        <f>('7.individuals NC'!J264*'7.individuals NC'!K264+'8.legal entities NC'!J264*'8.legal entities NC'!K264+'9.non-residents NC'!J96*'9.non-residents NC'!K96)/('7.individuals NC'!J264+'8.legal entities NC'!J264+'9.non-residents NC'!J96)</f>
        <v>12.472340317823825</v>
      </c>
      <c r="L264" s="50">
        <f>'7.individuals NC'!L264+'8.legal entities NC'!L264+'9.non-residents NC'!L96</f>
        <v>2797911.1</v>
      </c>
      <c r="M264" s="51">
        <f>('7.individuals NC'!L264*'7.individuals NC'!M264+'8.legal entities NC'!L264*'8.legal entities NC'!M264+'9.non-residents NC'!L96*'9.non-residents NC'!M96)/('7.individuals NC'!L264+'8.legal entities NC'!L264+'9.non-residents NC'!L96)</f>
        <v>12.032574764437626</v>
      </c>
      <c r="N264" s="50">
        <f>'7.individuals NC'!N264+'8.legal entities NC'!N264+'9.non-residents NC'!N96</f>
        <v>5376196</v>
      </c>
      <c r="O264" s="51">
        <f>('7.individuals NC'!N264*'7.individuals NC'!O264+'8.legal entities NC'!N264*'8.legal entities NC'!O264+'9.non-residents NC'!N96*'9.non-residents NC'!O96)/('7.individuals NC'!N264+'8.legal entities NC'!N264+'9.non-residents NC'!N96)</f>
        <v>11.669924382035166</v>
      </c>
      <c r="P264" s="50">
        <f>'7.individuals NC'!P264+'8.legal entities NC'!P264+'9.non-residents NC'!P96</f>
        <v>7281993.5</v>
      </c>
      <c r="Q264" s="51">
        <f>('7.individuals NC'!P264*'7.individuals NC'!Q264+'8.legal entities NC'!P264*'8.legal entities NC'!Q264+'9.non-residents NC'!P96*'9.non-residents NC'!Q96)/('7.individuals NC'!P264+'8.legal entities NC'!P264+'9.non-residents NC'!P96)</f>
        <v>13.000664297352122</v>
      </c>
      <c r="R264" s="50">
        <f>'7.individuals NC'!R264+'8.legal entities NC'!R264+'9.non-residents NC'!R96</f>
        <v>6548105.4000000004</v>
      </c>
      <c r="S264" s="51">
        <f>('7.individuals NC'!R264*'7.individuals NC'!S264+'8.legal entities NC'!R264*'8.legal entities NC'!S264+'9.non-residents NC'!R96*'9.non-residents NC'!S96)/('7.individuals NC'!R264+'8.legal entities NC'!R264+'9.non-residents NC'!R96)</f>
        <v>14.452361868518519</v>
      </c>
      <c r="T264" s="50">
        <f>'7.individuals NC'!T264+'8.legal entities NC'!T264+'9.non-residents NC'!T96</f>
        <v>117748.8</v>
      </c>
      <c r="U264" s="51">
        <f>('7.individuals NC'!T264*'7.individuals NC'!U264+'8.legal entities NC'!T264*'8.legal entities NC'!U264+'9.non-residents NC'!T96*'9.non-residents NC'!U96)/('7.individuals NC'!T264+'8.legal entities NC'!T264+'9.non-residents NC'!T96)</f>
        <v>13.530581050507559</v>
      </c>
    </row>
    <row r="265" spans="1:21" ht="14.25" customHeight="1" x14ac:dyDescent="0.2">
      <c r="A265" s="49" t="s">
        <v>23</v>
      </c>
      <c r="B265" s="50">
        <f>'7.individuals NC'!B265+'8.legal entities NC'!B265+'9.non-residents NC'!B97</f>
        <v>58794707.300000004</v>
      </c>
      <c r="C265" s="51">
        <f>('7.individuals NC'!B265*'7.individuals NC'!C265+'8.legal entities NC'!B265*'8.legal entities NC'!C265+'9.non-residents NC'!B97*'9.non-residents NC'!C97)/('7.individuals NC'!B265+'8.legal entities NC'!B265+'9.non-residents NC'!B97)</f>
        <v>6.6424144791345858</v>
      </c>
      <c r="D265" s="50">
        <f>'7.individuals NC'!D265+'8.legal entities NC'!D265+'9.non-residents NC'!D97</f>
        <v>20977626.399999999</v>
      </c>
      <c r="E265" s="51">
        <f>('7.individuals NC'!D265*'7.individuals NC'!E265+'8.legal entities NC'!D265*'8.legal entities NC'!E265+'9.non-residents NC'!D97*'9.non-residents NC'!E97)/('7.individuals NC'!D265+'8.legal entities NC'!D265+'9.non-residents NC'!D97)</f>
        <v>2.0458763430451827</v>
      </c>
      <c r="F265" s="50">
        <f>'7.individuals NC'!F265+'8.legal entities NC'!F265+'9.non-residents NC'!F97</f>
        <v>13732978.300000001</v>
      </c>
      <c r="G265" s="51">
        <f>('7.individuals NC'!F265*'7.individuals NC'!G265+'8.legal entities NC'!F265*'8.legal entities NC'!G265+'9.non-residents NC'!F97*'9.non-residents NC'!G97)/('7.individuals NC'!F265+'8.legal entities NC'!F265+'9.non-residents NC'!F97)</f>
        <v>2.8591614027381058</v>
      </c>
      <c r="H265" s="50">
        <f t="shared" si="14"/>
        <v>24084102.600000001</v>
      </c>
      <c r="I265" s="51">
        <f t="shared" si="15"/>
        <v>12.803316324561742</v>
      </c>
      <c r="J265" s="50">
        <f>'7.individuals NC'!J265+'8.legal entities NC'!J265+'9.non-residents NC'!J97</f>
        <v>1476587.3</v>
      </c>
      <c r="K265" s="51">
        <f>('7.individuals NC'!J265*'7.individuals NC'!K265+'8.legal entities NC'!J265*'8.legal entities NC'!K265+'9.non-residents NC'!J97*'9.non-residents NC'!K97)/('7.individuals NC'!J265+'8.legal entities NC'!J265+'9.non-residents NC'!J97)</f>
        <v>11.662314083291898</v>
      </c>
      <c r="L265" s="50">
        <f>'7.individuals NC'!L265+'8.legal entities NC'!L265+'9.non-residents NC'!L97</f>
        <v>3570805.6</v>
      </c>
      <c r="M265" s="51">
        <f>('7.individuals NC'!L265*'7.individuals NC'!M265+'8.legal entities NC'!L265*'8.legal entities NC'!M265+'9.non-residents NC'!L97*'9.non-residents NC'!M97)/('7.individuals NC'!L265+'8.legal entities NC'!L265+'9.non-residents NC'!L97)</f>
        <v>11.463780057082923</v>
      </c>
      <c r="N265" s="50">
        <f>'7.individuals NC'!N265+'8.legal entities NC'!N265+'9.non-residents NC'!N97</f>
        <v>5012857.5</v>
      </c>
      <c r="O265" s="51">
        <f>('7.individuals NC'!N265*'7.individuals NC'!O265+'8.legal entities NC'!N265*'8.legal entities NC'!O265+'9.non-residents NC'!N97*'9.non-residents NC'!O97)/('7.individuals NC'!N265+'8.legal entities NC'!N265+'9.non-residents NC'!N97)</f>
        <v>11.94447768184115</v>
      </c>
      <c r="P265" s="50">
        <f>'7.individuals NC'!P265+'8.legal entities NC'!P265+'9.non-residents NC'!P97</f>
        <v>7025262.4000000004</v>
      </c>
      <c r="Q265" s="51">
        <f>('7.individuals NC'!P265*'7.individuals NC'!Q265+'8.legal entities NC'!P265*'8.legal entities NC'!Q265+'9.non-residents NC'!P97*'9.non-residents NC'!Q97)/('7.individuals NC'!P265+'8.legal entities NC'!P265+'9.non-residents NC'!P97)</f>
        <v>12.776458108383251</v>
      </c>
      <c r="R265" s="50">
        <f>'7.individuals NC'!R265+'8.legal entities NC'!R265+'9.non-residents NC'!R97</f>
        <v>6872025.6000000006</v>
      </c>
      <c r="S265" s="51">
        <f>('7.individuals NC'!R265*'7.individuals NC'!S265+'8.legal entities NC'!R265*'8.legal entities NC'!S265+'9.non-residents NC'!R97*'9.non-residents NC'!S97)/('7.individuals NC'!R265+'8.legal entities NC'!R265+'9.non-residents NC'!R97)</f>
        <v>14.382977559920606</v>
      </c>
      <c r="T265" s="50">
        <f>'7.individuals NC'!T265+'8.legal entities NC'!T265+'9.non-residents NC'!T97</f>
        <v>126564.2</v>
      </c>
      <c r="U265" s="51">
        <f>('7.individuals NC'!T265*'7.individuals NC'!U265+'8.legal entities NC'!T265*'8.legal entities NC'!U265+'9.non-residents NC'!T97*'9.non-residents NC'!U97)/('7.individuals NC'!T265+'8.legal entities NC'!T265+'9.non-residents NC'!T97)</f>
        <v>13.64448881279225</v>
      </c>
    </row>
    <row r="266" spans="1:21" ht="14.25" customHeight="1" x14ac:dyDescent="0.2">
      <c r="A266" s="49" t="s">
        <v>24</v>
      </c>
      <c r="B266" s="50">
        <f>'7.individuals NC'!B266+'8.legal entities NC'!B266+'9.non-residents NC'!B98</f>
        <v>58832277.099999994</v>
      </c>
      <c r="C266" s="51">
        <f>('7.individuals NC'!B266*'7.individuals NC'!C266+'8.legal entities NC'!B266*'8.legal entities NC'!C266+'9.non-residents NC'!B98*'9.non-residents NC'!C98)/('7.individuals NC'!B266+'8.legal entities NC'!B266+'9.non-residents NC'!B98)</f>
        <v>6.7818746013487203</v>
      </c>
      <c r="D266" s="50">
        <f>'7.individuals NC'!D266+'8.legal entities NC'!D266+'9.non-residents NC'!D98</f>
        <v>19929667.699999999</v>
      </c>
      <c r="E266" s="51">
        <f>('7.individuals NC'!D266*'7.individuals NC'!E266+'8.legal entities NC'!D266*'8.legal entities NC'!E266+'9.non-residents NC'!D98*'9.non-residents NC'!E98)/('7.individuals NC'!D266+'8.legal entities NC'!D266+'9.non-residents NC'!D98)</f>
        <v>2.4842183009905359</v>
      </c>
      <c r="F266" s="50">
        <f>'7.individuals NC'!F266+'8.legal entities NC'!F266+'9.non-residents NC'!F98</f>
        <v>14399028.4</v>
      </c>
      <c r="G266" s="51">
        <f>('7.individuals NC'!F266*'7.individuals NC'!G266+'8.legal entities NC'!F266*'8.legal entities NC'!G266+'9.non-residents NC'!F98*'9.non-residents NC'!G98)/('7.individuals NC'!F266+'8.legal entities NC'!F266+'9.non-residents NC'!F98)</f>
        <v>2.8087393192446206</v>
      </c>
      <c r="H266" s="50">
        <f t="shared" si="14"/>
        <v>24503580.999999996</v>
      </c>
      <c r="I266" s="51">
        <f t="shared" si="15"/>
        <v>12.612048963169915</v>
      </c>
      <c r="J266" s="50">
        <f>'7.individuals NC'!J266+'8.legal entities NC'!J266+'9.non-residents NC'!J98</f>
        <v>1467584.5</v>
      </c>
      <c r="K266" s="51">
        <f>('7.individuals NC'!J266*'7.individuals NC'!K266+'8.legal entities NC'!J266*'8.legal entities NC'!K266+'9.non-residents NC'!J98*'9.non-residents NC'!K98)/('7.individuals NC'!J266+'8.legal entities NC'!J266+'9.non-residents NC'!J98)</f>
        <v>12.223723962061495</v>
      </c>
      <c r="L266" s="50">
        <f>'7.individuals NC'!L266+'8.legal entities NC'!L266+'9.non-residents NC'!L98</f>
        <v>3271132.6999999997</v>
      </c>
      <c r="M266" s="51">
        <f>('7.individuals NC'!L266*'7.individuals NC'!M266+'8.legal entities NC'!L266*'8.legal entities NC'!M266+'9.non-residents NC'!L98*'9.non-residents NC'!M98)/('7.individuals NC'!L266+'8.legal entities NC'!L266+'9.non-residents NC'!L98)</f>
        <v>10.760137952214562</v>
      </c>
      <c r="N266" s="50">
        <f>'7.individuals NC'!N266+'8.legal entities NC'!N266+'9.non-residents NC'!N98</f>
        <v>5363478.2</v>
      </c>
      <c r="O266" s="51">
        <f>('7.individuals NC'!N266*'7.individuals NC'!O266+'8.legal entities NC'!N266*'8.legal entities NC'!O266+'9.non-residents NC'!N98*'9.non-residents NC'!O98)/('7.individuals NC'!N266+'8.legal entities NC'!N266+'9.non-residents NC'!N98)</f>
        <v>12.127416519004393</v>
      </c>
      <c r="P266" s="50">
        <f>'7.individuals NC'!P266+'8.legal entities NC'!P266+'9.non-residents NC'!P98</f>
        <v>7276169.8999999994</v>
      </c>
      <c r="Q266" s="51">
        <f>('7.individuals NC'!P266*'7.individuals NC'!Q266+'8.legal entities NC'!P266*'8.legal entities NC'!Q266+'9.non-residents NC'!P98*'9.non-residents NC'!Q98)/('7.individuals NC'!P266+'8.legal entities NC'!P266+'9.non-residents NC'!P98)</f>
        <v>12.371113400746699</v>
      </c>
      <c r="R266" s="50">
        <f>'7.individuals NC'!R266+'8.legal entities NC'!R266+'9.non-residents NC'!R98</f>
        <v>7000467.6999999993</v>
      </c>
      <c r="S266" s="51">
        <f>('7.individuals NC'!R266*'7.individuals NC'!S266+'8.legal entities NC'!R266*'8.legal entities NC'!S266+'9.non-residents NC'!R98*'9.non-residents NC'!S98)/('7.individuals NC'!R266+'8.legal entities NC'!R266+'9.non-residents NC'!R98)</f>
        <v>14.164099280966639</v>
      </c>
      <c r="T266" s="50">
        <f>'7.individuals NC'!T266+'8.legal entities NC'!T266+'9.non-residents NC'!T98</f>
        <v>124748</v>
      </c>
      <c r="U266" s="51">
        <f>('7.individuals NC'!T266*'7.individuals NC'!U266+'8.legal entities NC'!T266*'8.legal entities NC'!U266+'9.non-residents NC'!T98*'9.non-residents NC'!U98)/('7.individuals NC'!T266+'8.legal entities NC'!T266+'9.non-residents NC'!T98)</f>
        <v>13.534484079905095</v>
      </c>
    </row>
    <row r="267" spans="1:21" ht="14.25" customHeight="1" x14ac:dyDescent="0.2">
      <c r="A267" s="49" t="s">
        <v>25</v>
      </c>
      <c r="B267" s="50">
        <f>'7.individuals NC'!B267+'8.legal entities NC'!B267+'9.non-residents NC'!B99</f>
        <v>58874001.699999988</v>
      </c>
      <c r="C267" s="51">
        <f>('7.individuals NC'!B267*'7.individuals NC'!C267+'8.legal entities NC'!B267*'8.legal entities NC'!C267+'9.non-residents NC'!B99*'9.non-residents NC'!C99)/('7.individuals NC'!B267+'8.legal entities NC'!B267+'9.non-residents NC'!B99)</f>
        <v>6.637689876888401</v>
      </c>
      <c r="D267" s="50">
        <f>'7.individuals NC'!D267+'8.legal entities NC'!D267+'9.non-residents NC'!D99</f>
        <v>19301962.199999999</v>
      </c>
      <c r="E267" s="51">
        <f>('7.individuals NC'!D267*'7.individuals NC'!E267+'8.legal entities NC'!D267*'8.legal entities NC'!E267+'9.non-residents NC'!D99*'9.non-residents NC'!E99)/('7.individuals NC'!D267+'8.legal entities NC'!D267+'9.non-residents NC'!D99)</f>
        <v>1.8906191549271605</v>
      </c>
      <c r="F267" s="50">
        <f>'7.individuals NC'!F267+'8.legal entities NC'!F267+'9.non-residents NC'!F99</f>
        <v>14108364.1</v>
      </c>
      <c r="G267" s="51">
        <f>('7.individuals NC'!F267*'7.individuals NC'!G267+'8.legal entities NC'!F267*'8.legal entities NC'!G267+'9.non-residents NC'!F99*'9.non-residents NC'!G99)/('7.individuals NC'!F267+'8.legal entities NC'!F267+'9.non-residents NC'!F99)</f>
        <v>2.9056378533638809</v>
      </c>
      <c r="H267" s="50">
        <f t="shared" si="14"/>
        <v>25463675.400000002</v>
      </c>
      <c r="I267" s="51">
        <f t="shared" si="15"/>
        <v>12.303836894457127</v>
      </c>
      <c r="J267" s="50">
        <f>'7.individuals NC'!J267+'8.legal entities NC'!J267+'9.non-residents NC'!J99</f>
        <v>1355905.7</v>
      </c>
      <c r="K267" s="51">
        <f>('7.individuals NC'!J267*'7.individuals NC'!K267+'8.legal entities NC'!J267*'8.legal entities NC'!K267+'9.non-residents NC'!J99*'9.non-residents NC'!K99)/('7.individuals NC'!J267+'8.legal entities NC'!J267+'9.non-residents NC'!J99)</f>
        <v>11.541974592333389</v>
      </c>
      <c r="L267" s="50">
        <f>'7.individuals NC'!L267+'8.legal entities NC'!L267+'9.non-residents NC'!L99</f>
        <v>3855662.9000000004</v>
      </c>
      <c r="M267" s="51">
        <f>('7.individuals NC'!L267*'7.individuals NC'!M267+'8.legal entities NC'!L267*'8.legal entities NC'!M267+'9.non-residents NC'!L99*'9.non-residents NC'!M99)/('7.individuals NC'!L267+'8.legal entities NC'!L267+'9.non-residents NC'!L99)</f>
        <v>9.8916952241856801</v>
      </c>
      <c r="N267" s="50">
        <f>'7.individuals NC'!N267+'8.legal entities NC'!N267+'9.non-residents NC'!N99</f>
        <v>5636010.1000000006</v>
      </c>
      <c r="O267" s="51">
        <f>('7.individuals NC'!N267*'7.individuals NC'!O267+'8.legal entities NC'!N267*'8.legal entities NC'!O267+'9.non-residents NC'!N99*'9.non-residents NC'!O99)/('7.individuals NC'!N267+'8.legal entities NC'!N267+'9.non-residents NC'!N99)</f>
        <v>12.205224318707318</v>
      </c>
      <c r="P267" s="50">
        <f>'7.individuals NC'!P267+'8.legal entities NC'!P267+'9.non-residents NC'!P99</f>
        <v>7431520.7000000002</v>
      </c>
      <c r="Q267" s="51">
        <f>('7.individuals NC'!P267*'7.individuals NC'!Q267+'8.legal entities NC'!P267*'8.legal entities NC'!Q267+'9.non-residents NC'!P99*'9.non-residents NC'!Q99)/('7.individuals NC'!P267+'8.legal entities NC'!P267+'9.non-residents NC'!P99)</f>
        <v>12.040403764467776</v>
      </c>
      <c r="R267" s="50">
        <f>'7.individuals NC'!R267+'8.legal entities NC'!R267+'9.non-residents NC'!R99</f>
        <v>7075629.6000000006</v>
      </c>
      <c r="S267" s="51">
        <f>('7.individuals NC'!R267*'7.individuals NC'!S267+'8.legal entities NC'!R267*'8.legal entities NC'!S267+'9.non-residents NC'!R99*'9.non-residents NC'!S99)/('7.individuals NC'!R267+'8.legal entities NC'!R267+'9.non-residents NC'!R99)</f>
        <v>14.073125997579101</v>
      </c>
      <c r="T267" s="50">
        <f>'7.individuals NC'!T267+'8.legal entities NC'!T267+'9.non-residents NC'!T99</f>
        <v>108946.4</v>
      </c>
      <c r="U267" s="51">
        <f>('7.individuals NC'!T267*'7.individuals NC'!U267+'8.legal entities NC'!T267*'8.legal entities NC'!U267+'9.non-residents NC'!T99*'9.non-residents NC'!U99)/('7.individuals NC'!T267+'8.legal entities NC'!T267+'9.non-residents NC'!T99)</f>
        <v>15.315175205422078</v>
      </c>
    </row>
    <row r="268" spans="1:21" ht="14.25" customHeight="1" x14ac:dyDescent="0.2">
      <c r="A268" s="49" t="s">
        <v>26</v>
      </c>
      <c r="B268" s="50">
        <f>'7.individuals NC'!B268+'8.legal entities NC'!B268+'9.non-residents NC'!B100</f>
        <v>60167512.100000009</v>
      </c>
      <c r="C268" s="51">
        <f>('7.individuals NC'!B268*'7.individuals NC'!C268+'8.legal entities NC'!B268*'8.legal entities NC'!C268+'9.non-residents NC'!B100*'9.non-residents NC'!C100)/('7.individuals NC'!B268+'8.legal entities NC'!B268+'9.non-residents NC'!B100)</f>
        <v>6.682552021475388</v>
      </c>
      <c r="D268" s="50">
        <f>'7.individuals NC'!D268+'8.legal entities NC'!D268+'9.non-residents NC'!D100</f>
        <v>19915888.900000002</v>
      </c>
      <c r="E268" s="51">
        <f>('7.individuals NC'!D268*'7.individuals NC'!E268+'8.legal entities NC'!D268*'8.legal entities NC'!E268+'9.non-residents NC'!D100*'9.non-residents NC'!E100)/('7.individuals NC'!D268+'8.legal entities NC'!D268+'9.non-residents NC'!D100)</f>
        <v>2.1827765595739965</v>
      </c>
      <c r="F268" s="50">
        <f>'7.individuals NC'!F268+'8.legal entities NC'!F268+'9.non-residents NC'!F100</f>
        <v>14546889.299999999</v>
      </c>
      <c r="G268" s="51">
        <f>('7.individuals NC'!F268*'7.individuals NC'!G268+'8.legal entities NC'!F268*'8.legal entities NC'!G268+'9.non-residents NC'!F100*'9.non-residents NC'!G100)/('7.individuals NC'!F268+'8.legal entities NC'!F268+'9.non-residents NC'!F100)</f>
        <v>2.8177843485754757</v>
      </c>
      <c r="H268" s="50">
        <f t="shared" si="14"/>
        <v>25704733.899999999</v>
      </c>
      <c r="I268" s="51">
        <f t="shared" si="15"/>
        <v>12.356113018038281</v>
      </c>
      <c r="J268" s="50">
        <f>'7.individuals NC'!J268+'8.legal entities NC'!J268+'9.non-residents NC'!J100</f>
        <v>1400803.4</v>
      </c>
      <c r="K268" s="51">
        <f>('7.individuals NC'!J268*'7.individuals NC'!K268+'8.legal entities NC'!J268*'8.legal entities NC'!K268+'9.non-residents NC'!J100*'9.non-residents NC'!K100)/('7.individuals NC'!J268+'8.legal entities NC'!J268+'9.non-residents NC'!J100)</f>
        <v>11.30447298171895</v>
      </c>
      <c r="L268" s="50">
        <f>'7.individuals NC'!L268+'8.legal entities NC'!L268+'9.non-residents NC'!L100</f>
        <v>4236829.3</v>
      </c>
      <c r="M268" s="51">
        <f>('7.individuals NC'!L268*'7.individuals NC'!M268+'8.legal entities NC'!L268*'8.legal entities NC'!M268+'9.non-residents NC'!L100*'9.non-residents NC'!M100)/('7.individuals NC'!L268+'8.legal entities NC'!L268+'9.non-residents NC'!L100)</f>
        <v>11.194227675870708</v>
      </c>
      <c r="N268" s="50">
        <f>'7.individuals NC'!N268+'8.legal entities NC'!N268+'9.non-residents NC'!N100</f>
        <v>4604191.0999999996</v>
      </c>
      <c r="O268" s="51">
        <f>('7.individuals NC'!N268*'7.individuals NC'!O268+'8.legal entities NC'!N268*'8.legal entities NC'!O268+'9.non-residents NC'!N100*'9.non-residents NC'!O100)/('7.individuals NC'!N268+'8.legal entities NC'!N268+'9.non-residents NC'!N100)</f>
        <v>12.320524789251246</v>
      </c>
      <c r="P268" s="50">
        <f>'7.individuals NC'!P268+'8.legal entities NC'!P268+'9.non-residents NC'!P100</f>
        <v>8210674.0999999996</v>
      </c>
      <c r="Q268" s="51">
        <f>('7.individuals NC'!P268*'7.individuals NC'!Q268+'8.legal entities NC'!P268*'8.legal entities NC'!Q268+'9.non-residents NC'!P100*'9.non-residents NC'!Q100)/('7.individuals NC'!P268+'8.legal entities NC'!P268+'9.non-residents NC'!P100)</f>
        <v>11.775020894447655</v>
      </c>
      <c r="R268" s="50">
        <f>'7.individuals NC'!R268+'8.legal entities NC'!R268+'9.non-residents NC'!R100</f>
        <v>7140954.0999999996</v>
      </c>
      <c r="S268" s="51">
        <f>('7.individuals NC'!R268*'7.individuals NC'!S268+'8.legal entities NC'!R268*'8.legal entities NC'!S268+'9.non-residents NC'!R100*'9.non-residents NC'!S100)/('7.individuals NC'!R268+'8.legal entities NC'!R268+'9.non-residents NC'!R100)</f>
        <v>13.898014133853598</v>
      </c>
      <c r="T268" s="50">
        <f>'7.individuals NC'!T268+'8.legal entities NC'!T268+'9.non-residents NC'!T100</f>
        <v>111281.90000000001</v>
      </c>
      <c r="U268" s="51">
        <f>('7.individuals NC'!T268*'7.individuals NC'!U268+'8.legal entities NC'!T268*'8.legal entities NC'!U268+'9.non-residents NC'!T100*'9.non-residents NC'!U100)/('7.individuals NC'!T268+'8.legal entities NC'!T268+'9.non-residents NC'!T100)</f>
        <v>15.233658780089101</v>
      </c>
    </row>
    <row r="269" spans="1:21" ht="14.25" customHeight="1" x14ac:dyDescent="0.2">
      <c r="A269" s="49" t="s">
        <v>27</v>
      </c>
      <c r="B269" s="50">
        <f>'7.individuals NC'!B269+'8.legal entities NC'!B269+'9.non-residents NC'!B101</f>
        <v>61734539.599999994</v>
      </c>
      <c r="C269" s="51">
        <f>('7.individuals NC'!B269*'7.individuals NC'!C269+'8.legal entities NC'!B269*'8.legal entities NC'!C269+'9.non-residents NC'!B101*'9.non-residents NC'!C101)/('7.individuals NC'!B269+'8.legal entities NC'!B269+'9.non-residents NC'!B101)</f>
        <v>6.6183498976316937</v>
      </c>
      <c r="D269" s="50">
        <f>'7.individuals NC'!D269+'8.legal entities NC'!D269+'9.non-residents NC'!D101</f>
        <v>20491242.599999998</v>
      </c>
      <c r="E269" s="51">
        <f>('7.individuals NC'!D269*'7.individuals NC'!E269+'8.legal entities NC'!D269*'8.legal entities NC'!E269+'9.non-residents NC'!D101*'9.non-residents NC'!E101)/('7.individuals NC'!D269+'8.legal entities NC'!D269+'9.non-residents NC'!D101)</f>
        <v>2.0599704377615415</v>
      </c>
      <c r="F269" s="50">
        <f>'7.individuals NC'!F269+'8.legal entities NC'!F269+'9.non-residents NC'!F101</f>
        <v>14567078.9</v>
      </c>
      <c r="G269" s="51">
        <f>('7.individuals NC'!F269*'7.individuals NC'!G269+'8.legal entities NC'!F269*'8.legal entities NC'!G269+'9.non-residents NC'!F101*'9.non-residents NC'!G101)/('7.individuals NC'!F269+'8.legal entities NC'!F269+'9.non-residents NC'!F101)</f>
        <v>2.7842251860803775</v>
      </c>
      <c r="H269" s="50">
        <f t="shared" si="14"/>
        <v>26676218.099999998</v>
      </c>
      <c r="I269" s="51">
        <f t="shared" si="15"/>
        <v>12.213552935826378</v>
      </c>
      <c r="J269" s="50">
        <f>'7.individuals NC'!J269+'8.legal entities NC'!J269+'9.non-residents NC'!J101</f>
        <v>1336098.8</v>
      </c>
      <c r="K269" s="51">
        <f>('7.individuals NC'!J269*'7.individuals NC'!K269+'8.legal entities NC'!J269*'8.legal entities NC'!K269+'9.non-residents NC'!J101*'9.non-residents NC'!K101)/('7.individuals NC'!J269+'8.legal entities NC'!J269+'9.non-residents NC'!J101)</f>
        <v>11.72476011429695</v>
      </c>
      <c r="L269" s="50">
        <f>'7.individuals NC'!L269+'8.legal entities NC'!L269+'9.non-residents NC'!L101</f>
        <v>5468038.7000000002</v>
      </c>
      <c r="M269" s="51">
        <f>('7.individuals NC'!L269*'7.individuals NC'!M269+'8.legal entities NC'!L269*'8.legal entities NC'!M269+'9.non-residents NC'!L101*'9.non-residents NC'!M101)/('7.individuals NC'!L269+'8.legal entities NC'!L269+'9.non-residents NC'!L101)</f>
        <v>11.136435367035723</v>
      </c>
      <c r="N269" s="50">
        <f>'7.individuals NC'!N269+'8.legal entities NC'!N269+'9.non-residents NC'!N101</f>
        <v>3749172.6</v>
      </c>
      <c r="O269" s="51">
        <f>('7.individuals NC'!N269*'7.individuals NC'!O269+'8.legal entities NC'!N269*'8.legal entities NC'!O269+'9.non-residents NC'!N101*'9.non-residents NC'!O101)/('7.individuals NC'!N269+'8.legal entities NC'!N269+'9.non-residents NC'!N101)</f>
        <v>12.079386584656005</v>
      </c>
      <c r="P269" s="50">
        <f>'7.individuals NC'!P269+'8.legal entities NC'!P269+'9.non-residents NC'!P101</f>
        <v>8369074.9999999991</v>
      </c>
      <c r="Q269" s="51">
        <f>('7.individuals NC'!P269*'7.individuals NC'!Q269+'8.legal entities NC'!P269*'8.legal entities NC'!Q269+'9.non-residents NC'!P101*'9.non-residents NC'!Q101)/('7.individuals NC'!P269+'8.legal entities NC'!P269+'9.non-residents NC'!P101)</f>
        <v>11.732831889067748</v>
      </c>
      <c r="R269" s="50">
        <f>'7.individuals NC'!R269+'8.legal entities NC'!R269+'9.non-residents NC'!R101</f>
        <v>7629672.1000000006</v>
      </c>
      <c r="S269" s="51">
        <f>('7.individuals NC'!R269*'7.individuals NC'!S269+'8.legal entities NC'!R269*'8.legal entities NC'!S269+'9.non-residents NC'!R101*'9.non-residents NC'!S101)/('7.individuals NC'!R269+'8.legal entities NC'!R269+'9.non-residents NC'!R101)</f>
        <v>13.618157195903626</v>
      </c>
      <c r="T269" s="50">
        <f>'7.individuals NC'!T269+'8.legal entities NC'!T269+'9.non-residents NC'!T101</f>
        <v>124160.9</v>
      </c>
      <c r="U269" s="51">
        <f>('7.individuals NC'!T269*'7.individuals NC'!U269+'8.legal entities NC'!T269*'8.legal entities NC'!U269+'9.non-residents NC'!T101*'9.non-residents NC'!U101)/('7.individuals NC'!T269+'8.legal entities NC'!T269+'9.non-residents NC'!T101)</f>
        <v>15.051237104434653</v>
      </c>
    </row>
    <row r="270" spans="1:21" ht="14.25" customHeight="1" x14ac:dyDescent="0.2">
      <c r="A270" s="49" t="s">
        <v>28</v>
      </c>
      <c r="B270" s="50">
        <f>'7.individuals NC'!B270+'8.legal entities NC'!B270+'9.non-residents NC'!B102</f>
        <v>61112637.299999997</v>
      </c>
      <c r="C270" s="51">
        <f>('7.individuals NC'!B270*'7.individuals NC'!C270+'8.legal entities NC'!B270*'8.legal entities NC'!C270+'9.non-residents NC'!B102*'9.non-residents NC'!C102)/('7.individuals NC'!B270+'8.legal entities NC'!B270+'9.non-residents NC'!B102)</f>
        <v>6.6825072944119119</v>
      </c>
      <c r="D270" s="50">
        <f>'7.individuals NC'!D270+'8.legal entities NC'!D270+'9.non-residents NC'!D102</f>
        <v>19790234.100000001</v>
      </c>
      <c r="E270" s="51">
        <f>('7.individuals NC'!D270*'7.individuals NC'!E270+'8.legal entities NC'!D270*'8.legal entities NC'!E270+'9.non-residents NC'!D102*'9.non-residents NC'!E102)/('7.individuals NC'!D270+'8.legal entities NC'!D270+'9.non-residents NC'!D102)</f>
        <v>2.0382662590636031</v>
      </c>
      <c r="F270" s="50">
        <f>'7.individuals NC'!F270+'8.legal entities NC'!F270+'9.non-residents NC'!F102</f>
        <v>14367961.4</v>
      </c>
      <c r="G270" s="51">
        <f>('7.individuals NC'!F270*'7.individuals NC'!G270+'8.legal entities NC'!F270*'8.legal entities NC'!G270+'9.non-residents NC'!F102*'9.non-residents NC'!G102)/('7.individuals NC'!F270+'8.legal entities NC'!F270+'9.non-residents NC'!F102)</f>
        <v>2.8218860114699411</v>
      </c>
      <c r="H270" s="50">
        <f t="shared" si="14"/>
        <v>26954441.799999997</v>
      </c>
      <c r="I270" s="51">
        <f t="shared" si="15"/>
        <v>12.150247119010993</v>
      </c>
      <c r="J270" s="50">
        <f>'7.individuals NC'!J270+'8.legal entities NC'!J270+'9.non-residents NC'!J102</f>
        <v>2456386.5</v>
      </c>
      <c r="K270" s="51">
        <f>('7.individuals NC'!J270*'7.individuals NC'!K270+'8.legal entities NC'!J270*'8.legal entities NC'!K270+'9.non-residents NC'!J102*'9.non-residents NC'!K102)/('7.individuals NC'!J270+'8.legal entities NC'!J270+'9.non-residents NC'!J102)</f>
        <v>11.609381191437102</v>
      </c>
      <c r="L270" s="50">
        <f>'7.individuals NC'!L270+'8.legal entities NC'!L270+'9.non-residents NC'!L102</f>
        <v>3575996.5</v>
      </c>
      <c r="M270" s="51">
        <f>('7.individuals NC'!L270*'7.individuals NC'!M270+'8.legal entities NC'!L270*'8.legal entities NC'!M270+'9.non-residents NC'!L102*'9.non-residents NC'!M102)/('7.individuals NC'!L270+'8.legal entities NC'!L270+'9.non-residents NC'!L102)</f>
        <v>11.998254681736976</v>
      </c>
      <c r="N270" s="50">
        <f>'7.individuals NC'!N270+'8.legal entities NC'!N270+'9.non-residents NC'!N102</f>
        <v>4305875.0999999996</v>
      </c>
      <c r="O270" s="51">
        <f>('7.individuals NC'!N270*'7.individuals NC'!O270+'8.legal entities NC'!N270*'8.legal entities NC'!O270+'9.non-residents NC'!N102*'9.non-residents NC'!O102)/('7.individuals NC'!N270+'8.legal entities NC'!N270+'9.non-residents NC'!N102)</f>
        <v>10.946801469229818</v>
      </c>
      <c r="P270" s="50">
        <f>'7.individuals NC'!P270+'8.legal entities NC'!P270+'9.non-residents NC'!P102</f>
        <v>8859878.0999999996</v>
      </c>
      <c r="Q270" s="51">
        <f>('7.individuals NC'!P270*'7.individuals NC'!Q270+'8.legal entities NC'!P270*'8.legal entities NC'!Q270+'9.non-residents NC'!P102*'9.non-residents NC'!Q102)/('7.individuals NC'!P270+'8.legal entities NC'!P270+'9.non-residents NC'!P102)</f>
        <v>11.694282353613842</v>
      </c>
      <c r="R270" s="50">
        <f>'7.individuals NC'!R270+'8.legal entities NC'!R270+'9.non-residents NC'!R102</f>
        <v>7558127.2000000002</v>
      </c>
      <c r="S270" s="51">
        <f>('7.individuals NC'!R270*'7.individuals NC'!S270+'8.legal entities NC'!R270*'8.legal entities NC'!S270+'9.non-residents NC'!R102*'9.non-residents NC'!S102)/('7.individuals NC'!R270+'8.legal entities NC'!R270+'9.non-residents NC'!R102)</f>
        <v>13.564954082143474</v>
      </c>
      <c r="T270" s="50">
        <f>'7.individuals NC'!T270+'8.legal entities NC'!T270+'9.non-residents NC'!T102</f>
        <v>198178.4</v>
      </c>
      <c r="U270" s="51">
        <f>('7.individuals NC'!T270*'7.individuals NC'!U270+'8.legal entities NC'!T270*'8.legal entities NC'!U270+'9.non-residents NC'!T102*'9.non-residents NC'!U102)/('7.individuals NC'!T270+'8.legal entities NC'!T270+'9.non-residents NC'!T102)</f>
        <v>14.174907250235165</v>
      </c>
    </row>
    <row r="271" spans="1:21" ht="14.25" customHeight="1" x14ac:dyDescent="0.2">
      <c r="A271" s="49" t="s">
        <v>46</v>
      </c>
      <c r="B271" s="50">
        <f>'7.individuals NC'!B271+'8.legal entities NC'!B271+'9.non-residents NC'!B103</f>
        <v>59150940.399999999</v>
      </c>
      <c r="C271" s="51">
        <f>('7.individuals NC'!B271*'7.individuals NC'!C271+'8.legal entities NC'!B271*'8.legal entities NC'!C271+'9.non-residents NC'!B103*'9.non-residents NC'!C103)/('7.individuals NC'!B271+'8.legal entities NC'!B271+'9.non-residents NC'!B103)</f>
        <v>6.65148703745714</v>
      </c>
      <c r="D271" s="50">
        <f>'7.individuals NC'!D271+'8.legal entities NC'!D271+'9.non-residents NC'!D103</f>
        <v>18563746.400000002</v>
      </c>
      <c r="E271" s="51">
        <f>('7.individuals NC'!D271*'7.individuals NC'!E271+'8.legal entities NC'!D271*'8.legal entities NC'!E271+'9.non-residents NC'!D103*'9.non-residents NC'!E103)/('7.individuals NC'!D271+'8.legal entities NC'!D271+'9.non-residents NC'!D103)</f>
        <v>1.9500410593305628</v>
      </c>
      <c r="F271" s="50">
        <f>'7.individuals NC'!F271+'8.legal entities NC'!F271+'9.non-residents NC'!F103</f>
        <v>14451484.399999999</v>
      </c>
      <c r="G271" s="51">
        <f>('7.individuals NC'!F271*'7.individuals NC'!G271+'8.legal entities NC'!F271*'8.legal entities NC'!G271+'9.non-residents NC'!F103*'9.non-residents NC'!G103)/('7.individuals NC'!F271+'8.legal entities NC'!F271+'9.non-residents NC'!F103)</f>
        <v>2.7735133017200622</v>
      </c>
      <c r="H271" s="50">
        <f t="shared" si="14"/>
        <v>26135709.599999998</v>
      </c>
      <c r="I271" s="51">
        <f t="shared" si="15"/>
        <v>12.13513106282754</v>
      </c>
      <c r="J271" s="50">
        <f>'7.individuals NC'!J271+'8.legal entities NC'!J271+'9.non-residents NC'!J103</f>
        <v>2519539.1999999997</v>
      </c>
      <c r="K271" s="51">
        <f>('7.individuals NC'!J271*'7.individuals NC'!K271+'8.legal entities NC'!J271*'8.legal entities NC'!K271+'9.non-residents NC'!J103*'9.non-residents NC'!K103)/('7.individuals NC'!J271+'8.legal entities NC'!J271+'9.non-residents NC'!J103)</f>
        <v>11.687577001381841</v>
      </c>
      <c r="L271" s="50">
        <f>'7.individuals NC'!L271+'8.legal entities NC'!L271+'9.non-residents NC'!L103</f>
        <v>2778500.4</v>
      </c>
      <c r="M271" s="51">
        <f>('7.individuals NC'!L271*'7.individuals NC'!M271+'8.legal entities NC'!L271*'8.legal entities NC'!M271+'9.non-residents NC'!L103*'9.non-residents NC'!M103)/('7.individuals NC'!L271+'8.legal entities NC'!L271+'9.non-residents NC'!L103)</f>
        <v>11.532208837544193</v>
      </c>
      <c r="N271" s="50">
        <f>'7.individuals NC'!N271+'8.legal entities NC'!N271+'9.non-residents NC'!N103</f>
        <v>3844116.0999999996</v>
      </c>
      <c r="O271" s="51">
        <f>('7.individuals NC'!N271*'7.individuals NC'!O271+'8.legal entities NC'!N271*'8.legal entities NC'!O271+'9.non-residents NC'!N103*'9.non-residents NC'!O103)/('7.individuals NC'!N271+'8.legal entities NC'!N271+'9.non-residents NC'!N103)</f>
        <v>11.023752773231836</v>
      </c>
      <c r="P271" s="50">
        <f>'7.individuals NC'!P271+'8.legal entities NC'!P271+'9.non-residents NC'!P103</f>
        <v>9168228.7000000011</v>
      </c>
      <c r="Q271" s="51">
        <f>('7.individuals NC'!P271*'7.individuals NC'!Q271+'8.legal entities NC'!P271*'8.legal entities NC'!Q271+'9.non-residents NC'!P103*'9.non-residents NC'!Q103)/('7.individuals NC'!P271+'8.legal entities NC'!P271+'9.non-residents NC'!P103)</f>
        <v>11.842688600688982</v>
      </c>
      <c r="R271" s="50">
        <f>'7.individuals NC'!R271+'8.legal entities NC'!R271+'9.non-residents NC'!R103</f>
        <v>7625051.4000000004</v>
      </c>
      <c r="S271" s="51">
        <f>('7.individuals NC'!R271*'7.individuals NC'!S271+'8.legal entities NC'!R271*'8.legal entities NC'!S271+'9.non-residents NC'!R103*'9.non-residents NC'!S103)/('7.individuals NC'!R271+'8.legal entities NC'!R271+'9.non-residents NC'!R103)</f>
        <v>13.365962880984656</v>
      </c>
      <c r="T271" s="50">
        <f>'7.individuals NC'!T271+'8.legal entities NC'!T271+'9.non-residents NC'!T103</f>
        <v>200273.8</v>
      </c>
      <c r="U271" s="51">
        <f>('7.individuals NC'!T271*'7.individuals NC'!U271+'8.legal entities NC'!T271*'8.legal entities NC'!U271+'9.non-residents NC'!T103*'9.non-residents NC'!U103)/('7.individuals NC'!T271+'8.legal entities NC'!T271+'9.non-residents NC'!T103)</f>
        <v>13.988295673223401</v>
      </c>
    </row>
    <row r="272" spans="1:21" ht="14.25" customHeight="1" thickBot="1" x14ac:dyDescent="0.25">
      <c r="A272" s="52" t="s">
        <v>30</v>
      </c>
      <c r="B272" s="53">
        <f>'7.individuals NC'!B272+'8.legal entities NC'!B272+'9.non-residents NC'!B104</f>
        <v>63838623.700000003</v>
      </c>
      <c r="C272" s="54">
        <f>('7.individuals NC'!B272*'7.individuals NC'!C272+'8.legal entities NC'!B272*'8.legal entities NC'!C272+'9.non-residents NC'!B104*'9.non-residents NC'!C104)/('7.individuals NC'!B272+'8.legal entities NC'!B272+'9.non-residents NC'!B104)</f>
        <v>6.2248507802965038</v>
      </c>
      <c r="D272" s="53">
        <f>'7.individuals NC'!D272+'8.legal entities NC'!D272+'9.non-residents NC'!D104</f>
        <v>21224108.899999999</v>
      </c>
      <c r="E272" s="54">
        <f>('7.individuals NC'!D272*'7.individuals NC'!E272+'8.legal entities NC'!D272*'8.legal entities NC'!E272+'9.non-residents NC'!D104*'9.non-residents NC'!E104)/('7.individuals NC'!D272+'8.legal entities NC'!D272+'9.non-residents NC'!D104)</f>
        <v>1.7876673875339928</v>
      </c>
      <c r="F272" s="53">
        <f>'7.individuals NC'!F272+'8.legal entities NC'!F272+'9.non-residents NC'!F104</f>
        <v>15995818.5</v>
      </c>
      <c r="G272" s="54">
        <f>('7.individuals NC'!F272*'7.individuals NC'!G272+'8.legal entities NC'!F272*'8.legal entities NC'!G272+'9.non-residents NC'!F104*'9.non-residents NC'!G104)/('7.individuals NC'!F272+'8.legal entities NC'!F272+'9.non-residents NC'!F104)</f>
        <v>2.5883985402810112</v>
      </c>
      <c r="H272" s="53">
        <f t="shared" si="14"/>
        <v>26618696.300000001</v>
      </c>
      <c r="I272" s="54">
        <f t="shared" si="15"/>
        <v>11.94801963257682</v>
      </c>
      <c r="J272" s="53">
        <f>'7.individuals NC'!J272+'8.legal entities NC'!J272+'9.non-residents NC'!J104</f>
        <v>1645687.0000000002</v>
      </c>
      <c r="K272" s="54">
        <f>('7.individuals NC'!J272*'7.individuals NC'!K272+'8.legal entities NC'!J272*'8.legal entities NC'!K272+'9.non-residents NC'!J104*'9.non-residents NC'!K104)/('7.individuals NC'!J272+'8.legal entities NC'!J272+'9.non-residents NC'!J104)</f>
        <v>11.997117628078723</v>
      </c>
      <c r="L272" s="53">
        <f>'7.individuals NC'!L272+'8.legal entities NC'!L272+'9.non-residents NC'!L104</f>
        <v>3071356.3000000003</v>
      </c>
      <c r="M272" s="54">
        <f>('7.individuals NC'!L272*'7.individuals NC'!M272+'8.legal entities NC'!L272*'8.legal entities NC'!M272+'9.non-residents NC'!L104*'9.non-residents NC'!M104)/('7.individuals NC'!L272+'8.legal entities NC'!L272+'9.non-residents NC'!L104)</f>
        <v>10.618134883276172</v>
      </c>
      <c r="N272" s="53">
        <f>'7.individuals NC'!N272+'8.legal entities NC'!N272+'9.non-residents NC'!N104</f>
        <v>4872218.7</v>
      </c>
      <c r="O272" s="54">
        <f>('7.individuals NC'!N272*'7.individuals NC'!O272+'8.legal entities NC'!N272*'8.legal entities NC'!O272+'9.non-residents NC'!N104*'9.non-residents NC'!O104)/('7.individuals NC'!N272+'8.legal entities NC'!N272+'9.non-residents NC'!N104)</f>
        <v>10.681671332200251</v>
      </c>
      <c r="P272" s="53">
        <f>'7.individuals NC'!P272+'8.legal entities NC'!P272+'9.non-residents NC'!P104</f>
        <v>8920610.4000000004</v>
      </c>
      <c r="Q272" s="54">
        <f>('7.individuals NC'!P272*'7.individuals NC'!Q272+'8.legal entities NC'!P272*'8.legal entities NC'!Q272+'9.non-residents NC'!P104*'9.non-residents NC'!Q104)/('7.individuals NC'!P272+'8.legal entities NC'!P272+'9.non-residents NC'!P104)</f>
        <v>11.972173559446105</v>
      </c>
      <c r="R272" s="53">
        <f>'7.individuals NC'!R272+'8.legal entities NC'!R272+'9.non-residents NC'!R104</f>
        <v>7903859.1000000006</v>
      </c>
      <c r="S272" s="54">
        <f>('7.individuals NC'!R272*'7.individuals NC'!S272+'8.legal entities NC'!R272*'8.legal entities NC'!S272+'9.non-residents NC'!R104*'9.non-residents NC'!S104)/('7.individuals NC'!R272+'8.legal entities NC'!R272+'9.non-residents NC'!R104)</f>
        <v>13.155054237745707</v>
      </c>
      <c r="T272" s="53">
        <f>'7.individuals NC'!T272+'8.legal entities NC'!T272+'9.non-residents NC'!T104</f>
        <v>204964.80000000002</v>
      </c>
      <c r="U272" s="54">
        <f>('7.individuals NC'!T272*'7.individuals NC'!U272+'8.legal entities NC'!T272*'8.legal entities NC'!U272+'9.non-residents NC'!T104*'9.non-residents NC'!U104)/('7.individuals NC'!T272+'8.legal entities NC'!T272+'9.non-residents NC'!T104)</f>
        <v>13.987280132978965</v>
      </c>
    </row>
    <row r="273" spans="1:21" ht="14.25" customHeight="1" x14ac:dyDescent="0.2">
      <c r="A273" s="49" t="s">
        <v>84</v>
      </c>
      <c r="B273" s="50">
        <f>'7.individuals NC'!B273+'8.legal entities NC'!B273+'9.non-residents NC'!B105</f>
        <v>63662342.650000006</v>
      </c>
      <c r="C273" s="51">
        <f>('7.individuals NC'!B273*'7.individuals NC'!C273+'8.legal entities NC'!B273*'8.legal entities NC'!C273+'9.non-residents NC'!B105*'9.non-residents NC'!C105)/('7.individuals NC'!B273+'8.legal entities NC'!B273+'9.non-residents NC'!B105)</f>
        <v>6.3183789017132481</v>
      </c>
      <c r="D273" s="50">
        <f>'7.individuals NC'!D273+'8.legal entities NC'!D273+'9.non-residents NC'!D105</f>
        <v>20940459.649999999</v>
      </c>
      <c r="E273" s="51">
        <f>('7.individuals NC'!D273*'7.individuals NC'!E273+'8.legal entities NC'!D273*'8.legal entities NC'!E273+'9.non-residents NC'!D105*'9.non-residents NC'!E105)/('7.individuals NC'!D273+'8.legal entities NC'!D273+'9.non-residents NC'!D105)</f>
        <v>2.0805132907576884</v>
      </c>
      <c r="F273" s="50">
        <f>'7.individuals NC'!F273+'8.legal entities NC'!F273+'9.non-residents NC'!F105</f>
        <v>15602480.700000001</v>
      </c>
      <c r="G273" s="51">
        <f>('7.individuals NC'!F273*'7.individuals NC'!G273+'8.legal entities NC'!F273*'8.legal entities NC'!G273+'9.non-residents NC'!F105*'9.non-residents NC'!G105)/('7.individuals NC'!F273+'8.legal entities NC'!F273+'9.non-residents NC'!F105)</f>
        <v>2.4416906103912011</v>
      </c>
      <c r="H273" s="50">
        <f t="shared" si="14"/>
        <v>27119402.299999997</v>
      </c>
      <c r="I273" s="51">
        <f t="shared" si="15"/>
        <v>11.821037346129106</v>
      </c>
      <c r="J273" s="50">
        <f>'7.individuals NC'!J273+'8.legal entities NC'!J273+'9.non-residents NC'!J105</f>
        <v>1529196.8</v>
      </c>
      <c r="K273" s="51">
        <f>('7.individuals NC'!J273*'7.individuals NC'!K273+'8.legal entities NC'!J273*'8.legal entities NC'!K273+'9.non-residents NC'!J105*'9.non-residents NC'!K105)/('7.individuals NC'!J273+'8.legal entities NC'!J273+'9.non-residents NC'!J105)</f>
        <v>10.826637071173549</v>
      </c>
      <c r="L273" s="50">
        <f>'7.individuals NC'!L273+'8.legal entities NC'!L273+'9.non-residents NC'!L105</f>
        <v>2923180.8</v>
      </c>
      <c r="M273" s="51">
        <f>('7.individuals NC'!L273*'7.individuals NC'!M273+'8.legal entities NC'!L273*'8.legal entities NC'!M273+'9.non-residents NC'!L105*'9.non-residents NC'!M105)/('7.individuals NC'!L273+'8.legal entities NC'!L273+'9.non-residents NC'!L105)</f>
        <v>10.286984558738229</v>
      </c>
      <c r="N273" s="50">
        <f>'7.individuals NC'!N273+'8.legal entities NC'!N273+'9.non-residents NC'!N105</f>
        <v>5334284.3999999994</v>
      </c>
      <c r="O273" s="51">
        <f>('7.individuals NC'!N273*'7.individuals NC'!O273+'8.legal entities NC'!N273*'8.legal entities NC'!O273+'9.non-residents NC'!N105*'9.non-residents NC'!O105)/('7.individuals NC'!N273+'8.legal entities NC'!N273+'9.non-residents NC'!N105)</f>
        <v>10.724384366907753</v>
      </c>
      <c r="P273" s="50">
        <f>'7.individuals NC'!P273+'8.legal entities NC'!P273+'9.non-residents NC'!P105</f>
        <v>9054271.4000000004</v>
      </c>
      <c r="Q273" s="51">
        <f>('7.individuals NC'!P273*'7.individuals NC'!Q273+'8.legal entities NC'!P273*'8.legal entities NC'!Q273+'9.non-residents NC'!P105*'9.non-residents NC'!Q105)/('7.individuals NC'!P273+'8.legal entities NC'!P273+'9.non-residents NC'!P105)</f>
        <v>12.047052166450383</v>
      </c>
      <c r="R273" s="50">
        <f>'7.individuals NC'!R273+'8.legal entities NC'!R273+'9.non-residents NC'!R105</f>
        <v>8122434.1999999993</v>
      </c>
      <c r="S273" s="51">
        <f>('7.individuals NC'!R273*'7.individuals NC'!S273+'8.legal entities NC'!R273*'8.legal entities NC'!S273+'9.non-residents NC'!R105*'9.non-residents NC'!S105)/('7.individuals NC'!R273+'8.legal entities NC'!R273+'9.non-residents NC'!R105)</f>
        <v>12.982248076444845</v>
      </c>
      <c r="T273" s="50">
        <f>'7.individuals NC'!T273+'8.legal entities NC'!T273+'9.non-residents NC'!T105</f>
        <v>156034.70000000001</v>
      </c>
      <c r="U273" s="51">
        <f>('7.individuals NC'!T273*'7.individuals NC'!U273+'8.legal entities NC'!T273*'8.legal entities NC'!U273+'9.non-residents NC'!T105*'9.non-residents NC'!U105)/('7.individuals NC'!T273+'8.legal entities NC'!T273+'9.non-residents NC'!T105)</f>
        <v>14.23427606167092</v>
      </c>
    </row>
    <row r="274" spans="1:21" ht="14.25" customHeight="1" x14ac:dyDescent="0.2">
      <c r="A274" s="49" t="s">
        <v>20</v>
      </c>
      <c r="B274" s="50">
        <f>'7.individuals NC'!B274+'8.legal entities NC'!B274+'9.non-residents NC'!B106</f>
        <v>64673306.549999997</v>
      </c>
      <c r="C274" s="51">
        <f>('7.individuals NC'!B274*'7.individuals NC'!C274+'8.legal entities NC'!B274*'8.legal entities NC'!C274+'9.non-residents NC'!B106*'9.non-residents NC'!C106)/('7.individuals NC'!B274+'8.legal entities NC'!B274+'9.non-residents NC'!B106)</f>
        <v>6.4816017458133262</v>
      </c>
      <c r="D274" s="50">
        <f>'7.individuals NC'!D274+'8.legal entities NC'!D274+'9.non-residents NC'!D106</f>
        <v>21202822.050000001</v>
      </c>
      <c r="E274" s="51">
        <f>('7.individuals NC'!D274*'7.individuals NC'!E274+'8.legal entities NC'!D274*'8.legal entities NC'!E274+'9.non-residents NC'!D106*'9.non-residents NC'!E106)/('7.individuals NC'!D274+'8.legal entities NC'!D274+'9.non-residents NC'!D106)</f>
        <v>2.5827592598693712</v>
      </c>
      <c r="F274" s="50">
        <f>'7.individuals NC'!F274+'8.legal entities NC'!F274+'9.non-residents NC'!F106</f>
        <v>15879009.5</v>
      </c>
      <c r="G274" s="51">
        <f>('7.individuals NC'!F274*'7.individuals NC'!G274+'8.legal entities NC'!F274*'8.legal entities NC'!G274+'9.non-residents NC'!F106*'9.non-residents NC'!G106)/('7.individuals NC'!F274+'8.legal entities NC'!F274+'9.non-residents NC'!F106)</f>
        <v>2.566271547416104</v>
      </c>
      <c r="H274" s="50">
        <f t="shared" si="14"/>
        <v>27591475.000000004</v>
      </c>
      <c r="I274" s="51">
        <f t="shared" si="15"/>
        <v>11.730977824708548</v>
      </c>
      <c r="J274" s="50">
        <f>'7.individuals NC'!J274+'8.legal entities NC'!J274+'9.non-residents NC'!J106</f>
        <v>1491622.7000000002</v>
      </c>
      <c r="K274" s="51">
        <f>('7.individuals NC'!J274*'7.individuals NC'!K274+'8.legal entities NC'!J274*'8.legal entities NC'!K274+'9.non-residents NC'!J106*'9.non-residents NC'!K106)/('7.individuals NC'!J274+'8.legal entities NC'!J274+'9.non-residents NC'!J106)</f>
        <v>10.551043581597375</v>
      </c>
      <c r="L274" s="50">
        <f>'7.individuals NC'!L274+'8.legal entities NC'!L274+'9.non-residents NC'!L106</f>
        <v>2938078.4</v>
      </c>
      <c r="M274" s="51">
        <f>('7.individuals NC'!L274*'7.individuals NC'!M274+'8.legal entities NC'!L274*'8.legal entities NC'!M274+'9.non-residents NC'!L106*'9.non-residents NC'!M106)/('7.individuals NC'!L274+'8.legal entities NC'!L274+'9.non-residents NC'!L106)</f>
        <v>10.167300557058013</v>
      </c>
      <c r="N274" s="50">
        <f>'7.individuals NC'!N274+'8.legal entities NC'!N274+'9.non-residents NC'!N106</f>
        <v>6310350.3000000007</v>
      </c>
      <c r="O274" s="51">
        <f>('7.individuals NC'!N274*'7.individuals NC'!O274+'8.legal entities NC'!N274*'8.legal entities NC'!O274+'9.non-residents NC'!N106*'9.non-residents NC'!O106)/('7.individuals NC'!N274+'8.legal entities NC'!N274+'9.non-residents NC'!N106)</f>
        <v>10.652658852393659</v>
      </c>
      <c r="P274" s="50">
        <f>'7.individuals NC'!P274+'8.legal entities NC'!P274+'9.non-residents NC'!P106</f>
        <v>8495337.3000000007</v>
      </c>
      <c r="Q274" s="51">
        <f>('7.individuals NC'!P274*'7.individuals NC'!Q274+'8.legal entities NC'!P274*'8.legal entities NC'!Q274+'9.non-residents NC'!P106*'9.non-residents NC'!Q106)/('7.individuals NC'!P274+'8.legal entities NC'!P274+'9.non-residents NC'!P106)</f>
        <v>12.107714463556414</v>
      </c>
      <c r="R274" s="50">
        <f>'7.individuals NC'!R274+'8.legal entities NC'!R274+'9.non-residents NC'!R106</f>
        <v>8210539.2000000002</v>
      </c>
      <c r="S274" s="51">
        <f>('7.individuals NC'!R274*'7.individuals NC'!S274+'8.legal entities NC'!R274*'8.legal entities NC'!S274+'9.non-residents NC'!R106*'9.non-residents NC'!S106)/('7.individuals NC'!R274+'8.legal entities NC'!R274+'9.non-residents NC'!R106)</f>
        <v>12.898186649544282</v>
      </c>
      <c r="T274" s="50">
        <f>'7.individuals NC'!T274+'8.legal entities NC'!T274+'9.non-residents NC'!T106</f>
        <v>145547.1</v>
      </c>
      <c r="U274" s="51">
        <f>('7.individuals NC'!T274*'7.individuals NC'!U274+'8.legal entities NC'!T274*'8.legal entities NC'!U274+'9.non-residents NC'!T106*'9.non-residents NC'!U106)/('7.individuals NC'!T274+'8.legal entities NC'!T274+'9.non-residents NC'!T106)</f>
        <v>14.306604034020578</v>
      </c>
    </row>
    <row r="275" spans="1:21" ht="14.25" customHeight="1" x14ac:dyDescent="0.2">
      <c r="A275" s="49" t="s">
        <v>21</v>
      </c>
      <c r="B275" s="50">
        <f>'7.individuals NC'!B275+'8.legal entities NC'!B275+'9.non-residents NC'!B107</f>
        <v>67660314.850000009</v>
      </c>
      <c r="C275" s="51">
        <f>('7.individuals NC'!B275*'7.individuals NC'!C275+'8.legal entities NC'!B275*'8.legal entities NC'!C275+'9.non-residents NC'!B107*'9.non-residents NC'!C107)/('7.individuals NC'!B275+'8.legal entities NC'!B275+'9.non-residents NC'!B107)</f>
        <v>6.3063993269313077</v>
      </c>
      <c r="D275" s="50">
        <f>'7.individuals NC'!D275+'8.legal entities NC'!D275+'9.non-residents NC'!D107</f>
        <v>23223649.550000001</v>
      </c>
      <c r="E275" s="51">
        <f>('7.individuals NC'!D275*'7.individuals NC'!E275+'8.legal entities NC'!D275*'8.legal entities NC'!E275+'9.non-residents NC'!D107*'9.non-residents NC'!E107)/('7.individuals NC'!D275+'8.legal entities NC'!D275+'9.non-residents NC'!D107)</f>
        <v>2.5902136495166008</v>
      </c>
      <c r="F275" s="50">
        <f>'7.individuals NC'!F275+'8.legal entities NC'!F275+'9.non-residents NC'!F107</f>
        <v>16443307.4</v>
      </c>
      <c r="G275" s="51">
        <f>('7.individuals NC'!F275*'7.individuals NC'!G275+'8.legal entities NC'!F275*'8.legal entities NC'!G275+'9.non-residents NC'!F107*'9.non-residents NC'!G107)/('7.individuals NC'!F275+'8.legal entities NC'!F275+'9.non-residents NC'!F107)</f>
        <v>2.4541376648471576</v>
      </c>
      <c r="H275" s="50">
        <f t="shared" si="14"/>
        <v>27993357.900000006</v>
      </c>
      <c r="I275" s="51">
        <f t="shared" si="15"/>
        <v>11.652214468668664</v>
      </c>
      <c r="J275" s="50">
        <f>'7.individuals NC'!J275+'8.legal entities NC'!J275+'9.non-residents NC'!J107</f>
        <v>1549925.7000000002</v>
      </c>
      <c r="K275" s="51">
        <f>('7.individuals NC'!J275*'7.individuals NC'!K275+'8.legal entities NC'!J275*'8.legal entities NC'!K275+'9.non-residents NC'!J107*'9.non-residents NC'!K107)/('7.individuals NC'!J275+'8.legal entities NC'!J275+'9.non-residents NC'!J107)</f>
        <v>9.976363573428106</v>
      </c>
      <c r="L275" s="50">
        <f>'7.individuals NC'!L275+'8.legal entities NC'!L275+'9.non-residents NC'!L107</f>
        <v>3898737.1</v>
      </c>
      <c r="M275" s="51">
        <f>('7.individuals NC'!L275*'7.individuals NC'!M275+'8.legal entities NC'!L275*'8.legal entities NC'!M275+'9.non-residents NC'!L107*'9.non-residents NC'!M107)/('7.individuals NC'!L275+'8.legal entities NC'!L275+'9.non-residents NC'!L107)</f>
        <v>10.264681465441734</v>
      </c>
      <c r="N275" s="50">
        <f>'7.individuals NC'!N275+'8.legal entities NC'!N275+'9.non-residents NC'!N107</f>
        <v>5477078.4000000004</v>
      </c>
      <c r="O275" s="51">
        <f>('7.individuals NC'!N275*'7.individuals NC'!O275+'8.legal entities NC'!N275*'8.legal entities NC'!O275+'9.non-residents NC'!N107*'9.non-residents NC'!O107)/('7.individuals NC'!N275+'8.legal entities NC'!N275+'9.non-residents NC'!N107)</f>
        <v>10.86214605345072</v>
      </c>
      <c r="P275" s="50">
        <f>'7.individuals NC'!P275+'8.legal entities NC'!P275+'9.non-residents NC'!P107</f>
        <v>8429127.2000000011</v>
      </c>
      <c r="Q275" s="51">
        <f>('7.individuals NC'!P275*'7.individuals NC'!Q275+'8.legal entities NC'!P275*'8.legal entities NC'!Q275+'9.non-residents NC'!P107*'9.non-residents NC'!Q107)/('7.individuals NC'!P275+'8.legal entities NC'!P275+'9.non-residents NC'!P107)</f>
        <v>12.047754232964966</v>
      </c>
      <c r="R275" s="50">
        <f>'7.individuals NC'!R275+'8.legal entities NC'!R275+'9.non-residents NC'!R107</f>
        <v>8473936.9000000004</v>
      </c>
      <c r="S275" s="51">
        <f>('7.individuals NC'!R275*'7.individuals NC'!S275+'8.legal entities NC'!R275*'8.legal entities NC'!S275+'9.non-residents NC'!R107*'9.non-residents NC'!S107)/('7.individuals NC'!R275+'8.legal entities NC'!R275+'9.non-residents NC'!R107)</f>
        <v>12.668085542742226</v>
      </c>
      <c r="T275" s="50">
        <f>'7.individuals NC'!T275+'8.legal entities NC'!T275+'9.non-residents NC'!T107</f>
        <v>164552.6</v>
      </c>
      <c r="U275" s="51">
        <f>('7.individuals NC'!T275*'7.individuals NC'!U275+'8.legal entities NC'!T275*'8.legal entities NC'!U275+'9.non-residents NC'!T107*'9.non-residents NC'!U107)/('7.individuals NC'!T275+'8.legal entities NC'!T275+'9.non-residents NC'!T107)</f>
        <v>14.033550615426295</v>
      </c>
    </row>
    <row r="276" spans="1:21" ht="14.25" customHeight="1" x14ac:dyDescent="0.2">
      <c r="A276" s="49" t="s">
        <v>22</v>
      </c>
      <c r="B276" s="50">
        <f>'7.individuals NC'!B276+'8.legal entities NC'!B276+'9.non-residents NC'!B108</f>
        <v>67591197.720379993</v>
      </c>
      <c r="C276" s="51">
        <f>('7.individuals NC'!B276*'7.individuals NC'!C276+'8.legal entities NC'!B276*'8.legal entities NC'!C276+'9.non-residents NC'!B108*'9.non-residents NC'!C108)/('7.individuals NC'!B276+'8.legal entities NC'!B276+'9.non-residents NC'!B108)</f>
        <v>6.4355226636980332</v>
      </c>
      <c r="D276" s="50">
        <f>'7.individuals NC'!D276+'8.legal entities NC'!D276+'9.non-residents NC'!D108</f>
        <v>22051862.849999998</v>
      </c>
      <c r="E276" s="51">
        <f>('7.individuals NC'!D276*'7.individuals NC'!E276+'8.legal entities NC'!D276*'8.legal entities NC'!E276+'9.non-residents NC'!D108*'9.non-residents NC'!E108)/('7.individuals NC'!D276+'8.legal entities NC'!D276+'9.non-residents NC'!D108)</f>
        <v>2.8326285045800512</v>
      </c>
      <c r="F276" s="50">
        <f>'7.individuals NC'!F276+'8.legal entities NC'!F276+'9.non-residents NC'!F108</f>
        <v>16871582.67038</v>
      </c>
      <c r="G276" s="51">
        <f>('7.individuals NC'!F276*'7.individuals NC'!G276+'8.legal entities NC'!F276*'8.legal entities NC'!G276+'9.non-residents NC'!F108*'9.non-residents NC'!G108)/('7.individuals NC'!F276+'8.legal entities NC'!F276+'9.non-residents NC'!F108)</f>
        <v>2.3885999473392769</v>
      </c>
      <c r="H276" s="50">
        <f t="shared" si="14"/>
        <v>28667752.199999999</v>
      </c>
      <c r="I276" s="51">
        <f t="shared" si="15"/>
        <v>11.588647959291364</v>
      </c>
      <c r="J276" s="50">
        <f>'7.individuals NC'!J276+'8.legal entities NC'!J276+'9.non-residents NC'!J108</f>
        <v>1559669.5999999999</v>
      </c>
      <c r="K276" s="51">
        <f>('7.individuals NC'!J276*'7.individuals NC'!K276+'8.legal entities NC'!J276*'8.legal entities NC'!K276+'9.non-residents NC'!J108*'9.non-residents NC'!K108)/('7.individuals NC'!J276+'8.legal entities NC'!J276+'9.non-residents NC'!J108)</f>
        <v>10.198627577917787</v>
      </c>
      <c r="L276" s="50">
        <f>'7.individuals NC'!L276+'8.legal entities NC'!L276+'9.non-residents NC'!L108</f>
        <v>4429333.0999999996</v>
      </c>
      <c r="M276" s="51">
        <f>('7.individuals NC'!L276*'7.individuals NC'!M276+'8.legal entities NC'!L276*'8.legal entities NC'!M276+'9.non-residents NC'!L108*'9.non-residents NC'!M108)/('7.individuals NC'!L276+'8.legal entities NC'!L276+'9.non-residents NC'!L108)</f>
        <v>10.299426853446644</v>
      </c>
      <c r="N276" s="50">
        <f>'7.individuals NC'!N276+'8.legal entities NC'!N276+'9.non-residents NC'!N108</f>
        <v>5091751</v>
      </c>
      <c r="O276" s="51">
        <f>('7.individuals NC'!N276*'7.individuals NC'!O276+'8.legal entities NC'!N276*'8.legal entities NC'!O276+'9.non-residents NC'!N108*'9.non-residents NC'!O108)/('7.individuals NC'!N276+'8.legal entities NC'!N276+'9.non-residents NC'!N108)</f>
        <v>11.082745330241019</v>
      </c>
      <c r="P276" s="50">
        <f>'7.individuals NC'!P276+'8.legal entities NC'!P276+'9.non-residents NC'!P108</f>
        <v>9382452.6000000015</v>
      </c>
      <c r="Q276" s="51">
        <f>('7.individuals NC'!P276*'7.individuals NC'!Q276+'8.legal entities NC'!P276*'8.legal entities NC'!Q276+'9.non-residents NC'!P108*'9.non-residents NC'!Q108)/('7.individuals NC'!P276+'8.legal entities NC'!P276+'9.non-residents NC'!P108)</f>
        <v>11.847493324186901</v>
      </c>
      <c r="R276" s="50">
        <f>'7.individuals NC'!R276+'8.legal entities NC'!R276+'9.non-residents NC'!R108</f>
        <v>8038405.5</v>
      </c>
      <c r="S276" s="51">
        <f>('7.individuals NC'!R276*'7.individuals NC'!S276+'8.legal entities NC'!R276*'8.legal entities NC'!S276+'9.non-residents NC'!R108*'9.non-residents NC'!S108)/('7.individuals NC'!R276+'8.legal entities NC'!R276+'9.non-residents NC'!R108)</f>
        <v>12.536873656224522</v>
      </c>
      <c r="T276" s="50">
        <f>'7.individuals NC'!T276+'8.legal entities NC'!T276+'9.non-residents NC'!T108</f>
        <v>166140.40000000002</v>
      </c>
      <c r="U276" s="51">
        <f>('7.individuals NC'!T276*'7.individuals NC'!U276+'8.legal entities NC'!T276*'8.legal entities NC'!U276+'9.non-residents NC'!T108*'9.non-residents NC'!U108)/('7.individuals NC'!T276+'8.legal entities NC'!T276+'9.non-residents NC'!T108)</f>
        <v>14.017108722502215</v>
      </c>
    </row>
    <row r="277" spans="1:21" ht="14.25" customHeight="1" x14ac:dyDescent="0.2">
      <c r="A277" s="49" t="s">
        <v>23</v>
      </c>
      <c r="B277" s="50">
        <f>'7.individuals NC'!B277+'8.legal entities NC'!B277+'9.non-residents NC'!B109</f>
        <v>68919021.170379996</v>
      </c>
      <c r="C277" s="51">
        <f>('7.individuals NC'!B277*'7.individuals NC'!C277+'8.legal entities NC'!B277*'8.legal entities NC'!C277+'9.non-residents NC'!B109*'9.non-residents NC'!C109)/('7.individuals NC'!B277+'8.legal entities NC'!B277+'9.non-residents NC'!B109)</f>
        <v>6.4034399784492209</v>
      </c>
      <c r="D277" s="50">
        <f>'7.individuals NC'!D277+'8.legal entities NC'!D277+'9.non-residents NC'!D109</f>
        <v>22929663.199999996</v>
      </c>
      <c r="E277" s="51">
        <f>('7.individuals NC'!D277*'7.individuals NC'!E277+'8.legal entities NC'!D277*'8.legal entities NC'!E277+'9.non-residents NC'!D109*'9.non-residents NC'!E109)/('7.individuals NC'!D277+'8.legal entities NC'!D277+'9.non-residents NC'!D109)</f>
        <v>2.7169327906220575</v>
      </c>
      <c r="F277" s="50">
        <f>'7.individuals NC'!F277+'8.legal entities NC'!F277+'9.non-residents NC'!F109</f>
        <v>16610347.170380002</v>
      </c>
      <c r="G277" s="51">
        <f>('7.individuals NC'!F277*'7.individuals NC'!G277+'8.legal entities NC'!F277*'8.legal entities NC'!G277+'9.non-residents NC'!F109*'9.non-residents NC'!G109)/('7.individuals NC'!F277+'8.legal entities NC'!F277+'9.non-residents NC'!F109)</f>
        <v>2.3453493953738174</v>
      </c>
      <c r="H277" s="50">
        <f t="shared" si="14"/>
        <v>29379010.800000001</v>
      </c>
      <c r="I277" s="51">
        <f t="shared" si="15"/>
        <v>11.575045743847841</v>
      </c>
      <c r="J277" s="50">
        <f>'7.individuals NC'!J277+'8.legal entities NC'!J277+'9.non-residents NC'!J109</f>
        <v>2507749.5</v>
      </c>
      <c r="K277" s="51">
        <f>('7.individuals NC'!J277*'7.individuals NC'!K277+'8.legal entities NC'!J277*'8.legal entities NC'!K277+'9.non-residents NC'!J109*'9.non-residents NC'!K109)/('7.individuals NC'!J277+'8.legal entities NC'!J277+'9.non-residents NC'!J109)</f>
        <v>10.213065022642837</v>
      </c>
      <c r="L277" s="50">
        <f>'7.individuals NC'!L277+'8.legal entities NC'!L277+'9.non-residents NC'!L109</f>
        <v>4267338.4000000004</v>
      </c>
      <c r="M277" s="51">
        <f>('7.individuals NC'!L277*'7.individuals NC'!M277+'8.legal entities NC'!L277*'8.legal entities NC'!M277+'9.non-residents NC'!L109*'9.non-residents NC'!M109)/('7.individuals NC'!L277+'8.legal entities NC'!L277+'9.non-residents NC'!L109)</f>
        <v>10.356662471623991</v>
      </c>
      <c r="N277" s="50">
        <f>'7.individuals NC'!N277+'8.legal entities NC'!N277+'9.non-residents NC'!N109</f>
        <v>4547485.8999999994</v>
      </c>
      <c r="O277" s="51">
        <f>('7.individuals NC'!N277*'7.individuals NC'!O277+'8.legal entities NC'!N277*'8.legal entities NC'!O277+'9.non-residents NC'!N109*'9.non-residents NC'!O109)/('7.individuals NC'!N277+'8.legal entities NC'!N277+'9.non-residents NC'!N109)</f>
        <v>11.532013167319549</v>
      </c>
      <c r="P277" s="50">
        <f>'7.individuals NC'!P277+'8.legal entities NC'!P277+'9.non-residents NC'!P109</f>
        <v>9671585.7000000011</v>
      </c>
      <c r="Q277" s="51">
        <f>('7.individuals NC'!P277*'7.individuals NC'!Q277+'8.legal entities NC'!P277*'8.legal entities NC'!Q277+'9.non-residents NC'!P109*'9.non-residents NC'!Q109)/('7.individuals NC'!P277+'8.legal entities NC'!P277+'9.non-residents NC'!P109)</f>
        <v>11.730256802356575</v>
      </c>
      <c r="R277" s="50">
        <f>'7.individuals NC'!R277+'8.legal entities NC'!R277+'9.non-residents NC'!R109</f>
        <v>8230338.2999999998</v>
      </c>
      <c r="S277" s="51">
        <f>('7.individuals NC'!R277*'7.individuals NC'!S277+'8.legal entities NC'!R277*'8.legal entities NC'!S277+'9.non-residents NC'!R109*'9.non-residents NC'!S109)/('7.individuals NC'!R277+'8.legal entities NC'!R277+'9.non-residents NC'!R109)</f>
        <v>12.417957895606806</v>
      </c>
      <c r="T277" s="50">
        <f>'7.individuals NC'!T277+'8.legal entities NC'!T277+'9.non-residents NC'!T109</f>
        <v>154513</v>
      </c>
      <c r="U277" s="51">
        <f>('7.individuals NC'!T277*'7.individuals NC'!U277+'8.legal entities NC'!T277*'8.legal entities NC'!U277+'9.non-residents NC'!T109*'9.non-residents NC'!U109)/('7.individuals NC'!T277+'8.legal entities NC'!T277+'9.non-residents NC'!T109)</f>
        <v>13.981710626290369</v>
      </c>
    </row>
    <row r="278" spans="1:21" ht="14.25" customHeight="1" x14ac:dyDescent="0.2">
      <c r="A278" s="49" t="s">
        <v>24</v>
      </c>
      <c r="B278" s="50">
        <f>'7.individuals NC'!B278+'8.legal entities NC'!B278+'9.non-residents NC'!B110</f>
        <v>70162936.700000003</v>
      </c>
      <c r="C278" s="51">
        <f>('7.individuals NC'!B278*'7.individuals NC'!C278+'8.legal entities NC'!B278*'8.legal entities NC'!C278+'9.non-residents NC'!B110*'9.non-residents NC'!C110)/('7.individuals NC'!B278+'8.legal entities NC'!B278+'9.non-residents NC'!B110)</f>
        <v>6.3274892665802609</v>
      </c>
      <c r="D278" s="50">
        <f>'7.individuals NC'!D278+'8.legal entities NC'!D278+'9.non-residents NC'!D110</f>
        <v>23021919.199999999</v>
      </c>
      <c r="E278" s="51">
        <f>('7.individuals NC'!D278*'7.individuals NC'!E278+'8.legal entities NC'!D278*'8.legal entities NC'!E278+'9.non-residents NC'!D110*'9.non-residents NC'!E110)/('7.individuals NC'!D278+'8.legal entities NC'!D278+'9.non-residents NC'!D110)</f>
        <v>2.809612582299394</v>
      </c>
      <c r="F278" s="50">
        <f>'7.individuals NC'!F278+'8.legal entities NC'!F278+'9.non-residents NC'!F110</f>
        <v>17671380</v>
      </c>
      <c r="G278" s="51">
        <f>('7.individuals NC'!F278*'7.individuals NC'!G278+'8.legal entities NC'!F278*'8.legal entities NC'!G278+'9.non-residents NC'!F110*'9.non-residents NC'!G110)/('7.individuals NC'!F278+'8.legal entities NC'!F278+'9.non-residents NC'!F110)</f>
        <v>2.2337877768459498</v>
      </c>
      <c r="H278" s="50">
        <f t="shared" si="14"/>
        <v>29469637.499999996</v>
      </c>
      <c r="I278" s="51">
        <f t="shared" si="15"/>
        <v>11.530458845447296</v>
      </c>
      <c r="J278" s="50">
        <f>'7.individuals NC'!J278+'8.legal entities NC'!J278+'9.non-residents NC'!J110</f>
        <v>2163995.9000000004</v>
      </c>
      <c r="K278" s="51">
        <f>('7.individuals NC'!J278*'7.individuals NC'!K278+'8.legal entities NC'!J278*'8.legal entities NC'!K278+'9.non-residents NC'!J110*'9.non-residents NC'!K110)/('7.individuals NC'!J278+'8.legal entities NC'!J278+'9.non-residents NC'!J110)</f>
        <v>10.177994326144521</v>
      </c>
      <c r="L278" s="50">
        <f>'7.individuals NC'!L278+'8.legal entities NC'!L278+'9.non-residents NC'!L110</f>
        <v>3966745.3</v>
      </c>
      <c r="M278" s="51">
        <f>('7.individuals NC'!L278*'7.individuals NC'!M278+'8.legal entities NC'!L278*'8.legal entities NC'!M278+'9.non-residents NC'!L110*'9.non-residents NC'!M110)/('7.individuals NC'!L278+'8.legal entities NC'!L278+'9.non-residents NC'!L110)</f>
        <v>10.372111001681903</v>
      </c>
      <c r="N278" s="50">
        <f>'7.individuals NC'!N278+'8.legal entities NC'!N278+'9.non-residents NC'!N110</f>
        <v>4842339.8</v>
      </c>
      <c r="O278" s="51">
        <f>('7.individuals NC'!N278*'7.individuals NC'!O278+'8.legal entities NC'!N278*'8.legal entities NC'!O278+'9.non-residents NC'!N110*'9.non-residents NC'!O110)/('7.individuals NC'!N278+'8.legal entities NC'!N278+'9.non-residents NC'!N110)</f>
        <v>11.759589363390011</v>
      </c>
      <c r="P278" s="50">
        <f>'7.individuals NC'!P278+'8.legal entities NC'!P278+'9.non-residents NC'!P110</f>
        <v>9974223.9000000004</v>
      </c>
      <c r="Q278" s="51">
        <f>('7.individuals NC'!P278*'7.individuals NC'!Q278+'8.legal entities NC'!P278*'8.legal entities NC'!Q278+'9.non-residents NC'!P110*'9.non-residents NC'!Q110)/('7.individuals NC'!P278+'8.legal entities NC'!P278+'9.non-residents NC'!P110)</f>
        <v>11.466934619945713</v>
      </c>
      <c r="R278" s="50">
        <f>'7.individuals NC'!R278+'8.legal entities NC'!R278+'9.non-residents NC'!R110</f>
        <v>8360556.7000000002</v>
      </c>
      <c r="S278" s="51">
        <f>('7.individuals NC'!R278*'7.individuals NC'!S278+'8.legal entities NC'!R278*'8.legal entities NC'!S278+'9.non-residents NC'!R110*'9.non-residents NC'!S110)/('7.individuals NC'!R278+'8.legal entities NC'!R278+'9.non-residents NC'!R110)</f>
        <v>12.329076771646113</v>
      </c>
      <c r="T278" s="50">
        <f>'7.individuals NC'!T278+'8.legal entities NC'!T278+'9.non-residents NC'!T110</f>
        <v>161775.9</v>
      </c>
      <c r="U278" s="51">
        <f>('7.individuals NC'!T278*'7.individuals NC'!U278+'8.legal entities NC'!T278*'8.legal entities NC'!U278+'9.non-residents NC'!T110*'9.non-residents NC'!U110)/('7.individuals NC'!T278+'8.legal entities NC'!T278+'9.non-residents NC'!T110)</f>
        <v>13.810063581781938</v>
      </c>
    </row>
    <row r="279" spans="1:21" ht="14.25" customHeight="1" x14ac:dyDescent="0.2">
      <c r="A279" s="49" t="s">
        <v>25</v>
      </c>
      <c r="B279" s="50">
        <f>'7.individuals NC'!B279+'8.legal entities NC'!B279+'9.non-residents NC'!B111</f>
        <v>69263471.699999988</v>
      </c>
      <c r="C279" s="51">
        <f>('7.individuals NC'!B279*'7.individuals NC'!C279+'8.legal entities NC'!B279*'8.legal entities NC'!C279+'9.non-residents NC'!B111*'9.non-residents NC'!C111)/('7.individuals NC'!B279+'8.legal entities NC'!B279+'9.non-residents NC'!B111)</f>
        <v>6.2795609341799707</v>
      </c>
      <c r="D279" s="50">
        <f>'7.individuals NC'!D279+'8.legal entities NC'!D279+'9.non-residents NC'!D111</f>
        <v>22284556.700000003</v>
      </c>
      <c r="E279" s="51">
        <f>('7.individuals NC'!D279*'7.individuals NC'!E279+'8.legal entities NC'!D279*'8.legal entities NC'!E279+'9.non-residents NC'!D111*'9.non-residents NC'!E111)/('7.individuals NC'!D279+'8.legal entities NC'!D279+'9.non-residents NC'!D111)</f>
        <v>2.3839969542674351</v>
      </c>
      <c r="F279" s="50">
        <f>'7.individuals NC'!F279+'8.legal entities NC'!F279+'9.non-residents NC'!F111</f>
        <v>17157954.5</v>
      </c>
      <c r="G279" s="51">
        <f>('7.individuals NC'!F279*'7.individuals NC'!G279+'8.legal entities NC'!F279*'8.legal entities NC'!G279+'9.non-residents NC'!F111*'9.non-residents NC'!G111)/('7.individuals NC'!F279+'8.legal entities NC'!F279+'9.non-residents NC'!F111)</f>
        <v>2.2666011566238868</v>
      </c>
      <c r="H279" s="50">
        <f t="shared" si="14"/>
        <v>29820960.5</v>
      </c>
      <c r="I279" s="51">
        <f t="shared" si="15"/>
        <v>11.499550332659467</v>
      </c>
      <c r="J279" s="50">
        <f>'7.individuals NC'!J279+'8.legal entities NC'!J279+'9.non-residents NC'!J111</f>
        <v>2396652.5999999996</v>
      </c>
      <c r="K279" s="51">
        <f>('7.individuals NC'!J279*'7.individuals NC'!K279+'8.legal entities NC'!J279*'8.legal entities NC'!K279+'9.non-residents NC'!J111*'9.non-residents NC'!K111)/('7.individuals NC'!J279+'8.legal entities NC'!J279+'9.non-residents NC'!J111)</f>
        <v>10.299754044036288</v>
      </c>
      <c r="L279" s="50">
        <f>'7.individuals NC'!L279+'8.legal entities NC'!L279+'9.non-residents NC'!L111</f>
        <v>3132171.8000000003</v>
      </c>
      <c r="M279" s="51">
        <f>('7.individuals NC'!L279*'7.individuals NC'!M279+'8.legal entities NC'!L279*'8.legal entities NC'!M279+'9.non-residents NC'!L111*'9.non-residents NC'!M111)/('7.individuals NC'!L279+'8.legal entities NC'!L279+'9.non-residents NC'!L111)</f>
        <v>10.721983799547617</v>
      </c>
      <c r="N279" s="50">
        <f>'7.individuals NC'!N279+'8.legal entities NC'!N279+'9.non-residents NC'!N111</f>
        <v>5021098.6999999993</v>
      </c>
      <c r="O279" s="51">
        <f>('7.individuals NC'!N279*'7.individuals NC'!O279+'8.legal entities NC'!N279*'8.legal entities NC'!O279+'9.non-residents NC'!N111*'9.non-residents NC'!O111)/('7.individuals NC'!N279+'8.legal entities NC'!N279+'9.non-residents NC'!N111)</f>
        <v>11.669525140184964</v>
      </c>
      <c r="P279" s="50">
        <f>'7.individuals NC'!P279+'8.legal entities NC'!P279+'9.non-residents NC'!P111</f>
        <v>10193039.299999999</v>
      </c>
      <c r="Q279" s="51">
        <f>('7.individuals NC'!P279*'7.individuals NC'!Q279+'8.legal entities NC'!P279*'8.legal entities NC'!Q279+'9.non-residents NC'!P111*'9.non-residents NC'!Q111)/('7.individuals NC'!P279+'8.legal entities NC'!P279+'9.non-residents NC'!P111)</f>
        <v>11.279566526737502</v>
      </c>
      <c r="R279" s="50">
        <f>'7.individuals NC'!R279+'8.legal entities NC'!R279+'9.non-residents NC'!R111</f>
        <v>8893247.3000000007</v>
      </c>
      <c r="S279" s="51">
        <f>('7.individuals NC'!R279*'7.individuals NC'!S279+'8.legal entities NC'!R279*'8.legal entities NC'!S279+'9.non-residents NC'!R111*'9.non-residents NC'!S111)/('7.individuals NC'!R279+'8.legal entities NC'!R279+'9.non-residents NC'!R111)</f>
        <v>12.209349039917058</v>
      </c>
      <c r="T279" s="50">
        <f>'7.individuals NC'!T279+'8.legal entities NC'!T279+'9.non-residents NC'!T111</f>
        <v>184750.8</v>
      </c>
      <c r="U279" s="51">
        <f>('7.individuals NC'!T279*'7.individuals NC'!U279+'8.legal entities NC'!T279*'8.legal entities NC'!U279+'9.non-residents NC'!T111*'9.non-residents NC'!U111)/('7.individuals NC'!T279+'8.legal entities NC'!T279+'9.non-residents NC'!T111)</f>
        <v>13.596400356588417</v>
      </c>
    </row>
    <row r="280" spans="1:21" ht="14.25" customHeight="1" x14ac:dyDescent="0.2">
      <c r="A280" s="49" t="s">
        <v>26</v>
      </c>
      <c r="B280" s="50">
        <f>'7.individuals NC'!B280+'8.legal entities NC'!B280+'9.non-residents NC'!B112</f>
        <v>69709076.400600001</v>
      </c>
      <c r="C280" s="51">
        <f>('7.individuals NC'!B280*'7.individuals NC'!C280+'8.legal entities NC'!B280*'8.legal entities NC'!C280+'9.non-residents NC'!B112*'9.non-residents NC'!C112)/('7.individuals NC'!B280+'8.legal entities NC'!B280+'9.non-residents NC'!B112)</f>
        <v>6.5701318044583603</v>
      </c>
      <c r="D280" s="50">
        <f>'7.individuals NC'!D280+'8.legal entities NC'!D280+'9.non-residents NC'!D112</f>
        <v>22163408.6006</v>
      </c>
      <c r="E280" s="51">
        <f>('7.individuals NC'!D280*'7.individuals NC'!E280+'8.legal entities NC'!D280*'8.legal entities NC'!E280+'9.non-residents NC'!D112*'9.non-residents NC'!E112)/('7.individuals NC'!D280+'8.legal entities NC'!D280+'9.non-residents NC'!D112)</f>
        <v>2.3915656619516987</v>
      </c>
      <c r="F280" s="50">
        <f>'7.individuals NC'!F280+'8.legal entities NC'!F280+'9.non-residents NC'!F112</f>
        <v>17325198.899999999</v>
      </c>
      <c r="G280" s="51">
        <f>('7.individuals NC'!F280*'7.individuals NC'!G280+'8.legal entities NC'!F280*'8.legal entities NC'!G280+'9.non-residents NC'!F112*'9.non-residents NC'!G112)/('7.individuals NC'!F280+'8.legal entities NC'!F280+'9.non-residents NC'!F112)</f>
        <v>3.3289600005688826</v>
      </c>
      <c r="H280" s="50">
        <f t="shared" si="14"/>
        <v>30220468.900000002</v>
      </c>
      <c r="I280" s="51">
        <f t="shared" si="15"/>
        <v>11.492795825481048</v>
      </c>
      <c r="J280" s="50">
        <f>'7.individuals NC'!J280+'8.legal entities NC'!J280+'9.non-residents NC'!J112</f>
        <v>1723673.9000000001</v>
      </c>
      <c r="K280" s="51">
        <f>('7.individuals NC'!J280*'7.individuals NC'!K280+'8.legal entities NC'!J280*'8.legal entities NC'!K280+'9.non-residents NC'!J112*'9.non-residents NC'!K112)/('7.individuals NC'!J280+'8.legal entities NC'!J280+'9.non-residents NC'!J112)</f>
        <v>10.434174081884054</v>
      </c>
      <c r="L280" s="50">
        <f>'7.individuals NC'!L280+'8.legal entities NC'!L280+'9.non-residents NC'!L112</f>
        <v>3285478.4</v>
      </c>
      <c r="M280" s="51">
        <f>('7.individuals NC'!L280*'7.individuals NC'!M280+'8.legal entities NC'!L280*'8.legal entities NC'!M280+'9.non-residents NC'!L112*'9.non-residents NC'!M112)/('7.individuals NC'!L280+'8.legal entities NC'!L280+'9.non-residents NC'!L112)</f>
        <v>11.231089211848145</v>
      </c>
      <c r="N280" s="50">
        <f>'7.individuals NC'!N280+'8.legal entities NC'!N280+'9.non-residents NC'!N112</f>
        <v>4737113.2</v>
      </c>
      <c r="O280" s="51">
        <f>('7.individuals NC'!N280*'7.individuals NC'!O280+'8.legal entities NC'!N280*'8.legal entities NC'!O280+'9.non-residents NC'!N112*'9.non-residents NC'!O112)/('7.individuals NC'!N280+'8.legal entities NC'!N280+'9.non-residents NC'!N112)</f>
        <v>11.373221142783741</v>
      </c>
      <c r="P280" s="50">
        <f>'7.individuals NC'!P280+'8.legal entities NC'!P280+'9.non-residents NC'!P112</f>
        <v>11240264.700000001</v>
      </c>
      <c r="Q280" s="51">
        <f>('7.individuals NC'!P280*'7.individuals NC'!Q280+'8.legal entities NC'!P280*'8.legal entities NC'!Q280+'9.non-residents NC'!P112*'9.non-residents NC'!Q112)/('7.individuals NC'!P280+'8.legal entities NC'!P280+'9.non-residents NC'!P112)</f>
        <v>11.234696209511865</v>
      </c>
      <c r="R280" s="50">
        <f>'7.individuals NC'!R280+'8.legal entities NC'!R280+'9.non-residents NC'!R112</f>
        <v>9064796.1999999993</v>
      </c>
      <c r="S280" s="51">
        <f>('7.individuals NC'!R280*'7.individuals NC'!S280+'8.legal entities NC'!R280*'8.legal entities NC'!S280+'9.non-residents NC'!R112*'9.non-residents NC'!S112)/('7.individuals NC'!R280+'8.legal entities NC'!R280+'9.non-residents NC'!R112)</f>
        <v>12.135734062724959</v>
      </c>
      <c r="T280" s="50">
        <f>'7.individuals NC'!T280+'8.legal entities NC'!T280+'9.non-residents NC'!T112</f>
        <v>169142.5</v>
      </c>
      <c r="U280" s="51">
        <f>('7.individuals NC'!T280*'7.individuals NC'!U280+'8.legal entities NC'!T280*'8.legal entities NC'!U280+'9.non-residents NC'!T112*'9.non-residents NC'!U112)/('7.individuals NC'!T280+'8.legal entities NC'!T280+'9.non-residents NC'!T112)</f>
        <v>13.408297938129131</v>
      </c>
    </row>
    <row r="281" spans="1:21" ht="14.25" customHeight="1" x14ac:dyDescent="0.2">
      <c r="A281" s="49" t="s">
        <v>27</v>
      </c>
      <c r="B281" s="50">
        <f>'7.individuals NC'!B281+'8.legal entities NC'!B281+'9.non-residents NC'!B113</f>
        <v>68442187.400600001</v>
      </c>
      <c r="C281" s="51">
        <f>('7.individuals NC'!B281*'7.individuals NC'!C281+'8.legal entities NC'!B281*'8.legal entities NC'!C281+'9.non-residents NC'!B113*'9.non-residents NC'!C113)/('7.individuals NC'!B281+'8.legal entities NC'!B281+'9.non-residents NC'!B113)</f>
        <v>6.5903990102754371</v>
      </c>
      <c r="D281" s="50">
        <f>'7.individuals NC'!D281+'8.legal entities NC'!D281+'9.non-residents NC'!D113</f>
        <v>21146495.700600002</v>
      </c>
      <c r="E281" s="51">
        <f>('7.individuals NC'!D281*'7.individuals NC'!E281+'8.legal entities NC'!D281*'8.legal entities NC'!E281+'9.non-residents NC'!D113*'9.non-residents NC'!E113)/('7.individuals NC'!D281+'8.legal entities NC'!D281+'9.non-residents NC'!D113)</f>
        <v>2.1157855443505267</v>
      </c>
      <c r="F281" s="50">
        <f>'7.individuals NC'!F281+'8.legal entities NC'!F281+'9.non-residents NC'!F113</f>
        <v>16655894.4</v>
      </c>
      <c r="G281" s="51">
        <f>('7.individuals NC'!F281*'7.individuals NC'!G281+'8.legal entities NC'!F281*'8.legal entities NC'!G281+'9.non-residents NC'!F113*'9.non-residents NC'!G113)/('7.individuals NC'!F281+'8.legal entities NC'!F281+'9.non-residents NC'!F113)</f>
        <v>3.3693732767662157</v>
      </c>
      <c r="H281" s="50">
        <f t="shared" si="14"/>
        <v>30639797.300000001</v>
      </c>
      <c r="I281" s="51">
        <f t="shared" si="15"/>
        <v>11.429577854844364</v>
      </c>
      <c r="J281" s="50">
        <f>'7.individuals NC'!J281+'8.legal entities NC'!J281+'9.non-residents NC'!J113</f>
        <v>1627247.9000000001</v>
      </c>
      <c r="K281" s="51">
        <f>('7.individuals NC'!J281*'7.individuals NC'!K281+'8.legal entities NC'!J281*'8.legal entities NC'!K281+'9.non-residents NC'!J113*'9.non-residents NC'!K113)/('7.individuals NC'!J281+'8.legal entities NC'!J281+'9.non-residents NC'!J113)</f>
        <v>10.917538251547242</v>
      </c>
      <c r="L281" s="50">
        <f>'7.individuals NC'!L281+'8.legal entities NC'!L281+'9.non-residents NC'!L113</f>
        <v>3672814.2</v>
      </c>
      <c r="M281" s="51">
        <f>('7.individuals NC'!L281*'7.individuals NC'!M281+'8.legal entities NC'!L281*'8.legal entities NC'!M281+'9.non-residents NC'!L113*'9.non-residents NC'!M113)/('7.individuals NC'!L281+'8.legal entities NC'!L281+'9.non-residents NC'!L113)</f>
        <v>11.451066180804872</v>
      </c>
      <c r="N281" s="50">
        <f>'7.individuals NC'!N281+'8.legal entities NC'!N281+'9.non-residents NC'!N113</f>
        <v>4465471.3999999994</v>
      </c>
      <c r="O281" s="51">
        <f>('7.individuals NC'!N281*'7.individuals NC'!O281+'8.legal entities NC'!N281*'8.legal entities NC'!O281+'9.non-residents NC'!N113*'9.non-residents NC'!O113)/('7.individuals NC'!N281+'8.legal entities NC'!N281+'9.non-residents NC'!N113)</f>
        <v>11.001684127234618</v>
      </c>
      <c r="P281" s="50">
        <f>'7.individuals NC'!P281+'8.legal entities NC'!P281+'9.non-residents NC'!P113</f>
        <v>11702497.1</v>
      </c>
      <c r="Q281" s="51">
        <f>('7.individuals NC'!P281*'7.individuals NC'!Q281+'8.legal entities NC'!P281*'8.legal entities NC'!Q281+'9.non-residents NC'!P113*'9.non-residents NC'!Q113)/('7.individuals NC'!P281+'8.legal entities NC'!P281+'9.non-residents NC'!P113)</f>
        <v>11.100801060399359</v>
      </c>
      <c r="R281" s="50">
        <f>'7.individuals NC'!R281+'8.legal entities NC'!R281+'9.non-residents NC'!R113</f>
        <v>9030975.1999999993</v>
      </c>
      <c r="S281" s="51">
        <f>('7.individuals NC'!R281*'7.individuals NC'!S281+'8.legal entities NC'!R281*'8.legal entities NC'!S281+'9.non-residents NC'!R113*'9.non-residents NC'!S113)/('7.individuals NC'!R281+'8.legal entities NC'!R281+'9.non-residents NC'!R113)</f>
        <v>12.11648223682419</v>
      </c>
      <c r="T281" s="50">
        <f>'7.individuals NC'!T281+'8.legal entities NC'!T281+'9.non-residents NC'!T113</f>
        <v>140791.5</v>
      </c>
      <c r="U281" s="51">
        <f>('7.individuals NC'!T281*'7.individuals NC'!U281+'8.legal entities NC'!T281*'8.legal entities NC'!U281+'9.non-residents NC'!T113*'9.non-residents NC'!U113)/('7.individuals NC'!T281+'8.legal entities NC'!T281+'9.non-residents NC'!T113)</f>
        <v>13.625257199475829</v>
      </c>
    </row>
    <row r="282" spans="1:21" ht="14.25" customHeight="1" x14ac:dyDescent="0.2">
      <c r="A282" s="49" t="s">
        <v>28</v>
      </c>
      <c r="B282" s="50">
        <f>'7.individuals NC'!B282+'8.legal entities NC'!B282+'9.non-residents NC'!B114</f>
        <v>69383151.700600013</v>
      </c>
      <c r="C282" s="51">
        <f>('7.individuals NC'!B282*'7.individuals NC'!C282+'8.legal entities NC'!B282*'8.legal entities NC'!C282+'9.non-residents NC'!B114*'9.non-residents NC'!C114)/('7.individuals NC'!B282+'8.legal entities NC'!B282+'9.non-residents NC'!B114)</f>
        <v>6.3000995980443451</v>
      </c>
      <c r="D282" s="50">
        <f>'7.individuals NC'!D282+'8.legal entities NC'!D282+'9.non-residents NC'!D114</f>
        <v>21145156.200600002</v>
      </c>
      <c r="E282" s="51">
        <f>('7.individuals NC'!D282*'7.individuals NC'!E282+'8.legal entities NC'!D282*'8.legal entities NC'!E282+'9.non-residents NC'!D114*'9.non-residents NC'!E114)/('7.individuals NC'!D282+'8.legal entities NC'!D282+'9.non-residents NC'!D114)</f>
        <v>1.9202663940996469</v>
      </c>
      <c r="F282" s="50">
        <f>'7.individuals NC'!F282+'8.legal entities NC'!F282+'9.non-residents NC'!F114</f>
        <v>16532817</v>
      </c>
      <c r="G282" s="51">
        <f>('7.individuals NC'!F282*'7.individuals NC'!G282+'8.legal entities NC'!F282*'8.legal entities NC'!G282+'9.non-residents NC'!F114*'9.non-residents NC'!G114)/('7.individuals NC'!F282+'8.legal entities NC'!F282+'9.non-residents NC'!F114)</f>
        <v>2.2455429167334287</v>
      </c>
      <c r="H282" s="50">
        <f t="shared" si="14"/>
        <v>31705178.5</v>
      </c>
      <c r="I282" s="51">
        <f t="shared" si="15"/>
        <v>11.335412704962378</v>
      </c>
      <c r="J282" s="50">
        <f>'7.individuals NC'!J282+'8.legal entities NC'!J282+'9.non-residents NC'!J114</f>
        <v>1871544.4999999998</v>
      </c>
      <c r="K282" s="51">
        <f>('7.individuals NC'!J282*'7.individuals NC'!K282+'8.legal entities NC'!J282*'8.legal entities NC'!K282+'9.non-residents NC'!J114*'9.non-residents NC'!K114)/('7.individuals NC'!J282+'8.legal entities NC'!J282+'9.non-residents NC'!J114)</f>
        <v>11.304711638435542</v>
      </c>
      <c r="L282" s="50">
        <f>'7.individuals NC'!L282+'8.legal entities NC'!L282+'9.non-residents NC'!L114</f>
        <v>3528022.1</v>
      </c>
      <c r="M282" s="51">
        <f>('7.individuals NC'!L282*'7.individuals NC'!M282+'8.legal entities NC'!L282*'8.legal entities NC'!M282+'9.non-residents NC'!L114*'9.non-residents NC'!M114)/('7.individuals NC'!L282+'8.legal entities NC'!L282+'9.non-residents NC'!L114)</f>
        <v>11.258703840318942</v>
      </c>
      <c r="N282" s="50">
        <f>'7.individuals NC'!N282+'8.legal entities NC'!N282+'9.non-residents NC'!N114</f>
        <v>5480814.5999999996</v>
      </c>
      <c r="O282" s="51">
        <f>('7.individuals NC'!N282*'7.individuals NC'!O282+'8.legal entities NC'!N282*'8.legal entities NC'!O282+'9.non-residents NC'!N114*'9.non-residents NC'!O114)/('7.individuals NC'!N282+'8.legal entities NC'!N282+'9.non-residents NC'!N114)</f>
        <v>10.733454696497121</v>
      </c>
      <c r="P282" s="50">
        <f>'7.individuals NC'!P282+'8.legal entities NC'!P282+'9.non-residents NC'!P114</f>
        <v>11312960.199999999</v>
      </c>
      <c r="Q282" s="51">
        <f>('7.individuals NC'!P282*'7.individuals NC'!Q282+'8.legal entities NC'!P282*'8.legal entities NC'!Q282+'9.non-residents NC'!P114*'9.non-residents NC'!Q114)/('7.individuals NC'!P282+'8.legal entities NC'!P282+'9.non-residents NC'!P114)</f>
        <v>11.011359902866069</v>
      </c>
      <c r="R282" s="50">
        <f>'7.individuals NC'!R282+'8.legal entities NC'!R282+'9.non-residents NC'!R114</f>
        <v>9368850</v>
      </c>
      <c r="S282" s="51">
        <f>('7.individuals NC'!R282*'7.individuals NC'!S282+'8.legal entities NC'!R282*'8.legal entities NC'!S282+'9.non-residents NC'!R114*'9.non-residents NC'!S114)/('7.individuals NC'!R282+'8.legal entities NC'!R282+'9.non-residents NC'!R114)</f>
        <v>12.080856253649086</v>
      </c>
      <c r="T282" s="50">
        <f>'7.individuals NC'!T282+'8.legal entities NC'!T282+'9.non-residents NC'!T114</f>
        <v>142987.1</v>
      </c>
      <c r="U282" s="51">
        <f>('7.individuals NC'!T282*'7.individuals NC'!U282+'8.legal entities NC'!T282*'8.legal entities NC'!U282+'9.non-residents NC'!T114*'9.non-residents NC'!U114)/('7.individuals NC'!T282+'8.legal entities NC'!T282+'9.non-residents NC'!T114)</f>
        <v>13.498942736792312</v>
      </c>
    </row>
    <row r="283" spans="1:21" ht="14.25" customHeight="1" x14ac:dyDescent="0.2">
      <c r="A283" s="49" t="s">
        <v>46</v>
      </c>
      <c r="B283" s="50">
        <f>'7.individuals NC'!B283+'8.legal entities NC'!B283+'9.non-residents NC'!B115</f>
        <v>70687600.600600004</v>
      </c>
      <c r="C283" s="51">
        <f>('7.individuals NC'!B283*'7.individuals NC'!C283+'8.legal entities NC'!B283*'8.legal entities NC'!C283+'9.non-residents NC'!B115*'9.non-residents NC'!C115)/('7.individuals NC'!B283+'8.legal entities NC'!B283+'9.non-residents NC'!B115)</f>
        <v>6.3582900668039564</v>
      </c>
      <c r="D283" s="50">
        <f>'7.individuals NC'!D283+'8.legal entities NC'!D283+'9.non-residents NC'!D115</f>
        <v>20815020.8006</v>
      </c>
      <c r="E283" s="51">
        <f>('7.individuals NC'!D283*'7.individuals NC'!E283+'8.legal entities NC'!D283*'8.legal entities NC'!E283+'9.non-residents NC'!D115*'9.non-residents NC'!E115)/('7.individuals NC'!D283+'8.legal entities NC'!D283+'9.non-residents NC'!D115)</f>
        <v>2.0925817697354634</v>
      </c>
      <c r="F283" s="50">
        <f>'7.individuals NC'!F283+'8.legal entities NC'!F283+'9.non-residents NC'!F115</f>
        <v>16999874.199999999</v>
      </c>
      <c r="G283" s="51">
        <f>('7.individuals NC'!F283*'7.individuals NC'!G283+'8.legal entities NC'!F283*'8.legal entities NC'!G283+'9.non-residents NC'!F115*'9.non-residents NC'!G115)/('7.individuals NC'!F283+'8.legal entities NC'!F283+'9.non-residents NC'!F115)</f>
        <v>2.2427258498183482</v>
      </c>
      <c r="H283" s="50">
        <f t="shared" si="14"/>
        <v>32872705.600000001</v>
      </c>
      <c r="I283" s="51">
        <f t="shared" si="15"/>
        <v>11.187672923673199</v>
      </c>
      <c r="J283" s="50">
        <f>'7.individuals NC'!J283+'8.legal entities NC'!J283+'9.non-residents NC'!J115</f>
        <v>1956557.5</v>
      </c>
      <c r="K283" s="51">
        <f>('7.individuals NC'!J283*'7.individuals NC'!K283+'8.legal entities NC'!J283*'8.legal entities NC'!K283+'9.non-residents NC'!J115*'9.non-residents NC'!K115)/('7.individuals NC'!J283+'8.legal entities NC'!J283+'9.non-residents NC'!J115)</f>
        <v>11.455844772259402</v>
      </c>
      <c r="L283" s="50">
        <f>'7.individuals NC'!L283+'8.legal entities NC'!L283+'9.non-residents NC'!L115</f>
        <v>3260642.5000000005</v>
      </c>
      <c r="M283" s="51">
        <f>('7.individuals NC'!L283*'7.individuals NC'!M283+'8.legal entities NC'!L283*'8.legal entities NC'!M283+'9.non-residents NC'!L115*'9.non-residents NC'!M115)/('7.individuals NC'!L283+'8.legal entities NC'!L283+'9.non-residents NC'!L115)</f>
        <v>10.529790456635469</v>
      </c>
      <c r="N283" s="50">
        <f>'7.individuals NC'!N283+'8.legal entities NC'!N283+'9.non-residents NC'!N115</f>
        <v>6341913.5999999996</v>
      </c>
      <c r="O283" s="51">
        <f>('7.individuals NC'!N283*'7.individuals NC'!O283+'8.legal entities NC'!N283*'8.legal entities NC'!O283+'9.non-residents NC'!N115*'9.non-residents NC'!O115)/('7.individuals NC'!N283+'8.legal entities NC'!N283+'9.non-residents NC'!N115)</f>
        <v>10.682418615889084</v>
      </c>
      <c r="P283" s="50">
        <f>'7.individuals NC'!P283+'8.legal entities NC'!P283+'9.non-residents NC'!P115</f>
        <v>11353352.5</v>
      </c>
      <c r="Q283" s="51">
        <f>('7.individuals NC'!P283*'7.individuals NC'!Q283+'8.legal entities NC'!P283*'8.legal entities NC'!Q283+'9.non-residents NC'!P115*'9.non-residents NC'!Q115)/('7.individuals NC'!P283+'8.legal entities NC'!P283+'9.non-residents NC'!P115)</f>
        <v>10.893995140025835</v>
      </c>
      <c r="R283" s="50">
        <f>'7.individuals NC'!R283+'8.legal entities NC'!R283+'9.non-residents NC'!R115</f>
        <v>9820878.6999999993</v>
      </c>
      <c r="S283" s="51">
        <f>('7.individuals NC'!R283*'7.individuals NC'!S283+'8.legal entities NC'!R283*'8.legal entities NC'!S283+'9.non-residents NC'!R115*'9.non-residents NC'!S115)/('7.individuals NC'!R283+'8.legal entities NC'!R283+'9.non-residents NC'!R115)</f>
        <v>11.990508599602206</v>
      </c>
      <c r="T283" s="50">
        <f>'7.individuals NC'!T283+'8.legal entities NC'!T283+'9.non-residents NC'!T115</f>
        <v>139360.80000000002</v>
      </c>
      <c r="U283" s="51">
        <f>('7.individuals NC'!T283*'7.individuals NC'!U283+'8.legal entities NC'!T283*'8.legal entities NC'!U283+'9.non-residents NC'!T115*'9.non-residents NC'!U115)/('7.individuals NC'!T283+'8.legal entities NC'!T283+'9.non-residents NC'!T115)</f>
        <v>13.156524036888376</v>
      </c>
    </row>
    <row r="284" spans="1:21" ht="14.25" customHeight="1" thickBot="1" x14ac:dyDescent="0.25">
      <c r="A284" s="52" t="s">
        <v>30</v>
      </c>
      <c r="B284" s="53">
        <f>'7.individuals NC'!B284+'8.legal entities NC'!B284+'9.non-residents NC'!B116</f>
        <v>74634387.000599995</v>
      </c>
      <c r="C284" s="54">
        <f>('7.individuals NC'!B284*'7.individuals NC'!C284+'8.legal entities NC'!B284*'8.legal entities NC'!C284+'9.non-residents NC'!B116*'9.non-residents NC'!C116)/('7.individuals NC'!B284+'8.legal entities NC'!B284+'9.non-residents NC'!B116)</f>
        <v>6.159074150649948</v>
      </c>
      <c r="D284" s="53">
        <f>'7.individuals NC'!D284+'8.legal entities NC'!D284+'9.non-residents NC'!D116</f>
        <v>22794792.000599999</v>
      </c>
      <c r="E284" s="54">
        <f>('7.individuals NC'!D284*'7.individuals NC'!E284+'8.legal entities NC'!D284*'8.legal entities NC'!E284+'9.non-residents NC'!D116*'9.non-residents NC'!E116)/('7.individuals NC'!D284+'8.legal entities NC'!D284+'9.non-residents NC'!D116)</f>
        <v>2.0337682993896009</v>
      </c>
      <c r="F284" s="53">
        <f>'7.individuals NC'!F284+'8.legal entities NC'!F284+'9.non-residents NC'!F116</f>
        <v>17999148.799999997</v>
      </c>
      <c r="G284" s="54">
        <f>('7.individuals NC'!F284*'7.individuals NC'!G284+'8.legal entities NC'!F284*'8.legal entities NC'!G284+'9.non-residents NC'!F116*'9.non-residents NC'!G116)/('7.individuals NC'!F284+'8.legal entities NC'!F284+'9.non-residents NC'!F116)</f>
        <v>2.1612663924974016</v>
      </c>
      <c r="H284" s="53">
        <f t="shared" si="14"/>
        <v>33840446.199999996</v>
      </c>
      <c r="I284" s="54">
        <f t="shared" si="15"/>
        <v>11.064228903932124</v>
      </c>
      <c r="J284" s="53">
        <f>'7.individuals NC'!J284+'8.legal entities NC'!J284+'9.non-residents NC'!J116</f>
        <v>1655045.7000000002</v>
      </c>
      <c r="K284" s="54">
        <f>('7.individuals NC'!J284*'7.individuals NC'!K284+'8.legal entities NC'!J284*'8.legal entities NC'!K284+'9.non-residents NC'!J116*'9.non-residents NC'!K116)/('7.individuals NC'!J284+'8.legal entities NC'!J284+'9.non-residents NC'!J116)</f>
        <v>10.870712303593821</v>
      </c>
      <c r="L284" s="53">
        <f>'7.individuals NC'!L284+'8.legal entities NC'!L284+'9.non-residents NC'!L116</f>
        <v>3369447.9</v>
      </c>
      <c r="M284" s="54">
        <f>('7.individuals NC'!L284*'7.individuals NC'!M284+'8.legal entities NC'!L284*'8.legal entities NC'!M284+'9.non-residents NC'!L116*'9.non-residents NC'!M116)/('7.individuals NC'!L284+'8.legal entities NC'!L284+'9.non-residents NC'!L116)</f>
        <v>10.14283826379979</v>
      </c>
      <c r="N284" s="53">
        <f>'7.individuals NC'!N284+'8.legal entities NC'!N284+'9.non-residents NC'!N116</f>
        <v>7172801.5</v>
      </c>
      <c r="O284" s="54">
        <f>('7.individuals NC'!N284*'7.individuals NC'!O284+'8.legal entities NC'!N284*'8.legal entities NC'!O284+'9.non-residents NC'!N116*'9.non-residents NC'!O116)/('7.individuals NC'!N284+'8.legal entities NC'!N284+'9.non-residents NC'!N116)</f>
        <v>10.435089491044778</v>
      </c>
      <c r="P284" s="53">
        <f>'7.individuals NC'!P284+'8.legal entities NC'!P284+'9.non-residents NC'!P116</f>
        <v>11412208.399999999</v>
      </c>
      <c r="Q284" s="54">
        <f>('7.individuals NC'!P284*'7.individuals NC'!Q284+'8.legal entities NC'!P284*'8.legal entities NC'!Q284+'9.non-residents NC'!P116*'9.non-residents NC'!Q116)/('7.individuals NC'!P284+'8.legal entities NC'!P284+'9.non-residents NC'!P116)</f>
        <v>10.957768202164962</v>
      </c>
      <c r="R284" s="53">
        <f>'7.individuals NC'!R284+'8.legal entities NC'!R284+'9.non-residents NC'!R116</f>
        <v>10102405.299999999</v>
      </c>
      <c r="S284" s="54">
        <f>('7.individuals NC'!R284*'7.individuals NC'!S284+'8.legal entities NC'!R284*'8.legal entities NC'!S284+'9.non-residents NC'!R116*'9.non-residents NC'!S116)/('7.individuals NC'!R284+'8.legal entities NC'!R284+'9.non-residents NC'!R116)</f>
        <v>11.942652232929124</v>
      </c>
      <c r="T284" s="53">
        <f>'7.individuals NC'!T284+'8.legal entities NC'!T284+'9.non-residents NC'!T116</f>
        <v>128537.40000000001</v>
      </c>
      <c r="U284" s="54">
        <f>('7.individuals NC'!T284*'7.individuals NC'!U284+'8.legal entities NC'!T284*'8.legal entities NC'!U284+'9.non-residents NC'!T116*'9.non-residents NC'!U116)/('7.individuals NC'!T284+'8.legal entities NC'!T284+'9.non-residents NC'!T116)</f>
        <v>13.22945023004981</v>
      </c>
    </row>
    <row r="285" spans="1:21" ht="14.25" customHeight="1" x14ac:dyDescent="0.2">
      <c r="A285" s="49" t="s">
        <v>85</v>
      </c>
      <c r="B285" s="50">
        <f>'7.individuals NC'!B285+'8.legal entities NC'!B285+'9.non-residents NC'!B117</f>
        <v>72476667.400599986</v>
      </c>
      <c r="C285" s="51">
        <f>('7.individuals NC'!B285*'7.individuals NC'!C285+'8.legal entities NC'!B285*'8.legal entities NC'!C285+'9.non-residents NC'!B117*'9.non-residents NC'!C117)/('7.individuals NC'!B285+'8.legal entities NC'!B285+'9.non-residents NC'!B117)</f>
        <v>6.397856099936531</v>
      </c>
      <c r="D285" s="50">
        <f>'7.individuals NC'!D285+'8.legal entities NC'!D285+'9.non-residents NC'!D117</f>
        <v>20117630.200599998</v>
      </c>
      <c r="E285" s="51">
        <f>('7.individuals NC'!D285*'7.individuals NC'!E285+'8.legal entities NC'!D285*'8.legal entities NC'!E285+'9.non-residents NC'!D117*'9.non-residents NC'!E117)/('7.individuals NC'!D285+'8.legal entities NC'!D285+'9.non-residents NC'!D117)</f>
        <v>2.1585196916834084</v>
      </c>
      <c r="F285" s="50">
        <f>'7.individuals NC'!F285+'8.legal entities NC'!F285+'9.non-residents NC'!F117</f>
        <v>17383870.599999998</v>
      </c>
      <c r="G285" s="51">
        <f>('7.individuals NC'!F285*'7.individuals NC'!G285+'8.legal entities NC'!F285*'8.legal entities NC'!G285+'9.non-residents NC'!F117*'9.non-residents NC'!G117)/('7.individuals NC'!F285+'8.legal entities NC'!F285+'9.non-residents NC'!F117)</f>
        <v>2.1208987696330452</v>
      </c>
      <c r="H285" s="50">
        <f t="shared" ref="H285:H296" si="16">J285+L285+N285+P285+R285+T285</f>
        <v>34975166.600000001</v>
      </c>
      <c r="I285" s="51">
        <f t="shared" ref="I285:I296" si="17">(J285*K285+L285*M285+N285*O285+P285*Q285+R285*S285+T285*U285)/(J285+L285+N285+P285+R285+T285)</f>
        <v>10.962108124082523</v>
      </c>
      <c r="J285" s="50">
        <f>'7.individuals NC'!J285+'8.legal entities NC'!J285+'9.non-residents NC'!J117</f>
        <v>1692651.7999999998</v>
      </c>
      <c r="K285" s="51">
        <f>('7.individuals NC'!J285*'7.individuals NC'!K285+'8.legal entities NC'!J285*'8.legal entities NC'!K285+'9.non-residents NC'!J117*'9.non-residents NC'!K117)/('7.individuals NC'!J285+'8.legal entities NC'!J285+'9.non-residents NC'!J117)</f>
        <v>10.233260669441888</v>
      </c>
      <c r="L285" s="50">
        <f>'7.individuals NC'!L285+'8.legal entities NC'!L285+'9.non-residents NC'!L117</f>
        <v>4233807.3</v>
      </c>
      <c r="M285" s="51">
        <f>('7.individuals NC'!L285*'7.individuals NC'!M285+'8.legal entities NC'!L285*'8.legal entities NC'!M285+'9.non-residents NC'!L117*'9.non-residents NC'!M117)/('7.individuals NC'!L285+'8.legal entities NC'!L285+'9.non-residents NC'!L117)</f>
        <v>10.123521587768021</v>
      </c>
      <c r="N285" s="50">
        <f>'7.individuals NC'!N285+'8.legal entities NC'!N285+'9.non-residents NC'!N117</f>
        <v>6929109.0999999996</v>
      </c>
      <c r="O285" s="51">
        <f>('7.individuals NC'!N285*'7.individuals NC'!O285+'8.legal entities NC'!N285*'8.legal entities NC'!O285+'9.non-residents NC'!N117*'9.non-residents NC'!O117)/('7.individuals NC'!N285+'8.legal entities NC'!N285+'9.non-residents NC'!N117)</f>
        <v>10.308280413567145</v>
      </c>
      <c r="P285" s="50">
        <f>'7.individuals NC'!P285+'8.legal entities NC'!P285+'9.non-residents NC'!P117</f>
        <v>11655635.6</v>
      </c>
      <c r="Q285" s="51">
        <f>('7.individuals NC'!P285*'7.individuals NC'!Q285+'8.legal entities NC'!P285*'8.legal entities NC'!Q285+'9.non-residents NC'!P117*'9.non-residents NC'!Q117)/('7.individuals NC'!P285+'8.legal entities NC'!P285+'9.non-residents NC'!P117)</f>
        <v>10.998949630511815</v>
      </c>
      <c r="R285" s="50">
        <f>'7.individuals NC'!R285+'8.legal entities NC'!R285+'9.non-residents NC'!R117</f>
        <v>10324584.1</v>
      </c>
      <c r="S285" s="51">
        <f>('7.individuals NC'!R285*'7.individuals NC'!S285+'8.legal entities NC'!R285*'8.legal entities NC'!S285+'9.non-residents NC'!R117*'9.non-residents NC'!S117)/('7.individuals NC'!R285+'8.legal entities NC'!R285+'9.non-residents NC'!R117)</f>
        <v>11.796260336723849</v>
      </c>
      <c r="T285" s="50">
        <f>'7.individuals NC'!T285+'8.legal entities NC'!T285+'9.non-residents NC'!T117</f>
        <v>139378.70000000001</v>
      </c>
      <c r="U285" s="51">
        <f>('7.individuals NC'!T285*'7.individuals NC'!U285+'8.legal entities NC'!T285*'8.legal entities NC'!U285+'9.non-residents NC'!T117*'9.non-residents NC'!U117)/('7.individuals NC'!T285+'8.legal entities NC'!T285+'9.non-residents NC'!T117)</f>
        <v>12.91977058187512</v>
      </c>
    </row>
    <row r="286" spans="1:21" ht="14.25" customHeight="1" x14ac:dyDescent="0.2">
      <c r="A286" s="49" t="s">
        <v>20</v>
      </c>
      <c r="B286" s="50">
        <f>'7.individuals NC'!B286+'8.legal entities NC'!B286+'9.non-residents NC'!B118</f>
        <v>73764684.600600004</v>
      </c>
      <c r="C286" s="51">
        <f>('7.individuals NC'!B286*'7.individuals NC'!C286+'8.legal entities NC'!B286*'8.legal entities NC'!C286+'9.non-residents NC'!B118*'9.non-residents NC'!C118)/('7.individuals NC'!B286+'8.legal entities NC'!B286+'9.non-residents NC'!B118)</f>
        <v>6.4407366754081652</v>
      </c>
      <c r="D286" s="50">
        <f>'7.individuals NC'!D286+'8.legal entities NC'!D286+'9.non-residents NC'!D118</f>
        <v>19635697.8006</v>
      </c>
      <c r="E286" s="51">
        <f>('7.individuals NC'!D286*'7.individuals NC'!E286+'8.legal entities NC'!D286*'8.legal entities NC'!E286+'9.non-residents NC'!D118*'9.non-residents NC'!E118)/('7.individuals NC'!D286+'8.legal entities NC'!D286+'9.non-residents NC'!D118)</f>
        <v>2.3096026554052065</v>
      </c>
      <c r="F286" s="50">
        <f>'7.individuals NC'!F286+'8.legal entities NC'!F286+'9.non-residents NC'!F118</f>
        <v>18199288.800000001</v>
      </c>
      <c r="G286" s="51">
        <f>('7.individuals NC'!F286*'7.individuals NC'!G286+'8.legal entities NC'!F286*'8.legal entities NC'!G286+'9.non-residents NC'!F118*'9.non-residents NC'!G118)/('7.individuals NC'!F286+'8.legal entities NC'!F286+'9.non-residents NC'!F118)</f>
        <v>2.0779246315383522</v>
      </c>
      <c r="H286" s="50">
        <f t="shared" si="16"/>
        <v>35929698</v>
      </c>
      <c r="I286" s="51">
        <f t="shared" si="17"/>
        <v>10.908288157668355</v>
      </c>
      <c r="J286" s="50">
        <f>'7.individuals NC'!J286+'8.legal entities NC'!J286+'9.non-residents NC'!J118</f>
        <v>1757384</v>
      </c>
      <c r="K286" s="51">
        <f>('7.individuals NC'!J286*'7.individuals NC'!K286+'8.legal entities NC'!J286*'8.legal entities NC'!K286+'9.non-residents NC'!J118*'9.non-residents NC'!K118)/('7.individuals NC'!J286+'8.legal entities NC'!J286+'9.non-residents NC'!J118)</f>
        <v>9.8656796585151501</v>
      </c>
      <c r="L286" s="50">
        <f>'7.individuals NC'!L286+'8.legal entities NC'!L286+'9.non-residents NC'!L118</f>
        <v>4982414.9000000004</v>
      </c>
      <c r="M286" s="51">
        <f>('7.individuals NC'!L286*'7.individuals NC'!M286+'8.legal entities NC'!L286*'8.legal entities NC'!M286+'9.non-residents NC'!L118*'9.non-residents NC'!M118)/('7.individuals NC'!L286+'8.legal entities NC'!L286+'9.non-residents NC'!L118)</f>
        <v>10.305752007525539</v>
      </c>
      <c r="N286" s="50">
        <f>'7.individuals NC'!N286+'8.legal entities NC'!N286+'9.non-residents NC'!N118</f>
        <v>7089584.3999999994</v>
      </c>
      <c r="O286" s="51">
        <f>('7.individuals NC'!N286*'7.individuals NC'!O286+'8.legal entities NC'!N286*'8.legal entities NC'!O286+'9.non-residents NC'!N118*'9.non-residents NC'!O118)/('7.individuals NC'!N286+'8.legal entities NC'!N286+'9.non-residents NC'!N118)</f>
        <v>10.173878498999164</v>
      </c>
      <c r="P286" s="50">
        <f>'7.individuals NC'!P286+'8.legal entities NC'!P286+'9.non-residents NC'!P118</f>
        <v>11156239.6</v>
      </c>
      <c r="Q286" s="51">
        <f>('7.individuals NC'!P286*'7.individuals NC'!Q286+'8.legal entities NC'!P286*'8.legal entities NC'!Q286+'9.non-residents NC'!P118*'9.non-residents NC'!Q118)/('7.individuals NC'!P286+'8.legal entities NC'!P286+'9.non-residents NC'!P118)</f>
        <v>10.959949500188246</v>
      </c>
      <c r="R286" s="50">
        <f>'7.individuals NC'!R286+'8.legal entities NC'!R286+'9.non-residents NC'!R118</f>
        <v>10801426.1</v>
      </c>
      <c r="S286" s="51">
        <f>('7.individuals NC'!R286*'7.individuals NC'!S286+'8.legal entities NC'!R286*'8.legal entities NC'!S286+'9.non-residents NC'!R118*'9.non-residents NC'!S118)/('7.individuals NC'!R286+'8.legal entities NC'!R286+'9.non-residents NC'!R118)</f>
        <v>11.757705315041694</v>
      </c>
      <c r="T286" s="50">
        <f>'7.individuals NC'!T286+'8.legal entities NC'!T286+'9.non-residents NC'!T118</f>
        <v>142649</v>
      </c>
      <c r="U286" s="51">
        <f>('7.individuals NC'!T286*'7.individuals NC'!U286+'8.legal entities NC'!T286*'8.legal entities NC'!U286+'9.non-residents NC'!T118*'9.non-residents NC'!U118)/('7.individuals NC'!T286+'8.legal entities NC'!T286+'9.non-residents NC'!T118)</f>
        <v>12.939461720727133</v>
      </c>
    </row>
    <row r="287" spans="1:21" ht="14.25" customHeight="1" x14ac:dyDescent="0.2">
      <c r="A287" s="61" t="s">
        <v>21</v>
      </c>
      <c r="B287" s="62">
        <f>'7.individuals NC'!B287+'8.legal entities NC'!B287+'9.non-residents NC'!B119</f>
        <v>76305145.800600007</v>
      </c>
      <c r="C287" s="63">
        <f>('7.individuals NC'!B287*'7.individuals NC'!C287+'8.legal entities NC'!B287*'8.legal entities NC'!C287+'9.non-residents NC'!B119*'9.non-residents NC'!C119)/('7.individuals NC'!B287+'8.legal entities NC'!B287+'9.non-residents NC'!B119)</f>
        <v>6.3266263927406508</v>
      </c>
      <c r="D287" s="62">
        <f>'7.individuals NC'!D287+'8.legal entities NC'!D287+'9.non-residents NC'!D119</f>
        <v>21140124.800599996</v>
      </c>
      <c r="E287" s="63">
        <f>('7.individuals NC'!D287*'7.individuals NC'!E287+'8.legal entities NC'!D287*'8.legal entities NC'!E287+'9.non-residents NC'!D119*'9.non-residents NC'!E119)/('7.individuals NC'!D287+'8.legal entities NC'!D287+'9.non-residents NC'!D119)</f>
        <v>2.3313050950674232</v>
      </c>
      <c r="F287" s="62">
        <f>'7.individuals NC'!F287+'8.legal entities NC'!F287+'9.non-residents NC'!F119</f>
        <v>18811043.400000002</v>
      </c>
      <c r="G287" s="63">
        <f>('7.individuals NC'!F287*'7.individuals NC'!G287+'8.legal entities NC'!F287*'8.legal entities NC'!G287+'9.non-residents NC'!F119*'9.non-residents NC'!G119)/('7.individuals NC'!F287+'8.legal entities NC'!F287+'9.non-residents NC'!F119)</f>
        <v>2.0134556775835204</v>
      </c>
      <c r="H287" s="62">
        <f t="shared" si="16"/>
        <v>36353977.600000001</v>
      </c>
      <c r="I287" s="63">
        <f t="shared" si="17"/>
        <v>10.881749196297013</v>
      </c>
      <c r="J287" s="62">
        <f>'7.individuals NC'!J287+'8.legal entities NC'!J287+'9.non-residents NC'!J119</f>
        <v>2643752</v>
      </c>
      <c r="K287" s="63">
        <f>('7.individuals NC'!J287*'7.individuals NC'!K287+'8.legal entities NC'!J287*'8.legal entities NC'!K287+'9.non-residents NC'!J119*'9.non-residents NC'!K119)/('7.individuals NC'!J287+'8.legal entities NC'!J287+'9.non-residents NC'!J119)</f>
        <v>10.066807145677842</v>
      </c>
      <c r="L287" s="62">
        <f>'7.individuals NC'!L287+'8.legal entities NC'!L287+'9.non-residents NC'!L119</f>
        <v>5129870.4000000004</v>
      </c>
      <c r="M287" s="63">
        <f>('7.individuals NC'!L287*'7.individuals NC'!M287+'8.legal entities NC'!L287*'8.legal entities NC'!M287+'9.non-residents NC'!L119*'9.non-residents NC'!M119)/('7.individuals NC'!L287+'8.legal entities NC'!L287+'9.non-residents NC'!L119)</f>
        <v>10.042552171493472</v>
      </c>
      <c r="N287" s="62">
        <f>'7.individuals NC'!N287+'8.legal entities NC'!N287+'9.non-residents NC'!N119</f>
        <v>6811421.3999999994</v>
      </c>
      <c r="O287" s="63">
        <f>('7.individuals NC'!N287*'7.individuals NC'!O287+'8.legal entities NC'!N287*'8.legal entities NC'!O287+'9.non-residents NC'!N119*'9.non-residents NC'!O119)/('7.individuals NC'!N287+'8.legal entities NC'!N287+'9.non-residents NC'!N119)</f>
        <v>10.239817309790849</v>
      </c>
      <c r="P287" s="62">
        <f>'7.individuals NC'!P287+'8.legal entities NC'!P287+'9.non-residents NC'!P119</f>
        <v>10710111.499999998</v>
      </c>
      <c r="Q287" s="63">
        <f>('7.individuals NC'!P287*'7.individuals NC'!Q287+'8.legal entities NC'!P287*'8.legal entities NC'!Q287+'9.non-residents NC'!P119*'9.non-residents NC'!Q119)/('7.individuals NC'!P287+'8.legal entities NC'!P287+'9.non-residents NC'!P119)</f>
        <v>11.002329033362507</v>
      </c>
      <c r="R287" s="62">
        <f>'7.individuals NC'!R287+'8.legal entities NC'!R287+'9.non-residents NC'!R119</f>
        <v>10918453.6</v>
      </c>
      <c r="S287" s="63">
        <f>('7.individuals NC'!R287*'7.individuals NC'!S287+'8.legal entities NC'!R287*'8.legal entities NC'!S287+'9.non-residents NC'!R119*'9.non-residents NC'!S119)/('7.individuals NC'!R287+'8.legal entities NC'!R287+'9.non-residents NC'!R119)</f>
        <v>11.728375969285612</v>
      </c>
      <c r="T287" s="62">
        <f>'7.individuals NC'!T287+'8.legal entities NC'!T287+'9.non-residents NC'!T119</f>
        <v>140368.69999999998</v>
      </c>
      <c r="U287" s="63">
        <f>('7.individuals NC'!T287*'7.individuals NC'!U287+'8.legal entities NC'!T287*'8.legal entities NC'!U287+'9.non-residents NC'!T119*'9.non-residents NC'!U119)/('7.individuals NC'!T287+'8.legal entities NC'!T287+'9.non-residents NC'!T119)</f>
        <v>12.995230375432726</v>
      </c>
    </row>
    <row r="288" spans="1:21" ht="14.25" hidden="1" customHeight="1" x14ac:dyDescent="0.2">
      <c r="A288" s="49" t="s">
        <v>22</v>
      </c>
      <c r="B288" s="50">
        <f>'7.individuals NC'!B288+'8.legal entities NC'!B288+'9.non-residents NC'!B120</f>
        <v>0</v>
      </c>
      <c r="C288" s="51" t="e">
        <f>('7.individuals NC'!B288*'7.individuals NC'!C288+'8.legal entities NC'!B288*'8.legal entities NC'!C288+'9.non-residents NC'!B120*'9.non-residents NC'!C120)/('7.individuals NC'!B288+'8.legal entities NC'!B288+'9.non-residents NC'!B120)</f>
        <v>#DIV/0!</v>
      </c>
      <c r="D288" s="50">
        <f>'7.individuals NC'!D288+'8.legal entities NC'!D288+'9.non-residents NC'!D120</f>
        <v>0</v>
      </c>
      <c r="E288" s="51" t="e">
        <f>('7.individuals NC'!D288*'7.individuals NC'!E288+'8.legal entities NC'!D288*'8.legal entities NC'!E288+'9.non-residents NC'!D120*'9.non-residents NC'!E120)/('7.individuals NC'!D288+'8.legal entities NC'!D288+'9.non-residents NC'!D120)</f>
        <v>#DIV/0!</v>
      </c>
      <c r="F288" s="50">
        <f>'7.individuals NC'!F288+'8.legal entities NC'!F288+'9.non-residents NC'!F120</f>
        <v>0</v>
      </c>
      <c r="G288" s="51" t="e">
        <f>('7.individuals NC'!F288*'7.individuals NC'!G288+'8.legal entities NC'!F288*'8.legal entities NC'!G288+'9.non-residents NC'!F120*'9.non-residents NC'!G120)/('7.individuals NC'!F288+'8.legal entities NC'!F288+'9.non-residents NC'!F120)</f>
        <v>#DIV/0!</v>
      </c>
      <c r="H288" s="50">
        <f t="shared" si="16"/>
        <v>0</v>
      </c>
      <c r="I288" s="51" t="e">
        <f t="shared" si="17"/>
        <v>#DIV/0!</v>
      </c>
      <c r="J288" s="50">
        <f>'7.individuals NC'!J288+'8.legal entities NC'!J288+'9.non-residents NC'!J120</f>
        <v>0</v>
      </c>
      <c r="K288" s="51" t="e">
        <f>('7.individuals NC'!J288*'7.individuals NC'!K288+'8.legal entities NC'!J288*'8.legal entities NC'!K288+'9.non-residents NC'!J120*'9.non-residents NC'!K120)/('7.individuals NC'!J288+'8.legal entities NC'!J288+'9.non-residents NC'!J120)</f>
        <v>#DIV/0!</v>
      </c>
      <c r="L288" s="50">
        <f>'7.individuals NC'!L288+'8.legal entities NC'!L288+'9.non-residents NC'!L120</f>
        <v>0</v>
      </c>
      <c r="M288" s="51" t="e">
        <f>('7.individuals NC'!L288*'7.individuals NC'!M288+'8.legal entities NC'!L288*'8.legal entities NC'!M288+'9.non-residents NC'!L120*'9.non-residents NC'!M120)/('7.individuals NC'!L288+'8.legal entities NC'!L288+'9.non-residents NC'!L120)</f>
        <v>#DIV/0!</v>
      </c>
      <c r="N288" s="50">
        <f>'7.individuals NC'!N288+'8.legal entities NC'!N288+'9.non-residents NC'!N120</f>
        <v>0</v>
      </c>
      <c r="O288" s="51" t="e">
        <f>('7.individuals NC'!N288*'7.individuals NC'!O288+'8.legal entities NC'!N288*'8.legal entities NC'!O288+'9.non-residents NC'!N120*'9.non-residents NC'!O120)/('7.individuals NC'!N288+'8.legal entities NC'!N288+'9.non-residents NC'!N120)</f>
        <v>#DIV/0!</v>
      </c>
      <c r="P288" s="50">
        <f>'7.individuals NC'!P288+'8.legal entities NC'!P288+'9.non-residents NC'!P120</f>
        <v>0</v>
      </c>
      <c r="Q288" s="51" t="e">
        <f>('7.individuals NC'!P288*'7.individuals NC'!Q288+'8.legal entities NC'!P288*'8.legal entities NC'!Q288+'9.non-residents NC'!P120*'9.non-residents NC'!Q120)/('7.individuals NC'!P288+'8.legal entities NC'!P288+'9.non-residents NC'!P120)</f>
        <v>#DIV/0!</v>
      </c>
      <c r="R288" s="50">
        <f>'7.individuals NC'!R288+'8.legal entities NC'!R288+'9.non-residents NC'!R120</f>
        <v>0</v>
      </c>
      <c r="S288" s="51" t="e">
        <f>('7.individuals NC'!R288*'7.individuals NC'!S288+'8.legal entities NC'!R288*'8.legal entities NC'!S288+'9.non-residents NC'!R120*'9.non-residents NC'!S120)/('7.individuals NC'!R288+'8.legal entities NC'!R288+'9.non-residents NC'!R120)</f>
        <v>#DIV/0!</v>
      </c>
      <c r="T288" s="50">
        <f>'7.individuals NC'!T288+'8.legal entities NC'!T288+'9.non-residents NC'!T120</f>
        <v>0</v>
      </c>
      <c r="U288" s="51" t="e">
        <f>('7.individuals NC'!T288*'7.individuals NC'!U288+'8.legal entities NC'!T288*'8.legal entities NC'!U288+'9.non-residents NC'!T120*'9.non-residents NC'!U120)/('7.individuals NC'!T288+'8.legal entities NC'!T288+'9.non-residents NC'!T120)</f>
        <v>#DIV/0!</v>
      </c>
    </row>
    <row r="289" spans="1:21" ht="14.25" hidden="1" customHeight="1" x14ac:dyDescent="0.2">
      <c r="A289" s="49" t="s">
        <v>23</v>
      </c>
      <c r="B289" s="50">
        <f>'7.individuals NC'!B289+'8.legal entities NC'!B289+'9.non-residents NC'!B121</f>
        <v>0</v>
      </c>
      <c r="C289" s="51" t="e">
        <f>('7.individuals NC'!B289*'7.individuals NC'!C289+'8.legal entities NC'!B289*'8.legal entities NC'!C289+'9.non-residents NC'!B121*'9.non-residents NC'!C121)/('7.individuals NC'!B289+'8.legal entities NC'!B289+'9.non-residents NC'!B121)</f>
        <v>#DIV/0!</v>
      </c>
      <c r="D289" s="50">
        <f>'7.individuals NC'!D289+'8.legal entities NC'!D289+'9.non-residents NC'!D121</f>
        <v>0</v>
      </c>
      <c r="E289" s="51" t="e">
        <f>('7.individuals NC'!D289*'7.individuals NC'!E289+'8.legal entities NC'!D289*'8.legal entities NC'!E289+'9.non-residents NC'!D121*'9.non-residents NC'!E121)/('7.individuals NC'!D289+'8.legal entities NC'!D289+'9.non-residents NC'!D121)</f>
        <v>#DIV/0!</v>
      </c>
      <c r="F289" s="50">
        <f>'7.individuals NC'!F289+'8.legal entities NC'!F289+'9.non-residents NC'!F121</f>
        <v>0</v>
      </c>
      <c r="G289" s="51" t="e">
        <f>('7.individuals NC'!F289*'7.individuals NC'!G289+'8.legal entities NC'!F289*'8.legal entities NC'!G289+'9.non-residents NC'!F121*'9.non-residents NC'!G121)/('7.individuals NC'!F289+'8.legal entities NC'!F289+'9.non-residents NC'!F121)</f>
        <v>#DIV/0!</v>
      </c>
      <c r="H289" s="50">
        <f t="shared" si="16"/>
        <v>0</v>
      </c>
      <c r="I289" s="51" t="e">
        <f t="shared" si="17"/>
        <v>#DIV/0!</v>
      </c>
      <c r="J289" s="50">
        <f>'7.individuals NC'!J289+'8.legal entities NC'!J289+'9.non-residents NC'!J121</f>
        <v>0</v>
      </c>
      <c r="K289" s="51" t="e">
        <f>('7.individuals NC'!J289*'7.individuals NC'!K289+'8.legal entities NC'!J289*'8.legal entities NC'!K289+'9.non-residents NC'!J121*'9.non-residents NC'!K121)/('7.individuals NC'!J289+'8.legal entities NC'!J289+'9.non-residents NC'!J121)</f>
        <v>#DIV/0!</v>
      </c>
      <c r="L289" s="50">
        <f>'7.individuals NC'!L289+'8.legal entities NC'!L289+'9.non-residents NC'!L121</f>
        <v>0</v>
      </c>
      <c r="M289" s="51" t="e">
        <f>('7.individuals NC'!L289*'7.individuals NC'!M289+'8.legal entities NC'!L289*'8.legal entities NC'!M289+'9.non-residents NC'!L121*'9.non-residents NC'!M121)/('7.individuals NC'!L289+'8.legal entities NC'!L289+'9.non-residents NC'!L121)</f>
        <v>#DIV/0!</v>
      </c>
      <c r="N289" s="50">
        <f>'7.individuals NC'!N289+'8.legal entities NC'!N289+'9.non-residents NC'!N121</f>
        <v>0</v>
      </c>
      <c r="O289" s="51" t="e">
        <f>('7.individuals NC'!N289*'7.individuals NC'!O289+'8.legal entities NC'!N289*'8.legal entities NC'!O289+'9.non-residents NC'!N121*'9.non-residents NC'!O121)/('7.individuals NC'!N289+'8.legal entities NC'!N289+'9.non-residents NC'!N121)</f>
        <v>#DIV/0!</v>
      </c>
      <c r="P289" s="50">
        <f>'7.individuals NC'!P289+'8.legal entities NC'!P289+'9.non-residents NC'!P121</f>
        <v>0</v>
      </c>
      <c r="Q289" s="51" t="e">
        <f>('7.individuals NC'!P289*'7.individuals NC'!Q289+'8.legal entities NC'!P289*'8.legal entities NC'!Q289+'9.non-residents NC'!P121*'9.non-residents NC'!Q121)/('7.individuals NC'!P289+'8.legal entities NC'!P289+'9.non-residents NC'!P121)</f>
        <v>#DIV/0!</v>
      </c>
      <c r="R289" s="50">
        <f>'7.individuals NC'!R289+'8.legal entities NC'!R289+'9.non-residents NC'!R121</f>
        <v>0</v>
      </c>
      <c r="S289" s="51" t="e">
        <f>('7.individuals NC'!R289*'7.individuals NC'!S289+'8.legal entities NC'!R289*'8.legal entities NC'!S289+'9.non-residents NC'!R121*'9.non-residents NC'!S121)/('7.individuals NC'!R289+'8.legal entities NC'!R289+'9.non-residents NC'!R121)</f>
        <v>#DIV/0!</v>
      </c>
      <c r="T289" s="50">
        <f>'7.individuals NC'!T289+'8.legal entities NC'!T289+'9.non-residents NC'!T121</f>
        <v>0</v>
      </c>
      <c r="U289" s="51" t="e">
        <f>('7.individuals NC'!T289*'7.individuals NC'!U289+'8.legal entities NC'!T289*'8.legal entities NC'!U289+'9.non-residents NC'!T121*'9.non-residents NC'!U121)/('7.individuals NC'!T289+'8.legal entities NC'!T289+'9.non-residents NC'!T121)</f>
        <v>#DIV/0!</v>
      </c>
    </row>
    <row r="290" spans="1:21" ht="14.25" hidden="1" customHeight="1" x14ac:dyDescent="0.2">
      <c r="A290" s="49" t="s">
        <v>24</v>
      </c>
      <c r="B290" s="50">
        <f>'7.individuals NC'!B290+'8.legal entities NC'!B290+'9.non-residents NC'!B122</f>
        <v>0</v>
      </c>
      <c r="C290" s="51" t="e">
        <f>('7.individuals NC'!B290*'7.individuals NC'!C290+'8.legal entities NC'!B290*'8.legal entities NC'!C290+'9.non-residents NC'!B122*'9.non-residents NC'!C122)/('7.individuals NC'!B290+'8.legal entities NC'!B290+'9.non-residents NC'!B122)</f>
        <v>#DIV/0!</v>
      </c>
      <c r="D290" s="50">
        <f>'7.individuals NC'!D290+'8.legal entities NC'!D290+'9.non-residents NC'!D122</f>
        <v>0</v>
      </c>
      <c r="E290" s="51" t="e">
        <f>('7.individuals NC'!D290*'7.individuals NC'!E290+'8.legal entities NC'!D290*'8.legal entities NC'!E290+'9.non-residents NC'!D122*'9.non-residents NC'!E122)/('7.individuals NC'!D290+'8.legal entities NC'!D290+'9.non-residents NC'!D122)</f>
        <v>#DIV/0!</v>
      </c>
      <c r="F290" s="50">
        <f>'7.individuals NC'!F290+'8.legal entities NC'!F290+'9.non-residents NC'!F122</f>
        <v>0</v>
      </c>
      <c r="G290" s="51" t="e">
        <f>('7.individuals NC'!F290*'7.individuals NC'!G290+'8.legal entities NC'!F290*'8.legal entities NC'!G290+'9.non-residents NC'!F122*'9.non-residents NC'!G122)/('7.individuals NC'!F290+'8.legal entities NC'!F290+'9.non-residents NC'!F122)</f>
        <v>#DIV/0!</v>
      </c>
      <c r="H290" s="50">
        <f t="shared" si="16"/>
        <v>0</v>
      </c>
      <c r="I290" s="51" t="e">
        <f t="shared" si="17"/>
        <v>#DIV/0!</v>
      </c>
      <c r="J290" s="50">
        <f>'7.individuals NC'!J290+'8.legal entities NC'!J290+'9.non-residents NC'!J122</f>
        <v>0</v>
      </c>
      <c r="K290" s="51" t="e">
        <f>('7.individuals NC'!J290*'7.individuals NC'!K290+'8.legal entities NC'!J290*'8.legal entities NC'!K290+'9.non-residents NC'!J122*'9.non-residents NC'!K122)/('7.individuals NC'!J290+'8.legal entities NC'!J290+'9.non-residents NC'!J122)</f>
        <v>#DIV/0!</v>
      </c>
      <c r="L290" s="50">
        <f>'7.individuals NC'!L290+'8.legal entities NC'!L290+'9.non-residents NC'!L122</f>
        <v>0</v>
      </c>
      <c r="M290" s="51" t="e">
        <f>('7.individuals NC'!L290*'7.individuals NC'!M290+'8.legal entities NC'!L290*'8.legal entities NC'!M290+'9.non-residents NC'!L122*'9.non-residents NC'!M122)/('7.individuals NC'!L290+'8.legal entities NC'!L290+'9.non-residents NC'!L122)</f>
        <v>#DIV/0!</v>
      </c>
      <c r="N290" s="50">
        <f>'7.individuals NC'!N290+'8.legal entities NC'!N290+'9.non-residents NC'!N122</f>
        <v>0</v>
      </c>
      <c r="O290" s="51" t="e">
        <f>('7.individuals NC'!N290*'7.individuals NC'!O290+'8.legal entities NC'!N290*'8.legal entities NC'!O290+'9.non-residents NC'!N122*'9.non-residents NC'!O122)/('7.individuals NC'!N290+'8.legal entities NC'!N290+'9.non-residents NC'!N122)</f>
        <v>#DIV/0!</v>
      </c>
      <c r="P290" s="50">
        <f>'7.individuals NC'!P290+'8.legal entities NC'!P290+'9.non-residents NC'!P122</f>
        <v>0</v>
      </c>
      <c r="Q290" s="51" t="e">
        <f>('7.individuals NC'!P290*'7.individuals NC'!Q290+'8.legal entities NC'!P290*'8.legal entities NC'!Q290+'9.non-residents NC'!P122*'9.non-residents NC'!Q122)/('7.individuals NC'!P290+'8.legal entities NC'!P290+'9.non-residents NC'!P122)</f>
        <v>#DIV/0!</v>
      </c>
      <c r="R290" s="50">
        <f>'7.individuals NC'!R290+'8.legal entities NC'!R290+'9.non-residents NC'!R122</f>
        <v>0</v>
      </c>
      <c r="S290" s="51" t="e">
        <f>('7.individuals NC'!R290*'7.individuals NC'!S290+'8.legal entities NC'!R290*'8.legal entities NC'!S290+'9.non-residents NC'!R122*'9.non-residents NC'!S122)/('7.individuals NC'!R290+'8.legal entities NC'!R290+'9.non-residents NC'!R122)</f>
        <v>#DIV/0!</v>
      </c>
      <c r="T290" s="50">
        <f>'7.individuals NC'!T290+'8.legal entities NC'!T290+'9.non-residents NC'!T122</f>
        <v>0</v>
      </c>
      <c r="U290" s="51" t="e">
        <f>('7.individuals NC'!T290*'7.individuals NC'!U290+'8.legal entities NC'!T290*'8.legal entities NC'!U290+'9.non-residents NC'!T122*'9.non-residents NC'!U122)/('7.individuals NC'!T290+'8.legal entities NC'!T290+'9.non-residents NC'!T122)</f>
        <v>#DIV/0!</v>
      </c>
    </row>
    <row r="291" spans="1:21" ht="14.25" hidden="1" customHeight="1" x14ac:dyDescent="0.2">
      <c r="A291" s="49" t="s">
        <v>25</v>
      </c>
      <c r="B291" s="50">
        <f>'7.individuals NC'!B291+'8.legal entities NC'!B291+'9.non-residents NC'!B123</f>
        <v>0</v>
      </c>
      <c r="C291" s="51" t="e">
        <f>('7.individuals NC'!B291*'7.individuals NC'!C291+'8.legal entities NC'!B291*'8.legal entities NC'!C291+'9.non-residents NC'!B123*'9.non-residents NC'!C123)/('7.individuals NC'!B291+'8.legal entities NC'!B291+'9.non-residents NC'!B123)</f>
        <v>#DIV/0!</v>
      </c>
      <c r="D291" s="50">
        <f>'7.individuals NC'!D291+'8.legal entities NC'!D291+'9.non-residents NC'!D123</f>
        <v>0</v>
      </c>
      <c r="E291" s="51" t="e">
        <f>('7.individuals NC'!D291*'7.individuals NC'!E291+'8.legal entities NC'!D291*'8.legal entities NC'!E291+'9.non-residents NC'!D123*'9.non-residents NC'!E123)/('7.individuals NC'!D291+'8.legal entities NC'!D291+'9.non-residents NC'!D123)</f>
        <v>#DIV/0!</v>
      </c>
      <c r="F291" s="50">
        <f>'7.individuals NC'!F291+'8.legal entities NC'!F291+'9.non-residents NC'!F123</f>
        <v>0</v>
      </c>
      <c r="G291" s="51" t="e">
        <f>('7.individuals NC'!F291*'7.individuals NC'!G291+'8.legal entities NC'!F291*'8.legal entities NC'!G291+'9.non-residents NC'!F123*'9.non-residents NC'!G123)/('7.individuals NC'!F291+'8.legal entities NC'!F291+'9.non-residents NC'!F123)</f>
        <v>#DIV/0!</v>
      </c>
      <c r="H291" s="50">
        <f t="shared" si="16"/>
        <v>0</v>
      </c>
      <c r="I291" s="51" t="e">
        <f t="shared" si="17"/>
        <v>#DIV/0!</v>
      </c>
      <c r="J291" s="50">
        <f>'7.individuals NC'!J291+'8.legal entities NC'!J291+'9.non-residents NC'!J123</f>
        <v>0</v>
      </c>
      <c r="K291" s="51" t="e">
        <f>('7.individuals NC'!J291*'7.individuals NC'!K291+'8.legal entities NC'!J291*'8.legal entities NC'!K291+'9.non-residents NC'!J123*'9.non-residents NC'!K123)/('7.individuals NC'!J291+'8.legal entities NC'!J291+'9.non-residents NC'!J123)</f>
        <v>#DIV/0!</v>
      </c>
      <c r="L291" s="50">
        <f>'7.individuals NC'!L291+'8.legal entities NC'!L291+'9.non-residents NC'!L123</f>
        <v>0</v>
      </c>
      <c r="M291" s="51" t="e">
        <f>('7.individuals NC'!L291*'7.individuals NC'!M291+'8.legal entities NC'!L291*'8.legal entities NC'!M291+'9.non-residents NC'!L123*'9.non-residents NC'!M123)/('7.individuals NC'!L291+'8.legal entities NC'!L291+'9.non-residents NC'!L123)</f>
        <v>#DIV/0!</v>
      </c>
      <c r="N291" s="50">
        <f>'7.individuals NC'!N291+'8.legal entities NC'!N291+'9.non-residents NC'!N123</f>
        <v>0</v>
      </c>
      <c r="O291" s="51" t="e">
        <f>('7.individuals NC'!N291*'7.individuals NC'!O291+'8.legal entities NC'!N291*'8.legal entities NC'!O291+'9.non-residents NC'!N123*'9.non-residents NC'!O123)/('7.individuals NC'!N291+'8.legal entities NC'!N291+'9.non-residents NC'!N123)</f>
        <v>#DIV/0!</v>
      </c>
      <c r="P291" s="50">
        <f>'7.individuals NC'!P291+'8.legal entities NC'!P291+'9.non-residents NC'!P123</f>
        <v>0</v>
      </c>
      <c r="Q291" s="51" t="e">
        <f>('7.individuals NC'!P291*'7.individuals NC'!Q291+'8.legal entities NC'!P291*'8.legal entities NC'!Q291+'9.non-residents NC'!P123*'9.non-residents NC'!Q123)/('7.individuals NC'!P291+'8.legal entities NC'!P291+'9.non-residents NC'!P123)</f>
        <v>#DIV/0!</v>
      </c>
      <c r="R291" s="50">
        <f>'7.individuals NC'!R291+'8.legal entities NC'!R291+'9.non-residents NC'!R123</f>
        <v>0</v>
      </c>
      <c r="S291" s="51" t="e">
        <f>('7.individuals NC'!R291*'7.individuals NC'!S291+'8.legal entities NC'!R291*'8.legal entities NC'!S291+'9.non-residents NC'!R123*'9.non-residents NC'!S123)/('7.individuals NC'!R291+'8.legal entities NC'!R291+'9.non-residents NC'!R123)</f>
        <v>#DIV/0!</v>
      </c>
      <c r="T291" s="50">
        <f>'7.individuals NC'!T291+'8.legal entities NC'!T291+'9.non-residents NC'!T123</f>
        <v>0</v>
      </c>
      <c r="U291" s="51" t="e">
        <f>('7.individuals NC'!T291*'7.individuals NC'!U291+'8.legal entities NC'!T291*'8.legal entities NC'!U291+'9.non-residents NC'!T123*'9.non-residents NC'!U123)/('7.individuals NC'!T291+'8.legal entities NC'!T291+'9.non-residents NC'!T123)</f>
        <v>#DIV/0!</v>
      </c>
    </row>
    <row r="292" spans="1:21" ht="14.25" hidden="1" customHeight="1" x14ac:dyDescent="0.2">
      <c r="A292" s="49" t="s">
        <v>26</v>
      </c>
      <c r="B292" s="50">
        <f>'7.individuals NC'!B292+'8.legal entities NC'!B292+'9.non-residents NC'!B124</f>
        <v>0</v>
      </c>
      <c r="C292" s="51" t="e">
        <f>('7.individuals NC'!B292*'7.individuals NC'!C292+'8.legal entities NC'!B292*'8.legal entities NC'!C292+'9.non-residents NC'!B124*'9.non-residents NC'!C124)/('7.individuals NC'!B292+'8.legal entities NC'!B292+'9.non-residents NC'!B124)</f>
        <v>#DIV/0!</v>
      </c>
      <c r="D292" s="50">
        <f>'7.individuals NC'!D292+'8.legal entities NC'!D292+'9.non-residents NC'!D124</f>
        <v>0</v>
      </c>
      <c r="E292" s="51" t="e">
        <f>('7.individuals NC'!D292*'7.individuals NC'!E292+'8.legal entities NC'!D292*'8.legal entities NC'!E292+'9.non-residents NC'!D124*'9.non-residents NC'!E124)/('7.individuals NC'!D292+'8.legal entities NC'!D292+'9.non-residents NC'!D124)</f>
        <v>#DIV/0!</v>
      </c>
      <c r="F292" s="50">
        <f>'7.individuals NC'!F292+'8.legal entities NC'!F292+'9.non-residents NC'!F124</f>
        <v>0</v>
      </c>
      <c r="G292" s="51" t="e">
        <f>('7.individuals NC'!F292*'7.individuals NC'!G292+'8.legal entities NC'!F292*'8.legal entities NC'!G292+'9.non-residents NC'!F124*'9.non-residents NC'!G124)/('7.individuals NC'!F292+'8.legal entities NC'!F292+'9.non-residents NC'!F124)</f>
        <v>#DIV/0!</v>
      </c>
      <c r="H292" s="50">
        <f t="shared" si="16"/>
        <v>0</v>
      </c>
      <c r="I292" s="51" t="e">
        <f t="shared" si="17"/>
        <v>#DIV/0!</v>
      </c>
      <c r="J292" s="50">
        <f>'7.individuals NC'!J292+'8.legal entities NC'!J292+'9.non-residents NC'!J124</f>
        <v>0</v>
      </c>
      <c r="K292" s="51" t="e">
        <f>('7.individuals NC'!J292*'7.individuals NC'!K292+'8.legal entities NC'!J292*'8.legal entities NC'!K292+'9.non-residents NC'!J124*'9.non-residents NC'!K124)/('7.individuals NC'!J292+'8.legal entities NC'!J292+'9.non-residents NC'!J124)</f>
        <v>#DIV/0!</v>
      </c>
      <c r="L292" s="50">
        <f>'7.individuals NC'!L292+'8.legal entities NC'!L292+'9.non-residents NC'!L124</f>
        <v>0</v>
      </c>
      <c r="M292" s="51" t="e">
        <f>('7.individuals NC'!L292*'7.individuals NC'!M292+'8.legal entities NC'!L292*'8.legal entities NC'!M292+'9.non-residents NC'!L124*'9.non-residents NC'!M124)/('7.individuals NC'!L292+'8.legal entities NC'!L292+'9.non-residents NC'!L124)</f>
        <v>#DIV/0!</v>
      </c>
      <c r="N292" s="50">
        <f>'7.individuals NC'!N292+'8.legal entities NC'!N292+'9.non-residents NC'!N124</f>
        <v>0</v>
      </c>
      <c r="O292" s="51" t="e">
        <f>('7.individuals NC'!N292*'7.individuals NC'!O292+'8.legal entities NC'!N292*'8.legal entities NC'!O292+'9.non-residents NC'!N124*'9.non-residents NC'!O124)/('7.individuals NC'!N292+'8.legal entities NC'!N292+'9.non-residents NC'!N124)</f>
        <v>#DIV/0!</v>
      </c>
      <c r="P292" s="50">
        <f>'7.individuals NC'!P292+'8.legal entities NC'!P292+'9.non-residents NC'!P124</f>
        <v>0</v>
      </c>
      <c r="Q292" s="51" t="e">
        <f>('7.individuals NC'!P292*'7.individuals NC'!Q292+'8.legal entities NC'!P292*'8.legal entities NC'!Q292+'9.non-residents NC'!P124*'9.non-residents NC'!Q124)/('7.individuals NC'!P292+'8.legal entities NC'!P292+'9.non-residents NC'!P124)</f>
        <v>#DIV/0!</v>
      </c>
      <c r="R292" s="50">
        <f>'7.individuals NC'!R292+'8.legal entities NC'!R292+'9.non-residents NC'!R124</f>
        <v>0</v>
      </c>
      <c r="S292" s="51" t="e">
        <f>('7.individuals NC'!R292*'7.individuals NC'!S292+'8.legal entities NC'!R292*'8.legal entities NC'!S292+'9.non-residents NC'!R124*'9.non-residents NC'!S124)/('7.individuals NC'!R292+'8.legal entities NC'!R292+'9.non-residents NC'!R124)</f>
        <v>#DIV/0!</v>
      </c>
      <c r="T292" s="50">
        <f>'7.individuals NC'!T292+'8.legal entities NC'!T292+'9.non-residents NC'!T124</f>
        <v>0</v>
      </c>
      <c r="U292" s="51" t="e">
        <f>('7.individuals NC'!T292*'7.individuals NC'!U292+'8.legal entities NC'!T292*'8.legal entities NC'!U292+'9.non-residents NC'!T124*'9.non-residents NC'!U124)/('7.individuals NC'!T292+'8.legal entities NC'!T292+'9.non-residents NC'!T124)</f>
        <v>#DIV/0!</v>
      </c>
    </row>
    <row r="293" spans="1:21" ht="14.25" hidden="1" customHeight="1" x14ac:dyDescent="0.2">
      <c r="A293" s="49" t="s">
        <v>27</v>
      </c>
      <c r="B293" s="50">
        <f>'7.individuals NC'!B293+'8.legal entities NC'!B293+'9.non-residents NC'!B125</f>
        <v>0</v>
      </c>
      <c r="C293" s="51" t="e">
        <f>('7.individuals NC'!B293*'7.individuals NC'!C293+'8.legal entities NC'!B293*'8.legal entities NC'!C293+'9.non-residents NC'!B125*'9.non-residents NC'!C125)/('7.individuals NC'!B293+'8.legal entities NC'!B293+'9.non-residents NC'!B125)</f>
        <v>#DIV/0!</v>
      </c>
      <c r="D293" s="50">
        <f>'7.individuals NC'!D293+'8.legal entities NC'!D293+'9.non-residents NC'!D125</f>
        <v>0</v>
      </c>
      <c r="E293" s="51" t="e">
        <f>('7.individuals NC'!D293*'7.individuals NC'!E293+'8.legal entities NC'!D293*'8.legal entities NC'!E293+'9.non-residents NC'!D125*'9.non-residents NC'!E125)/('7.individuals NC'!D293+'8.legal entities NC'!D293+'9.non-residents NC'!D125)</f>
        <v>#DIV/0!</v>
      </c>
      <c r="F293" s="50">
        <f>'7.individuals NC'!F293+'8.legal entities NC'!F293+'9.non-residents NC'!F125</f>
        <v>0</v>
      </c>
      <c r="G293" s="51" t="e">
        <f>('7.individuals NC'!F293*'7.individuals NC'!G293+'8.legal entities NC'!F293*'8.legal entities NC'!G293+'9.non-residents NC'!F125*'9.non-residents NC'!G125)/('7.individuals NC'!F293+'8.legal entities NC'!F293+'9.non-residents NC'!F125)</f>
        <v>#DIV/0!</v>
      </c>
      <c r="H293" s="50">
        <f t="shared" si="16"/>
        <v>0</v>
      </c>
      <c r="I293" s="51" t="e">
        <f t="shared" si="17"/>
        <v>#DIV/0!</v>
      </c>
      <c r="J293" s="50">
        <f>'7.individuals NC'!J293+'8.legal entities NC'!J293+'9.non-residents NC'!J125</f>
        <v>0</v>
      </c>
      <c r="K293" s="51" t="e">
        <f>('7.individuals NC'!J293*'7.individuals NC'!K293+'8.legal entities NC'!J293*'8.legal entities NC'!K293+'9.non-residents NC'!J125*'9.non-residents NC'!K125)/('7.individuals NC'!J293+'8.legal entities NC'!J293+'9.non-residents NC'!J125)</f>
        <v>#DIV/0!</v>
      </c>
      <c r="L293" s="50">
        <f>'7.individuals NC'!L293+'8.legal entities NC'!L293+'9.non-residents NC'!L125</f>
        <v>0</v>
      </c>
      <c r="M293" s="51" t="e">
        <f>('7.individuals NC'!L293*'7.individuals NC'!M293+'8.legal entities NC'!L293*'8.legal entities NC'!M293+'9.non-residents NC'!L125*'9.non-residents NC'!M125)/('7.individuals NC'!L293+'8.legal entities NC'!L293+'9.non-residents NC'!L125)</f>
        <v>#DIV/0!</v>
      </c>
      <c r="N293" s="50">
        <f>'7.individuals NC'!N293+'8.legal entities NC'!N293+'9.non-residents NC'!N125</f>
        <v>0</v>
      </c>
      <c r="O293" s="51" t="e">
        <f>('7.individuals NC'!N293*'7.individuals NC'!O293+'8.legal entities NC'!N293*'8.legal entities NC'!O293+'9.non-residents NC'!N125*'9.non-residents NC'!O125)/('7.individuals NC'!N293+'8.legal entities NC'!N293+'9.non-residents NC'!N125)</f>
        <v>#DIV/0!</v>
      </c>
      <c r="P293" s="50">
        <f>'7.individuals NC'!P293+'8.legal entities NC'!P293+'9.non-residents NC'!P125</f>
        <v>0</v>
      </c>
      <c r="Q293" s="51" t="e">
        <f>('7.individuals NC'!P293*'7.individuals NC'!Q293+'8.legal entities NC'!P293*'8.legal entities NC'!Q293+'9.non-residents NC'!P125*'9.non-residents NC'!Q125)/('7.individuals NC'!P293+'8.legal entities NC'!P293+'9.non-residents NC'!P125)</f>
        <v>#DIV/0!</v>
      </c>
      <c r="R293" s="50">
        <f>'7.individuals NC'!R293+'8.legal entities NC'!R293+'9.non-residents NC'!R125</f>
        <v>0</v>
      </c>
      <c r="S293" s="51" t="e">
        <f>('7.individuals NC'!R293*'7.individuals NC'!S293+'8.legal entities NC'!R293*'8.legal entities NC'!S293+'9.non-residents NC'!R125*'9.non-residents NC'!S125)/('7.individuals NC'!R293+'8.legal entities NC'!R293+'9.non-residents NC'!R125)</f>
        <v>#DIV/0!</v>
      </c>
      <c r="T293" s="50">
        <f>'7.individuals NC'!T293+'8.legal entities NC'!T293+'9.non-residents NC'!T125</f>
        <v>0</v>
      </c>
      <c r="U293" s="51" t="e">
        <f>('7.individuals NC'!T293*'7.individuals NC'!U293+'8.legal entities NC'!T293*'8.legal entities NC'!U293+'9.non-residents NC'!T125*'9.non-residents NC'!U125)/('7.individuals NC'!T293+'8.legal entities NC'!T293+'9.non-residents NC'!T125)</f>
        <v>#DIV/0!</v>
      </c>
    </row>
    <row r="294" spans="1:21" ht="14.25" hidden="1" customHeight="1" x14ac:dyDescent="0.2">
      <c r="A294" s="49" t="s">
        <v>28</v>
      </c>
      <c r="B294" s="50">
        <f>'7.individuals NC'!B294+'8.legal entities NC'!B294+'9.non-residents NC'!B126</f>
        <v>0</v>
      </c>
      <c r="C294" s="51" t="e">
        <f>('7.individuals NC'!B294*'7.individuals NC'!C294+'8.legal entities NC'!B294*'8.legal entities NC'!C294+'9.non-residents NC'!B126*'9.non-residents NC'!C126)/('7.individuals NC'!B294+'8.legal entities NC'!B294+'9.non-residents NC'!B126)</f>
        <v>#DIV/0!</v>
      </c>
      <c r="D294" s="50">
        <f>'7.individuals NC'!D294+'8.legal entities NC'!D294+'9.non-residents NC'!D126</f>
        <v>0</v>
      </c>
      <c r="E294" s="51" t="e">
        <f>('7.individuals NC'!D294*'7.individuals NC'!E294+'8.legal entities NC'!D294*'8.legal entities NC'!E294+'9.non-residents NC'!D126*'9.non-residents NC'!E126)/('7.individuals NC'!D294+'8.legal entities NC'!D294+'9.non-residents NC'!D126)</f>
        <v>#DIV/0!</v>
      </c>
      <c r="F294" s="50">
        <f>'7.individuals NC'!F294+'8.legal entities NC'!F294+'9.non-residents NC'!F126</f>
        <v>0</v>
      </c>
      <c r="G294" s="51" t="e">
        <f>('7.individuals NC'!F294*'7.individuals NC'!G294+'8.legal entities NC'!F294*'8.legal entities NC'!G294+'9.non-residents NC'!F126*'9.non-residents NC'!G126)/('7.individuals NC'!F294+'8.legal entities NC'!F294+'9.non-residents NC'!F126)</f>
        <v>#DIV/0!</v>
      </c>
      <c r="H294" s="50">
        <f t="shared" si="16"/>
        <v>0</v>
      </c>
      <c r="I294" s="51" t="e">
        <f t="shared" si="17"/>
        <v>#DIV/0!</v>
      </c>
      <c r="J294" s="50">
        <f>'7.individuals NC'!J294+'8.legal entities NC'!J294+'9.non-residents NC'!J126</f>
        <v>0</v>
      </c>
      <c r="K294" s="51" t="e">
        <f>('7.individuals NC'!J294*'7.individuals NC'!K294+'8.legal entities NC'!J294*'8.legal entities NC'!K294+'9.non-residents NC'!J126*'9.non-residents NC'!K126)/('7.individuals NC'!J294+'8.legal entities NC'!J294+'9.non-residents NC'!J126)</f>
        <v>#DIV/0!</v>
      </c>
      <c r="L294" s="50">
        <f>'7.individuals NC'!L294+'8.legal entities NC'!L294+'9.non-residents NC'!L126</f>
        <v>0</v>
      </c>
      <c r="M294" s="51" t="e">
        <f>('7.individuals NC'!L294*'7.individuals NC'!M294+'8.legal entities NC'!L294*'8.legal entities NC'!M294+'9.non-residents NC'!L126*'9.non-residents NC'!M126)/('7.individuals NC'!L294+'8.legal entities NC'!L294+'9.non-residents NC'!L126)</f>
        <v>#DIV/0!</v>
      </c>
      <c r="N294" s="50">
        <f>'7.individuals NC'!N294+'8.legal entities NC'!N294+'9.non-residents NC'!N126</f>
        <v>0</v>
      </c>
      <c r="O294" s="51" t="e">
        <f>('7.individuals NC'!N294*'7.individuals NC'!O294+'8.legal entities NC'!N294*'8.legal entities NC'!O294+'9.non-residents NC'!N126*'9.non-residents NC'!O126)/('7.individuals NC'!N294+'8.legal entities NC'!N294+'9.non-residents NC'!N126)</f>
        <v>#DIV/0!</v>
      </c>
      <c r="P294" s="50">
        <f>'7.individuals NC'!P294+'8.legal entities NC'!P294+'9.non-residents NC'!P126</f>
        <v>0</v>
      </c>
      <c r="Q294" s="51" t="e">
        <f>('7.individuals NC'!P294*'7.individuals NC'!Q294+'8.legal entities NC'!P294*'8.legal entities NC'!Q294+'9.non-residents NC'!P126*'9.non-residents NC'!Q126)/('7.individuals NC'!P294+'8.legal entities NC'!P294+'9.non-residents NC'!P126)</f>
        <v>#DIV/0!</v>
      </c>
      <c r="R294" s="50">
        <f>'7.individuals NC'!R294+'8.legal entities NC'!R294+'9.non-residents NC'!R126</f>
        <v>0</v>
      </c>
      <c r="S294" s="51" t="e">
        <f>('7.individuals NC'!R294*'7.individuals NC'!S294+'8.legal entities NC'!R294*'8.legal entities NC'!S294+'9.non-residents NC'!R126*'9.non-residents NC'!S126)/('7.individuals NC'!R294+'8.legal entities NC'!R294+'9.non-residents NC'!R126)</f>
        <v>#DIV/0!</v>
      </c>
      <c r="T294" s="50">
        <f>'7.individuals NC'!T294+'8.legal entities NC'!T294+'9.non-residents NC'!T126</f>
        <v>0</v>
      </c>
      <c r="U294" s="51" t="e">
        <f>('7.individuals NC'!T294*'7.individuals NC'!U294+'8.legal entities NC'!T294*'8.legal entities NC'!U294+'9.non-residents NC'!T126*'9.non-residents NC'!U126)/('7.individuals NC'!T294+'8.legal entities NC'!T294+'9.non-residents NC'!T126)</f>
        <v>#DIV/0!</v>
      </c>
    </row>
    <row r="295" spans="1:21" ht="14.25" hidden="1" customHeight="1" x14ac:dyDescent="0.2">
      <c r="A295" s="49" t="s">
        <v>46</v>
      </c>
      <c r="B295" s="50">
        <f>'7.individuals NC'!B295+'8.legal entities NC'!B295+'9.non-residents NC'!B127</f>
        <v>0</v>
      </c>
      <c r="C295" s="51" t="e">
        <f>('7.individuals NC'!B295*'7.individuals NC'!C295+'8.legal entities NC'!B295*'8.legal entities NC'!C295+'9.non-residents NC'!B127*'9.non-residents NC'!C127)/('7.individuals NC'!B295+'8.legal entities NC'!B295+'9.non-residents NC'!B127)</f>
        <v>#DIV/0!</v>
      </c>
      <c r="D295" s="50">
        <f>'7.individuals NC'!D295+'8.legal entities NC'!D295+'9.non-residents NC'!D127</f>
        <v>0</v>
      </c>
      <c r="E295" s="51" t="e">
        <f>('7.individuals NC'!D295*'7.individuals NC'!E295+'8.legal entities NC'!D295*'8.legal entities NC'!E295+'9.non-residents NC'!D127*'9.non-residents NC'!E127)/('7.individuals NC'!D295+'8.legal entities NC'!D295+'9.non-residents NC'!D127)</f>
        <v>#DIV/0!</v>
      </c>
      <c r="F295" s="50">
        <f>'7.individuals NC'!F295+'8.legal entities NC'!F295+'9.non-residents NC'!F127</f>
        <v>0</v>
      </c>
      <c r="G295" s="51" t="e">
        <f>('7.individuals NC'!F295*'7.individuals NC'!G295+'8.legal entities NC'!F295*'8.legal entities NC'!G295+'9.non-residents NC'!F127*'9.non-residents NC'!G127)/('7.individuals NC'!F295+'8.legal entities NC'!F295+'9.non-residents NC'!F127)</f>
        <v>#DIV/0!</v>
      </c>
      <c r="H295" s="50">
        <f t="shared" si="16"/>
        <v>0</v>
      </c>
      <c r="I295" s="51" t="e">
        <f t="shared" si="17"/>
        <v>#DIV/0!</v>
      </c>
      <c r="J295" s="50">
        <f>'7.individuals NC'!J295+'8.legal entities NC'!J295+'9.non-residents NC'!J127</f>
        <v>0</v>
      </c>
      <c r="K295" s="51" t="e">
        <f>('7.individuals NC'!J295*'7.individuals NC'!K295+'8.legal entities NC'!J295*'8.legal entities NC'!K295+'9.non-residents NC'!J127*'9.non-residents NC'!K127)/('7.individuals NC'!J295+'8.legal entities NC'!J295+'9.non-residents NC'!J127)</f>
        <v>#DIV/0!</v>
      </c>
      <c r="L295" s="50">
        <f>'7.individuals NC'!L295+'8.legal entities NC'!L295+'9.non-residents NC'!L127</f>
        <v>0</v>
      </c>
      <c r="M295" s="51" t="e">
        <f>('7.individuals NC'!L295*'7.individuals NC'!M295+'8.legal entities NC'!L295*'8.legal entities NC'!M295+'9.non-residents NC'!L127*'9.non-residents NC'!M127)/('7.individuals NC'!L295+'8.legal entities NC'!L295+'9.non-residents NC'!L127)</f>
        <v>#DIV/0!</v>
      </c>
      <c r="N295" s="50">
        <f>'7.individuals NC'!N295+'8.legal entities NC'!N295+'9.non-residents NC'!N127</f>
        <v>0</v>
      </c>
      <c r="O295" s="51" t="e">
        <f>('7.individuals NC'!N295*'7.individuals NC'!O295+'8.legal entities NC'!N295*'8.legal entities NC'!O295+'9.non-residents NC'!N127*'9.non-residents NC'!O127)/('7.individuals NC'!N295+'8.legal entities NC'!N295+'9.non-residents NC'!N127)</f>
        <v>#DIV/0!</v>
      </c>
      <c r="P295" s="50">
        <f>'7.individuals NC'!P295+'8.legal entities NC'!P295+'9.non-residents NC'!P127</f>
        <v>0</v>
      </c>
      <c r="Q295" s="51" t="e">
        <f>('7.individuals NC'!P295*'7.individuals NC'!Q295+'8.legal entities NC'!P295*'8.legal entities NC'!Q295+'9.non-residents NC'!P127*'9.non-residents NC'!Q127)/('7.individuals NC'!P295+'8.legal entities NC'!P295+'9.non-residents NC'!P127)</f>
        <v>#DIV/0!</v>
      </c>
      <c r="R295" s="50">
        <f>'7.individuals NC'!R295+'8.legal entities NC'!R295+'9.non-residents NC'!R127</f>
        <v>0</v>
      </c>
      <c r="S295" s="51" t="e">
        <f>('7.individuals NC'!R295*'7.individuals NC'!S295+'8.legal entities NC'!R295*'8.legal entities NC'!S295+'9.non-residents NC'!R127*'9.non-residents NC'!S127)/('7.individuals NC'!R295+'8.legal entities NC'!R295+'9.non-residents NC'!R127)</f>
        <v>#DIV/0!</v>
      </c>
      <c r="T295" s="50">
        <f>'7.individuals NC'!T295+'8.legal entities NC'!T295+'9.non-residents NC'!T127</f>
        <v>0</v>
      </c>
      <c r="U295" s="51" t="e">
        <f>('7.individuals NC'!T295*'7.individuals NC'!U295+'8.legal entities NC'!T295*'8.legal entities NC'!U295+'9.non-residents NC'!T127*'9.non-residents NC'!U127)/('7.individuals NC'!T295+'8.legal entities NC'!T295+'9.non-residents NC'!T127)</f>
        <v>#DIV/0!</v>
      </c>
    </row>
    <row r="296" spans="1:21" ht="14.25" hidden="1" customHeight="1" thickBot="1" x14ac:dyDescent="0.25">
      <c r="A296" s="52" t="s">
        <v>30</v>
      </c>
      <c r="B296" s="53">
        <f>'7.individuals NC'!B296+'8.legal entities NC'!B296+'9.non-residents NC'!B128</f>
        <v>0</v>
      </c>
      <c r="C296" s="54" t="e">
        <f>('7.individuals NC'!B296*'7.individuals NC'!C296+'8.legal entities NC'!B296*'8.legal entities NC'!C296+'9.non-residents NC'!B128*'9.non-residents NC'!C128)/('7.individuals NC'!B296+'8.legal entities NC'!B296+'9.non-residents NC'!B128)</f>
        <v>#DIV/0!</v>
      </c>
      <c r="D296" s="53">
        <f>'7.individuals NC'!D296+'8.legal entities NC'!D296+'9.non-residents NC'!D128</f>
        <v>0</v>
      </c>
      <c r="E296" s="54" t="e">
        <f>('7.individuals NC'!D296*'7.individuals NC'!E296+'8.legal entities NC'!D296*'8.legal entities NC'!E296+'9.non-residents NC'!D128*'9.non-residents NC'!E128)/('7.individuals NC'!D296+'8.legal entities NC'!D296+'9.non-residents NC'!D128)</f>
        <v>#DIV/0!</v>
      </c>
      <c r="F296" s="53">
        <f>'7.individuals NC'!F296+'8.legal entities NC'!F296+'9.non-residents NC'!F128</f>
        <v>0</v>
      </c>
      <c r="G296" s="54" t="e">
        <f>('7.individuals NC'!F296*'7.individuals NC'!G296+'8.legal entities NC'!F296*'8.legal entities NC'!G296+'9.non-residents NC'!F128*'9.non-residents NC'!G128)/('7.individuals NC'!F296+'8.legal entities NC'!F296+'9.non-residents NC'!F128)</f>
        <v>#DIV/0!</v>
      </c>
      <c r="H296" s="53">
        <f t="shared" si="16"/>
        <v>0</v>
      </c>
      <c r="I296" s="54" t="e">
        <f t="shared" si="17"/>
        <v>#DIV/0!</v>
      </c>
      <c r="J296" s="53">
        <f>'7.individuals NC'!J296+'8.legal entities NC'!J296+'9.non-residents NC'!J128</f>
        <v>0</v>
      </c>
      <c r="K296" s="54" t="e">
        <f>('7.individuals NC'!J296*'7.individuals NC'!K296+'8.legal entities NC'!J296*'8.legal entities NC'!K296+'9.non-residents NC'!J128*'9.non-residents NC'!K128)/('7.individuals NC'!J296+'8.legal entities NC'!J296+'9.non-residents NC'!J128)</f>
        <v>#DIV/0!</v>
      </c>
      <c r="L296" s="53">
        <f>'7.individuals NC'!L296+'8.legal entities NC'!L296+'9.non-residents NC'!L128</f>
        <v>0</v>
      </c>
      <c r="M296" s="54" t="e">
        <f>('7.individuals NC'!L296*'7.individuals NC'!M296+'8.legal entities NC'!L296*'8.legal entities NC'!M296+'9.non-residents NC'!L128*'9.non-residents NC'!M128)/('7.individuals NC'!L296+'8.legal entities NC'!L296+'9.non-residents NC'!L128)</f>
        <v>#DIV/0!</v>
      </c>
      <c r="N296" s="53">
        <f>'7.individuals NC'!N296+'8.legal entities NC'!N296+'9.non-residents NC'!N128</f>
        <v>0</v>
      </c>
      <c r="O296" s="54" t="e">
        <f>('7.individuals NC'!N296*'7.individuals NC'!O296+'8.legal entities NC'!N296*'8.legal entities NC'!O296+'9.non-residents NC'!N128*'9.non-residents NC'!O128)/('7.individuals NC'!N296+'8.legal entities NC'!N296+'9.non-residents NC'!N128)</f>
        <v>#DIV/0!</v>
      </c>
      <c r="P296" s="53">
        <f>'7.individuals NC'!P296+'8.legal entities NC'!P296+'9.non-residents NC'!P128</f>
        <v>0</v>
      </c>
      <c r="Q296" s="54" t="e">
        <f>('7.individuals NC'!P296*'7.individuals NC'!Q296+'8.legal entities NC'!P296*'8.legal entities NC'!Q296+'9.non-residents NC'!P128*'9.non-residents NC'!Q128)/('7.individuals NC'!P296+'8.legal entities NC'!P296+'9.non-residents NC'!P128)</f>
        <v>#DIV/0!</v>
      </c>
      <c r="R296" s="53">
        <f>'7.individuals NC'!R296+'8.legal entities NC'!R296+'9.non-residents NC'!R128</f>
        <v>0</v>
      </c>
      <c r="S296" s="54" t="e">
        <f>('7.individuals NC'!R296*'7.individuals NC'!S296+'8.legal entities NC'!R296*'8.legal entities NC'!S296+'9.non-residents NC'!R128*'9.non-residents NC'!S128)/('7.individuals NC'!R296+'8.legal entities NC'!R296+'9.non-residents NC'!R128)</f>
        <v>#DIV/0!</v>
      </c>
      <c r="T296" s="53">
        <f>'7.individuals NC'!T296+'8.legal entities NC'!T296+'9.non-residents NC'!T128</f>
        <v>0</v>
      </c>
      <c r="U296" s="54" t="e">
        <f>('7.individuals NC'!T296*'7.individuals NC'!U296+'8.legal entities NC'!T296*'8.legal entities NC'!U296+'9.non-residents NC'!T128*'9.non-residents NC'!U128)/('7.individuals NC'!T296+'8.legal entities NC'!T296+'9.non-residents NC'!T128)</f>
        <v>#DIV/0!</v>
      </c>
    </row>
    <row r="297" spans="1:21" ht="5.0999999999999996" customHeight="1" x14ac:dyDescent="0.2">
      <c r="A297" s="27"/>
      <c r="B297" s="22"/>
      <c r="C297" s="25"/>
      <c r="D297" s="22"/>
      <c r="E297" s="25"/>
      <c r="F297" s="22"/>
      <c r="G297" s="25"/>
      <c r="H297" s="22"/>
      <c r="I297" s="25"/>
      <c r="J297" s="22"/>
      <c r="K297" s="25"/>
      <c r="L297" s="22"/>
      <c r="M297" s="25"/>
      <c r="N297" s="22"/>
      <c r="O297" s="25"/>
      <c r="P297" s="22"/>
      <c r="Q297" s="25"/>
      <c r="R297" s="22"/>
      <c r="S297" s="25"/>
      <c r="T297" s="22"/>
      <c r="U297" s="28"/>
    </row>
    <row r="298" spans="1:21" x14ac:dyDescent="0.2">
      <c r="A298" s="18" t="s">
        <v>62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1" x14ac:dyDescent="0.2">
      <c r="A299" s="13" t="s">
        <v>61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H287" sqref="H287:I28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77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55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117765.39999999998</v>
      </c>
      <c r="C9" s="51">
        <f t="shared" ref="C9:C72" si="1">(D9*E9+F9*G9+J9*K9+L9*M9+N9*O9+P9*Q9+R9*S9+T9*U9)/(D9+F9+J9+L9+N9+P9+R9+T9)</f>
        <v>35.592957014539081</v>
      </c>
      <c r="D9" s="50"/>
      <c r="E9" s="51"/>
      <c r="F9" s="50">
        <v>36704.199999999997</v>
      </c>
      <c r="G9" s="51">
        <v>23.610992202527232</v>
      </c>
      <c r="H9" s="50">
        <f t="shared" ref="H9:H55" si="2">J9+L9+N9+P9+R9+T9</f>
        <v>81061.199999999983</v>
      </c>
      <c r="I9" s="51">
        <f t="shared" ref="I9:I55" si="3">(J9*K9+L9*M9+N9*O9+P9*Q9+R9*S9+T9*U9)/(J9+L9+N9+P9+R9+T9)</f>
        <v>41.018344658110173</v>
      </c>
      <c r="J9" s="50">
        <v>1794</v>
      </c>
      <c r="K9" s="51">
        <v>39.593924191750276</v>
      </c>
      <c r="L9" s="50">
        <v>18076.7</v>
      </c>
      <c r="M9" s="51">
        <v>35.327427019312154</v>
      </c>
      <c r="N9" s="50">
        <v>43401.2</v>
      </c>
      <c r="O9" s="51">
        <v>42.789932536427564</v>
      </c>
      <c r="P9" s="50">
        <v>8025.9</v>
      </c>
      <c r="Q9" s="51">
        <v>29.116732079891353</v>
      </c>
      <c r="R9" s="50">
        <v>9763.4</v>
      </c>
      <c r="S9" s="51">
        <v>53.725038408751054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129169.9</v>
      </c>
      <c r="C10" s="51">
        <f t="shared" si="1"/>
        <v>38.719730889317105</v>
      </c>
      <c r="D10" s="50"/>
      <c r="E10" s="51"/>
      <c r="F10" s="50">
        <v>33792.699999999997</v>
      </c>
      <c r="G10" s="51">
        <v>31.168033332642853</v>
      </c>
      <c r="H10" s="50">
        <f t="shared" si="2"/>
        <v>95377.200000000012</v>
      </c>
      <c r="I10" s="51">
        <f t="shared" si="3"/>
        <v>41.39534151767927</v>
      </c>
      <c r="J10" s="50">
        <v>763</v>
      </c>
      <c r="K10" s="51">
        <v>28.912568807339451</v>
      </c>
      <c r="L10" s="50">
        <v>26425.200000000001</v>
      </c>
      <c r="M10" s="51">
        <v>34.096784092457199</v>
      </c>
      <c r="N10" s="50">
        <v>47275.4</v>
      </c>
      <c r="O10" s="51">
        <v>41.434744962496353</v>
      </c>
      <c r="P10" s="50">
        <v>17361</v>
      </c>
      <c r="Q10" s="51">
        <v>47.446163009043254</v>
      </c>
      <c r="R10" s="50">
        <v>3552.6</v>
      </c>
      <c r="S10" s="51">
        <v>68.271170410403656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176996.2</v>
      </c>
      <c r="C11" s="51">
        <f t="shared" si="1"/>
        <v>28.411276100842841</v>
      </c>
      <c r="D11" s="50"/>
      <c r="E11" s="51"/>
      <c r="F11" s="50">
        <v>64995.4</v>
      </c>
      <c r="G11" s="51">
        <v>12.608038415026295</v>
      </c>
      <c r="H11" s="50">
        <f t="shared" si="2"/>
        <v>112000.79999999999</v>
      </c>
      <c r="I11" s="51">
        <f t="shared" si="3"/>
        <v>37.582083404761399</v>
      </c>
      <c r="J11" s="50">
        <v>3679.2</v>
      </c>
      <c r="K11" s="51">
        <v>26.419216405740382</v>
      </c>
      <c r="L11" s="50">
        <v>34633.599999999999</v>
      </c>
      <c r="M11" s="51">
        <v>32.446349441005268</v>
      </c>
      <c r="N11" s="50">
        <v>52981.9</v>
      </c>
      <c r="O11" s="51">
        <v>39.540213959861767</v>
      </c>
      <c r="P11" s="50">
        <v>18447.7</v>
      </c>
      <c r="Q11" s="51">
        <v>42.51870292773625</v>
      </c>
      <c r="R11" s="50">
        <v>2258.4</v>
      </c>
      <c r="S11" s="51">
        <v>48.264257881686149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136626.5</v>
      </c>
      <c r="C12" s="51">
        <f t="shared" si="1"/>
        <v>34.84140758198447</v>
      </c>
      <c r="D12" s="50"/>
      <c r="E12" s="51"/>
      <c r="F12" s="50">
        <v>29479</v>
      </c>
      <c r="G12" s="51">
        <v>26.054197903592385</v>
      </c>
      <c r="H12" s="50">
        <f t="shared" si="2"/>
        <v>107147.5</v>
      </c>
      <c r="I12" s="51">
        <f t="shared" si="3"/>
        <v>37.258992258335475</v>
      </c>
      <c r="J12" s="50">
        <v>2036.7000000000003</v>
      </c>
      <c r="K12" s="51">
        <v>30.734664408111165</v>
      </c>
      <c r="L12" s="50">
        <v>28720.1</v>
      </c>
      <c r="M12" s="51">
        <v>33.784671710753102</v>
      </c>
      <c r="N12" s="50">
        <v>52205.3</v>
      </c>
      <c r="O12" s="51">
        <v>38.128240791643762</v>
      </c>
      <c r="P12" s="50">
        <v>21927.4</v>
      </c>
      <c r="Q12" s="51">
        <v>39.306999598675624</v>
      </c>
      <c r="R12" s="50">
        <v>2258</v>
      </c>
      <c r="S12" s="51">
        <v>47.349371124889288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119676.4</v>
      </c>
      <c r="C13" s="51">
        <f t="shared" si="1"/>
        <v>33.720844410426785</v>
      </c>
      <c r="D13" s="50"/>
      <c r="E13" s="51"/>
      <c r="F13" s="50">
        <v>27705.9</v>
      </c>
      <c r="G13" s="51">
        <v>26.251125572531482</v>
      </c>
      <c r="H13" s="50">
        <f t="shared" si="2"/>
        <v>91970.5</v>
      </c>
      <c r="I13" s="51">
        <f t="shared" si="3"/>
        <v>35.97107990062031</v>
      </c>
      <c r="J13" s="50">
        <v>4621.8999999999996</v>
      </c>
      <c r="K13" s="51">
        <v>17.230294034920703</v>
      </c>
      <c r="L13" s="50">
        <v>27057.1</v>
      </c>
      <c r="M13" s="51">
        <v>36.62370671653651</v>
      </c>
      <c r="N13" s="50">
        <v>35923.1</v>
      </c>
      <c r="O13" s="51">
        <v>36.243117659667455</v>
      </c>
      <c r="P13" s="50">
        <v>22078.2</v>
      </c>
      <c r="Q13" s="51">
        <v>38.096824152331259</v>
      </c>
      <c r="R13" s="50">
        <v>2290.1999999999998</v>
      </c>
      <c r="S13" s="51">
        <v>41.322054842371848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139402</v>
      </c>
      <c r="C14" s="51">
        <f t="shared" si="1"/>
        <v>34.980547101189366</v>
      </c>
      <c r="D14" s="50"/>
      <c r="E14" s="51"/>
      <c r="F14" s="50">
        <v>27499.4</v>
      </c>
      <c r="G14" s="51">
        <v>25.820312443180576</v>
      </c>
      <c r="H14" s="50">
        <f t="shared" si="2"/>
        <v>111902.59999999999</v>
      </c>
      <c r="I14" s="51">
        <f t="shared" si="3"/>
        <v>37.231620418113614</v>
      </c>
      <c r="J14" s="50">
        <v>130.30000000000001</v>
      </c>
      <c r="K14" s="51">
        <v>8.7874136607828088</v>
      </c>
      <c r="L14" s="50">
        <v>24162.400000000001</v>
      </c>
      <c r="M14" s="51">
        <v>32.958370401946823</v>
      </c>
      <c r="N14" s="50">
        <v>56609.2</v>
      </c>
      <c r="O14" s="51">
        <v>36.855497339655038</v>
      </c>
      <c r="P14" s="50">
        <v>27063.3</v>
      </c>
      <c r="Q14" s="51">
        <v>39.03060676266383</v>
      </c>
      <c r="R14" s="50">
        <v>3937.4</v>
      </c>
      <c r="S14" s="51">
        <v>57.43880682684005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138028.09999999998</v>
      </c>
      <c r="C15" s="51">
        <f t="shared" si="1"/>
        <v>33.758154332342478</v>
      </c>
      <c r="D15" s="50"/>
      <c r="E15" s="51"/>
      <c r="F15" s="50">
        <v>31003.7</v>
      </c>
      <c r="G15" s="51">
        <v>23.088093679141519</v>
      </c>
      <c r="H15" s="50">
        <f t="shared" si="2"/>
        <v>107024.40000000001</v>
      </c>
      <c r="I15" s="51">
        <f t="shared" si="3"/>
        <v>36.849144419403423</v>
      </c>
      <c r="J15" s="50">
        <v>3186.5</v>
      </c>
      <c r="K15" s="51">
        <v>39.342206182331715</v>
      </c>
      <c r="L15" s="50">
        <v>25909.9</v>
      </c>
      <c r="M15" s="51">
        <v>34.81459835815653</v>
      </c>
      <c r="N15" s="50">
        <v>51304.7</v>
      </c>
      <c r="O15" s="51">
        <v>37.988109822296984</v>
      </c>
      <c r="P15" s="50">
        <v>24219.8</v>
      </c>
      <c r="Q15" s="51">
        <v>35.942731649311725</v>
      </c>
      <c r="R15" s="50">
        <v>2403.5</v>
      </c>
      <c r="S15" s="51">
        <v>40.298115248595799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143502</v>
      </c>
      <c r="C16" s="51">
        <f t="shared" si="1"/>
        <v>32.776070911903666</v>
      </c>
      <c r="D16" s="50"/>
      <c r="E16" s="51"/>
      <c r="F16" s="50">
        <v>29353.1</v>
      </c>
      <c r="G16" s="51">
        <v>24.152118856270722</v>
      </c>
      <c r="H16" s="50">
        <f t="shared" si="2"/>
        <v>114148.9</v>
      </c>
      <c r="I16" s="51">
        <f t="shared" si="3"/>
        <v>34.99369830107868</v>
      </c>
      <c r="J16" s="50">
        <v>117.3</v>
      </c>
      <c r="K16" s="51">
        <v>10.996760443307759</v>
      </c>
      <c r="L16" s="50">
        <v>26396.799999999999</v>
      </c>
      <c r="M16" s="51">
        <v>34.109831494726635</v>
      </c>
      <c r="N16" s="50">
        <v>59361.3</v>
      </c>
      <c r="O16" s="51">
        <v>36.204943995498745</v>
      </c>
      <c r="P16" s="50">
        <v>24839.1</v>
      </c>
      <c r="Q16" s="51">
        <v>32.544551936261783</v>
      </c>
      <c r="R16" s="50">
        <v>3434.4</v>
      </c>
      <c r="S16" s="51">
        <v>39.384441532727692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140475.19999999998</v>
      </c>
      <c r="C17" s="51">
        <f t="shared" si="1"/>
        <v>34.459750980956073</v>
      </c>
      <c r="D17" s="50"/>
      <c r="E17" s="51"/>
      <c r="F17" s="50">
        <v>25826.5</v>
      </c>
      <c r="G17" s="51">
        <v>24.91151588484696</v>
      </c>
      <c r="H17" s="50">
        <f t="shared" si="2"/>
        <v>114648.7</v>
      </c>
      <c r="I17" s="51">
        <f t="shared" si="3"/>
        <v>36.610647534599181</v>
      </c>
      <c r="J17" s="50">
        <v>2502.1</v>
      </c>
      <c r="K17" s="51">
        <v>35.092722113424728</v>
      </c>
      <c r="L17" s="50">
        <v>23022.5</v>
      </c>
      <c r="M17" s="51">
        <v>35.073964860462596</v>
      </c>
      <c r="N17" s="50">
        <v>60378.400000000001</v>
      </c>
      <c r="O17" s="51">
        <v>38.576646284101599</v>
      </c>
      <c r="P17" s="50">
        <v>26246.3</v>
      </c>
      <c r="Q17" s="51">
        <v>33.227849639758745</v>
      </c>
      <c r="R17" s="50">
        <v>2499.4</v>
      </c>
      <c r="S17" s="51">
        <v>40.314875570136834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141903.1</v>
      </c>
      <c r="C18" s="51">
        <f t="shared" si="1"/>
        <v>34.990653530472549</v>
      </c>
      <c r="D18" s="50"/>
      <c r="E18" s="51"/>
      <c r="F18" s="50">
        <v>64459.8</v>
      </c>
      <c r="G18" s="51">
        <v>34.40055983729394</v>
      </c>
      <c r="H18" s="50">
        <f t="shared" si="2"/>
        <v>77443.3</v>
      </c>
      <c r="I18" s="51">
        <f t="shared" si="3"/>
        <v>35.481817019677621</v>
      </c>
      <c r="J18" s="50">
        <v>118.7</v>
      </c>
      <c r="K18" s="51">
        <v>12.472620050547599</v>
      </c>
      <c r="L18" s="50">
        <v>13534.6</v>
      </c>
      <c r="M18" s="51">
        <v>35.129615947275866</v>
      </c>
      <c r="N18" s="50">
        <v>36901.9</v>
      </c>
      <c r="O18" s="51">
        <v>36.613002582522853</v>
      </c>
      <c r="P18" s="50">
        <v>24921.4</v>
      </c>
      <c r="Q18" s="51">
        <v>33.989121798935855</v>
      </c>
      <c r="R18" s="50">
        <v>1966.7</v>
      </c>
      <c r="S18" s="51">
        <v>36.984461280317284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151116.6</v>
      </c>
      <c r="C19" s="51">
        <f t="shared" si="1"/>
        <v>35.131972741578359</v>
      </c>
      <c r="D19" s="50"/>
      <c r="E19" s="51"/>
      <c r="F19" s="50">
        <v>32198.500000000004</v>
      </c>
      <c r="G19" s="51">
        <v>23.229322608196036</v>
      </c>
      <c r="H19" s="50">
        <f t="shared" si="2"/>
        <v>118918.1</v>
      </c>
      <c r="I19" s="51">
        <f t="shared" si="3"/>
        <v>38.354757837536937</v>
      </c>
      <c r="J19" s="50">
        <v>1096.0999999999999</v>
      </c>
      <c r="K19" s="51">
        <v>38.333348234650131</v>
      </c>
      <c r="L19" s="50">
        <v>17617.099999999999</v>
      </c>
      <c r="M19" s="51">
        <v>35.725479221892364</v>
      </c>
      <c r="N19" s="50">
        <v>71767</v>
      </c>
      <c r="O19" s="51">
        <v>40.308798960525039</v>
      </c>
      <c r="P19" s="50">
        <v>26520.799999999999</v>
      </c>
      <c r="Q19" s="51">
        <v>34.824802796295742</v>
      </c>
      <c r="R19" s="50">
        <v>1917.1</v>
      </c>
      <c r="S19" s="51">
        <v>38.211465233947109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147937.69999999998</v>
      </c>
      <c r="C20" s="54">
        <f t="shared" si="1"/>
        <v>35.588564307813364</v>
      </c>
      <c r="D20" s="53"/>
      <c r="E20" s="54"/>
      <c r="F20" s="53">
        <v>23713.5</v>
      </c>
      <c r="G20" s="54">
        <v>22.207173550930907</v>
      </c>
      <c r="H20" s="53">
        <f t="shared" si="2"/>
        <v>124224.20000000001</v>
      </c>
      <c r="I20" s="54">
        <f t="shared" si="3"/>
        <v>38.142974879290826</v>
      </c>
      <c r="J20" s="53">
        <v>84.6</v>
      </c>
      <c r="K20" s="54">
        <v>14.468085106382979</v>
      </c>
      <c r="L20" s="53">
        <v>19814.5</v>
      </c>
      <c r="M20" s="54">
        <v>36.211964470463549</v>
      </c>
      <c r="N20" s="53">
        <v>73373.5</v>
      </c>
      <c r="O20" s="54">
        <v>40.010277825100346</v>
      </c>
      <c r="P20" s="53">
        <v>28512.3</v>
      </c>
      <c r="Q20" s="54">
        <v>34.882851260683985</v>
      </c>
      <c r="R20" s="53">
        <v>2439.3000000000002</v>
      </c>
      <c r="S20" s="54">
        <v>36.588418808674618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159393.79999999999</v>
      </c>
      <c r="C21" s="51">
        <f t="shared" si="1"/>
        <v>35.72916248938165</v>
      </c>
      <c r="D21" s="50"/>
      <c r="E21" s="51"/>
      <c r="F21" s="50">
        <v>26563.3</v>
      </c>
      <c r="G21" s="51">
        <v>20.341301720795233</v>
      </c>
      <c r="H21" s="50">
        <f t="shared" si="2"/>
        <v>132830.5</v>
      </c>
      <c r="I21" s="51">
        <f t="shared" si="3"/>
        <v>38.80641027474865</v>
      </c>
      <c r="J21" s="50">
        <v>66</v>
      </c>
      <c r="K21" s="51">
        <v>15</v>
      </c>
      <c r="L21" s="50">
        <v>23587.8</v>
      </c>
      <c r="M21" s="51">
        <v>37.679635235163943</v>
      </c>
      <c r="N21" s="50">
        <v>80282.8</v>
      </c>
      <c r="O21" s="51">
        <v>40.697332554420122</v>
      </c>
      <c r="P21" s="50">
        <v>27221</v>
      </c>
      <c r="Q21" s="51">
        <v>34.599958487932113</v>
      </c>
      <c r="R21" s="50">
        <v>1672.9</v>
      </c>
      <c r="S21" s="51">
        <v>33.333672066471394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169159.1</v>
      </c>
      <c r="C22" s="51">
        <f t="shared" si="1"/>
        <v>36.844795207588596</v>
      </c>
      <c r="D22" s="50"/>
      <c r="E22" s="51"/>
      <c r="F22" s="50">
        <v>23282</v>
      </c>
      <c r="G22" s="51">
        <v>21.941175758096385</v>
      </c>
      <c r="H22" s="50">
        <f t="shared" si="2"/>
        <v>145877.1</v>
      </c>
      <c r="I22" s="51">
        <f t="shared" si="3"/>
        <v>39.223414387864857</v>
      </c>
      <c r="J22" s="50">
        <v>287.89999999999998</v>
      </c>
      <c r="K22" s="51">
        <v>25.433230288294553</v>
      </c>
      <c r="L22" s="50">
        <v>38032.5</v>
      </c>
      <c r="M22" s="51">
        <v>37.997721001774799</v>
      </c>
      <c r="N22" s="50">
        <v>82458.7</v>
      </c>
      <c r="O22" s="51">
        <v>41.488567028100128</v>
      </c>
      <c r="P22" s="50">
        <v>23367.7</v>
      </c>
      <c r="Q22" s="51">
        <v>33.797051485597642</v>
      </c>
      <c r="R22" s="50">
        <v>1730.3</v>
      </c>
      <c r="S22" s="51">
        <v>33.794561636710398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177718.80000000002</v>
      </c>
      <c r="C23" s="51">
        <f t="shared" si="1"/>
        <v>40.32214431450133</v>
      </c>
      <c r="D23" s="50"/>
      <c r="E23" s="51"/>
      <c r="F23" s="50">
        <v>23665</v>
      </c>
      <c r="G23" s="51">
        <v>28.506766279315443</v>
      </c>
      <c r="H23" s="50">
        <f t="shared" si="2"/>
        <v>154053.80000000002</v>
      </c>
      <c r="I23" s="51">
        <f t="shared" si="3"/>
        <v>42.137165568132687</v>
      </c>
      <c r="J23" s="50">
        <v>75.400000000000006</v>
      </c>
      <c r="K23" s="51">
        <v>11.220159151193632</v>
      </c>
      <c r="L23" s="50">
        <v>30047.1</v>
      </c>
      <c r="M23" s="51">
        <v>40.380390786465249</v>
      </c>
      <c r="N23" s="50">
        <v>102564.1</v>
      </c>
      <c r="O23" s="51">
        <v>44.193316179832905</v>
      </c>
      <c r="P23" s="50">
        <v>19689.599999999999</v>
      </c>
      <c r="Q23" s="51">
        <v>34.933960618803837</v>
      </c>
      <c r="R23" s="50">
        <v>1677.6</v>
      </c>
      <c r="S23" s="51">
        <v>33.826553409632808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190310.39999999999</v>
      </c>
      <c r="C24" s="51">
        <f t="shared" si="1"/>
        <v>40.43915074530873</v>
      </c>
      <c r="D24" s="50"/>
      <c r="E24" s="51"/>
      <c r="F24" s="50">
        <v>18407.599999999999</v>
      </c>
      <c r="G24" s="51">
        <v>30.704154914274543</v>
      </c>
      <c r="H24" s="50">
        <f t="shared" si="2"/>
        <v>171902.8</v>
      </c>
      <c r="I24" s="51">
        <f t="shared" si="3"/>
        <v>41.481588153305246</v>
      </c>
      <c r="J24" s="50">
        <v>89.3</v>
      </c>
      <c r="K24" s="51">
        <v>15</v>
      </c>
      <c r="L24" s="50">
        <v>35270.199999999997</v>
      </c>
      <c r="M24" s="51">
        <v>40.6869746131295</v>
      </c>
      <c r="N24" s="50">
        <v>92757.2</v>
      </c>
      <c r="O24" s="51">
        <v>43.454618056603699</v>
      </c>
      <c r="P24" s="50">
        <v>42146.2</v>
      </c>
      <c r="Q24" s="51">
        <v>38.171666911844966</v>
      </c>
      <c r="R24" s="50">
        <v>1639.9</v>
      </c>
      <c r="S24" s="51">
        <v>33.480403683151408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203413.40000000002</v>
      </c>
      <c r="C25" s="51">
        <f t="shared" si="1"/>
        <v>40.810057533082869</v>
      </c>
      <c r="D25" s="50"/>
      <c r="E25" s="51"/>
      <c r="F25" s="50">
        <v>22263</v>
      </c>
      <c r="G25" s="51">
        <v>27.895581817365134</v>
      </c>
      <c r="H25" s="50">
        <f t="shared" si="2"/>
        <v>181150.40000000002</v>
      </c>
      <c r="I25" s="51">
        <f t="shared" si="3"/>
        <v>42.39721921121896</v>
      </c>
      <c r="J25" s="50">
        <v>101.2</v>
      </c>
      <c r="K25" s="51">
        <v>13.221343873517787</v>
      </c>
      <c r="L25" s="50">
        <v>34288.1</v>
      </c>
      <c r="M25" s="51">
        <v>39.549102983250748</v>
      </c>
      <c r="N25" s="50">
        <v>124528.8</v>
      </c>
      <c r="O25" s="51">
        <v>44.03333996633711</v>
      </c>
      <c r="P25" s="50">
        <v>18868.099999999999</v>
      </c>
      <c r="Q25" s="51">
        <v>36.973968497092976</v>
      </c>
      <c r="R25" s="50">
        <v>3364.2</v>
      </c>
      <c r="S25" s="51">
        <v>42.156857499554135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235782.39999999999</v>
      </c>
      <c r="C26" s="51">
        <f t="shared" si="1"/>
        <v>39.842051272698896</v>
      </c>
      <c r="D26" s="50"/>
      <c r="E26" s="51"/>
      <c r="F26" s="50">
        <v>36333.1</v>
      </c>
      <c r="G26" s="51">
        <v>21.808261860397273</v>
      </c>
      <c r="H26" s="50">
        <f t="shared" si="2"/>
        <v>199449.3</v>
      </c>
      <c r="I26" s="51">
        <f t="shared" si="3"/>
        <v>43.127214339684329</v>
      </c>
      <c r="J26" s="50">
        <v>398.9</v>
      </c>
      <c r="K26" s="51">
        <v>15</v>
      </c>
      <c r="L26" s="50">
        <v>30709.4</v>
      </c>
      <c r="M26" s="51">
        <v>40.813897015246141</v>
      </c>
      <c r="N26" s="50">
        <v>146937.5</v>
      </c>
      <c r="O26" s="51">
        <v>44.399246523181624</v>
      </c>
      <c r="P26" s="50">
        <v>18043.099999999999</v>
      </c>
      <c r="Q26" s="51">
        <v>37.487284668377391</v>
      </c>
      <c r="R26" s="50">
        <v>3360.4</v>
      </c>
      <c r="S26" s="51">
        <v>42.268125818354953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284230.8</v>
      </c>
      <c r="C27" s="51">
        <f t="shared" si="1"/>
        <v>36.584545285028931</v>
      </c>
      <c r="D27" s="50"/>
      <c r="E27" s="51"/>
      <c r="F27" s="50">
        <v>53785.8</v>
      </c>
      <c r="G27" s="51">
        <v>11.443849491873319</v>
      </c>
      <c r="H27" s="50">
        <f t="shared" si="2"/>
        <v>230445</v>
      </c>
      <c r="I27" s="51">
        <f t="shared" si="3"/>
        <v>42.452376810084836</v>
      </c>
      <c r="J27" s="50">
        <v>2552.3000000000002</v>
      </c>
      <c r="K27" s="51">
        <v>10.710535595345373</v>
      </c>
      <c r="L27" s="50">
        <v>32394.6</v>
      </c>
      <c r="M27" s="51">
        <v>38.440408494008267</v>
      </c>
      <c r="N27" s="50">
        <v>174431</v>
      </c>
      <c r="O27" s="51">
        <v>44.175302532233381</v>
      </c>
      <c r="P27" s="50">
        <v>17861.099999999999</v>
      </c>
      <c r="Q27" s="51">
        <v>37.499003532817134</v>
      </c>
      <c r="R27" s="50">
        <v>3206</v>
      </c>
      <c r="S27" s="51">
        <v>42.116085152838423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316144.69999999995</v>
      </c>
      <c r="C28" s="51">
        <f t="shared" si="1"/>
        <v>36.909796669056931</v>
      </c>
      <c r="D28" s="50"/>
      <c r="E28" s="51"/>
      <c r="F28" s="50">
        <v>56804.9</v>
      </c>
      <c r="G28" s="51">
        <v>12.243096035729314</v>
      </c>
      <c r="H28" s="50">
        <f t="shared" si="2"/>
        <v>259339.8</v>
      </c>
      <c r="I28" s="51">
        <f t="shared" si="3"/>
        <v>42.312706144602565</v>
      </c>
      <c r="J28" s="50">
        <v>2265</v>
      </c>
      <c r="K28" s="51">
        <v>11.313465783664459</v>
      </c>
      <c r="L28" s="50">
        <v>29353</v>
      </c>
      <c r="M28" s="51">
        <v>36.987725275099649</v>
      </c>
      <c r="N28" s="50">
        <v>202262.8</v>
      </c>
      <c r="O28" s="51">
        <v>43.976863511233908</v>
      </c>
      <c r="P28" s="50">
        <v>22230.7</v>
      </c>
      <c r="Q28" s="51">
        <v>37.454637235894502</v>
      </c>
      <c r="R28" s="50">
        <v>3228.3</v>
      </c>
      <c r="S28" s="51"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330450.2</v>
      </c>
      <c r="C29" s="51">
        <f t="shared" si="1"/>
        <v>35.678995821458123</v>
      </c>
      <c r="D29" s="50"/>
      <c r="E29" s="51"/>
      <c r="F29" s="50">
        <v>60128.800000000003</v>
      </c>
      <c r="G29" s="51">
        <v>12.354091350567449</v>
      </c>
      <c r="H29" s="50">
        <f t="shared" si="2"/>
        <v>270321.39999999997</v>
      </c>
      <c r="I29" s="51">
        <f t="shared" si="3"/>
        <v>40.86725881487741</v>
      </c>
      <c r="J29" s="50">
        <v>1829.1</v>
      </c>
      <c r="K29" s="51">
        <v>11.919249904324532</v>
      </c>
      <c r="L29" s="50">
        <v>52760.3</v>
      </c>
      <c r="M29" s="51">
        <v>37.297148992708529</v>
      </c>
      <c r="N29" s="50">
        <v>187840.6</v>
      </c>
      <c r="O29" s="51">
        <v>42.476721912089289</v>
      </c>
      <c r="P29" s="50">
        <v>24241.3</v>
      </c>
      <c r="Q29" s="51">
        <v>38.021696732435963</v>
      </c>
      <c r="R29" s="50">
        <v>3650.1</v>
      </c>
      <c r="S29" s="51"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453964.3</v>
      </c>
      <c r="C30" s="51">
        <f t="shared" si="1"/>
        <v>29.490616528656549</v>
      </c>
      <c r="D30" s="50"/>
      <c r="E30" s="51"/>
      <c r="F30" s="50">
        <v>147948</v>
      </c>
      <c r="G30" s="51">
        <v>5.2665392299997293</v>
      </c>
      <c r="H30" s="50">
        <f t="shared" si="2"/>
        <v>306016.3</v>
      </c>
      <c r="I30" s="51">
        <f t="shared" si="3"/>
        <v>41.202096564790828</v>
      </c>
      <c r="J30" s="50">
        <v>2752.3</v>
      </c>
      <c r="K30" s="51">
        <v>10.322094248446753</v>
      </c>
      <c r="L30" s="50">
        <v>54289.7</v>
      </c>
      <c r="M30" s="51">
        <v>36.841067826862187</v>
      </c>
      <c r="N30" s="50">
        <v>219243.1</v>
      </c>
      <c r="O30" s="51">
        <v>42.86533593075449</v>
      </c>
      <c r="P30" s="50">
        <v>25701.8</v>
      </c>
      <c r="Q30" s="51">
        <v>39.366474877245956</v>
      </c>
      <c r="R30" s="50">
        <v>4029.4</v>
      </c>
      <c r="S30" s="51"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387954.5</v>
      </c>
      <c r="C31" s="51">
        <f t="shared" si="1"/>
        <v>35.627173916013348</v>
      </c>
      <c r="D31" s="50"/>
      <c r="E31" s="51"/>
      <c r="F31" s="50">
        <v>66315</v>
      </c>
      <c r="G31" s="51">
        <v>12.413337163537662</v>
      </c>
      <c r="H31" s="50">
        <f t="shared" si="2"/>
        <v>321639.5</v>
      </c>
      <c r="I31" s="51">
        <f t="shared" si="3"/>
        <v>40.413357156070695</v>
      </c>
      <c r="J31" s="50">
        <v>3424.3</v>
      </c>
      <c r="K31" s="51">
        <v>9.3108080483602489</v>
      </c>
      <c r="L31" s="50">
        <v>47632.9</v>
      </c>
      <c r="M31" s="51">
        <v>36.857307596220259</v>
      </c>
      <c r="N31" s="50">
        <v>241533</v>
      </c>
      <c r="O31" s="51">
        <v>41.61016138581477</v>
      </c>
      <c r="P31" s="50">
        <v>25178.7</v>
      </c>
      <c r="Q31" s="51">
        <v>39.474766091974566</v>
      </c>
      <c r="R31" s="50">
        <v>3870.6</v>
      </c>
      <c r="S31" s="51"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440185.4</v>
      </c>
      <c r="C32" s="54">
        <f t="shared" si="1"/>
        <v>36.303768516629582</v>
      </c>
      <c r="D32" s="53"/>
      <c r="E32" s="54"/>
      <c r="F32" s="53">
        <v>68680.600000000006</v>
      </c>
      <c r="G32" s="54">
        <v>13.672210638812123</v>
      </c>
      <c r="H32" s="53">
        <f t="shared" si="2"/>
        <v>371504.80000000005</v>
      </c>
      <c r="I32" s="54">
        <f t="shared" si="3"/>
        <v>40.487695545252706</v>
      </c>
      <c r="J32" s="53">
        <v>2050.6</v>
      </c>
      <c r="K32" s="54">
        <v>9.8700546181605393</v>
      </c>
      <c r="L32" s="53">
        <v>43154.3</v>
      </c>
      <c r="M32" s="54">
        <v>33.485770039138636</v>
      </c>
      <c r="N32" s="53">
        <v>250325.2</v>
      </c>
      <c r="O32" s="54">
        <v>41.36370449319525</v>
      </c>
      <c r="P32" s="53">
        <v>71434.3</v>
      </c>
      <c r="Q32" s="54">
        <v>42.289794286498221</v>
      </c>
      <c r="R32" s="53">
        <v>4540.3999999999996</v>
      </c>
      <c r="S32" s="54"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496634.3</v>
      </c>
      <c r="C33" s="51">
        <f t="shared" si="1"/>
        <v>35.409928851068074</v>
      </c>
      <c r="D33" s="50"/>
      <c r="E33" s="51"/>
      <c r="F33" s="50">
        <v>72369</v>
      </c>
      <c r="G33" s="51">
        <v>11.62176661277619</v>
      </c>
      <c r="H33" s="50">
        <f t="shared" si="2"/>
        <v>424265.3</v>
      </c>
      <c r="I33" s="51">
        <f t="shared" si="3"/>
        <v>39.467591622506013</v>
      </c>
      <c r="J33" s="50">
        <v>1923.6</v>
      </c>
      <c r="K33" s="51">
        <v>8.0131004366812224</v>
      </c>
      <c r="L33" s="50">
        <v>80639.5</v>
      </c>
      <c r="M33" s="51">
        <v>33.739593995498488</v>
      </c>
      <c r="N33" s="50">
        <v>260987.39999999997</v>
      </c>
      <c r="O33" s="51">
        <v>40.724541682855183</v>
      </c>
      <c r="P33" s="50">
        <v>75870.3</v>
      </c>
      <c r="Q33" s="51">
        <v>41.660846998100702</v>
      </c>
      <c r="R33" s="50">
        <v>4844.5</v>
      </c>
      <c r="S33" s="51"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558358.80000000005</v>
      </c>
      <c r="C34" s="51">
        <f t="shared" si="1"/>
        <v>33.546354471354263</v>
      </c>
      <c r="D34" s="50"/>
      <c r="E34" s="51"/>
      <c r="F34" s="50">
        <v>87675.4</v>
      </c>
      <c r="G34" s="51">
        <v>10.287319544592897</v>
      </c>
      <c r="H34" s="50">
        <f t="shared" si="2"/>
        <v>470683.4</v>
      </c>
      <c r="I34" s="51">
        <f t="shared" si="3"/>
        <v>37.878874358007955</v>
      </c>
      <c r="J34" s="50">
        <v>1699.4</v>
      </c>
      <c r="K34" s="51">
        <v>9.2167823937860422</v>
      </c>
      <c r="L34" s="50">
        <v>106801.9</v>
      </c>
      <c r="M34" s="51">
        <v>32.615365475707833</v>
      </c>
      <c r="N34" s="50">
        <v>287586.3</v>
      </c>
      <c r="O34" s="51">
        <v>39.610749121220316</v>
      </c>
      <c r="P34" s="50">
        <v>69102.399999999994</v>
      </c>
      <c r="Q34" s="51">
        <v>38.908409042232975</v>
      </c>
      <c r="R34" s="50">
        <v>5493.4</v>
      </c>
      <c r="S34" s="51"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650556.1</v>
      </c>
      <c r="C35" s="51">
        <f t="shared" si="1"/>
        <v>35.797400068956392</v>
      </c>
      <c r="D35" s="50"/>
      <c r="E35" s="51"/>
      <c r="F35" s="50">
        <v>87020.4</v>
      </c>
      <c r="G35" s="51">
        <v>10.382913627149495</v>
      </c>
      <c r="H35" s="50">
        <f t="shared" si="2"/>
        <v>563535.69999999995</v>
      </c>
      <c r="I35" s="51">
        <f t="shared" si="3"/>
        <v>39.721869762643266</v>
      </c>
      <c r="J35" s="50">
        <v>2523.6</v>
      </c>
      <c r="K35" s="51">
        <v>11.885401806942463</v>
      </c>
      <c r="L35" s="50">
        <v>52748.5</v>
      </c>
      <c r="M35" s="51">
        <v>31.238748400428449</v>
      </c>
      <c r="N35" s="50">
        <v>342253.6</v>
      </c>
      <c r="O35" s="51">
        <v>38.862867388392701</v>
      </c>
      <c r="P35" s="50">
        <v>72546.3</v>
      </c>
      <c r="Q35" s="51">
        <v>38.008680277284981</v>
      </c>
      <c r="R35" s="50">
        <v>93463.7</v>
      </c>
      <c r="S35" s="51"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729285.3</v>
      </c>
      <c r="C36" s="51">
        <f t="shared" si="1"/>
        <v>35.683890104462542</v>
      </c>
      <c r="D36" s="50"/>
      <c r="E36" s="51"/>
      <c r="F36" s="50">
        <v>84921.7</v>
      </c>
      <c r="G36" s="51">
        <v>12.044883651646163</v>
      </c>
      <c r="H36" s="50">
        <f t="shared" si="2"/>
        <v>644363.6</v>
      </c>
      <c r="I36" s="51">
        <f t="shared" si="3"/>
        <v>38.799312226823488</v>
      </c>
      <c r="J36" s="50">
        <v>7159</v>
      </c>
      <c r="K36" s="51">
        <v>11.607277552730828</v>
      </c>
      <c r="L36" s="50">
        <v>52549.5</v>
      </c>
      <c r="M36" s="51">
        <v>28.880190677361348</v>
      </c>
      <c r="N36" s="50">
        <v>352050</v>
      </c>
      <c r="O36" s="51">
        <v>36.581339332481178</v>
      </c>
      <c r="P36" s="50">
        <v>78746.100000000006</v>
      </c>
      <c r="Q36" s="51">
        <v>36.2745770266718</v>
      </c>
      <c r="R36" s="50">
        <v>153859</v>
      </c>
      <c r="S36" s="51">
        <v>49.819551940412971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773198.8</v>
      </c>
      <c r="C37" s="51">
        <f t="shared" si="1"/>
        <v>35.426016148757597</v>
      </c>
      <c r="D37" s="50"/>
      <c r="E37" s="51"/>
      <c r="F37" s="50">
        <v>84065.4</v>
      </c>
      <c r="G37" s="51">
        <v>13.286323386315894</v>
      </c>
      <c r="H37" s="50">
        <f t="shared" si="2"/>
        <v>689133.39999999991</v>
      </c>
      <c r="I37" s="51">
        <f t="shared" si="3"/>
        <v>38.126773546311931</v>
      </c>
      <c r="J37" s="50">
        <v>7403.4</v>
      </c>
      <c r="K37" s="51">
        <v>11.957855039576412</v>
      </c>
      <c r="L37" s="50">
        <v>38786.400000000001</v>
      </c>
      <c r="M37" s="51">
        <v>27.076084916362436</v>
      </c>
      <c r="N37" s="50">
        <v>387896.4</v>
      </c>
      <c r="O37" s="51">
        <v>35.546097811168131</v>
      </c>
      <c r="P37" s="50">
        <v>88270.9</v>
      </c>
      <c r="Q37" s="51">
        <v>34.399105798173579</v>
      </c>
      <c r="R37" s="50">
        <v>166776.29999999999</v>
      </c>
      <c r="S37" s="51">
        <v>49.833681632222323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791893.5</v>
      </c>
      <c r="C38" s="51">
        <f t="shared" si="1"/>
        <v>34.389409795635395</v>
      </c>
      <c r="D38" s="50"/>
      <c r="E38" s="51"/>
      <c r="F38" s="50">
        <v>82767.199999999997</v>
      </c>
      <c r="G38" s="51">
        <v>12.621738007326574</v>
      </c>
      <c r="H38" s="50">
        <f t="shared" si="2"/>
        <v>709126.29999999993</v>
      </c>
      <c r="I38" s="51">
        <f t="shared" si="3"/>
        <v>36.930070386615192</v>
      </c>
      <c r="J38" s="50">
        <v>8045.9</v>
      </c>
      <c r="K38" s="51">
        <v>12.854390434879877</v>
      </c>
      <c r="L38" s="50">
        <v>36747.5</v>
      </c>
      <c r="M38" s="51">
        <v>26.112347887611399</v>
      </c>
      <c r="N38" s="50">
        <v>409620.8</v>
      </c>
      <c r="O38" s="51">
        <v>33.988210569385146</v>
      </c>
      <c r="P38" s="50">
        <v>87015</v>
      </c>
      <c r="Q38" s="51">
        <v>32.783175429523645</v>
      </c>
      <c r="R38" s="50">
        <v>167697.1</v>
      </c>
      <c r="S38" s="51">
        <v>49.793285119420673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817124</v>
      </c>
      <c r="C39" s="51">
        <f t="shared" si="1"/>
        <v>34.493838828623325</v>
      </c>
      <c r="D39" s="50"/>
      <c r="E39" s="51"/>
      <c r="F39" s="50">
        <v>86591</v>
      </c>
      <c r="G39" s="51">
        <v>14.58991929877239</v>
      </c>
      <c r="H39" s="50">
        <f t="shared" si="2"/>
        <v>730533</v>
      </c>
      <c r="I39" s="51">
        <f t="shared" si="3"/>
        <v>36.85307557221919</v>
      </c>
      <c r="J39" s="50">
        <v>7631.8</v>
      </c>
      <c r="K39" s="51">
        <v>10.054067192536493</v>
      </c>
      <c r="L39" s="50">
        <v>57278.2</v>
      </c>
      <c r="M39" s="51">
        <v>31.313952515965937</v>
      </c>
      <c r="N39" s="50">
        <v>410339.2</v>
      </c>
      <c r="O39" s="51">
        <v>33.450240076989964</v>
      </c>
      <c r="P39" s="50">
        <v>85589.6</v>
      </c>
      <c r="Q39" s="51">
        <v>33.772835017338551</v>
      </c>
      <c r="R39" s="50">
        <v>169694.2</v>
      </c>
      <c r="S39" s="51"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824272</v>
      </c>
      <c r="C40" s="51">
        <f t="shared" si="1"/>
        <v>34.702806073723231</v>
      </c>
      <c r="D40" s="50"/>
      <c r="E40" s="51"/>
      <c r="F40" s="50">
        <v>79763.399999999994</v>
      </c>
      <c r="G40" s="51">
        <v>12.480120355952732</v>
      </c>
      <c r="H40" s="50">
        <f t="shared" si="2"/>
        <v>744508.60000000009</v>
      </c>
      <c r="I40" s="51">
        <f t="shared" si="3"/>
        <v>37.08364757102872</v>
      </c>
      <c r="J40" s="50">
        <v>7158.4</v>
      </c>
      <c r="K40" s="51">
        <v>9.8826838399642387</v>
      </c>
      <c r="L40" s="50">
        <v>67918.7</v>
      </c>
      <c r="M40" s="51">
        <v>33.602951469919184</v>
      </c>
      <c r="N40" s="50">
        <v>415837.9</v>
      </c>
      <c r="O40" s="51">
        <v>33.535009165831198</v>
      </c>
      <c r="P40" s="50">
        <v>82921.8</v>
      </c>
      <c r="Q40" s="51">
        <v>34.273651054366887</v>
      </c>
      <c r="R40" s="50">
        <v>170671.8</v>
      </c>
      <c r="S40" s="51"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775740.3</v>
      </c>
      <c r="C41" s="51">
        <f t="shared" si="1"/>
        <v>35.775690226484301</v>
      </c>
      <c r="D41" s="50"/>
      <c r="E41" s="51"/>
      <c r="F41" s="50">
        <v>77879.100000000006</v>
      </c>
      <c r="G41" s="51">
        <v>12.422058485524355</v>
      </c>
      <c r="H41" s="50">
        <f t="shared" si="2"/>
        <v>697861.2</v>
      </c>
      <c r="I41" s="51">
        <f t="shared" si="3"/>
        <v>38.38188157473148</v>
      </c>
      <c r="J41" s="50">
        <v>7248.9</v>
      </c>
      <c r="K41" s="51">
        <v>30.930885513664144</v>
      </c>
      <c r="L41" s="50">
        <v>64667.599999999991</v>
      </c>
      <c r="M41" s="51">
        <v>34.628711843334223</v>
      </c>
      <c r="N41" s="50">
        <v>385268.4</v>
      </c>
      <c r="O41" s="51">
        <v>35.662386601133129</v>
      </c>
      <c r="P41" s="50">
        <v>87493.5</v>
      </c>
      <c r="Q41" s="51">
        <v>34.104359043814689</v>
      </c>
      <c r="R41" s="50">
        <v>153182.79999999999</v>
      </c>
      <c r="S41" s="51"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722071.99999999988</v>
      </c>
      <c r="C42" s="51">
        <f t="shared" si="1"/>
        <v>38.378862462469115</v>
      </c>
      <c r="D42" s="50"/>
      <c r="E42" s="51"/>
      <c r="F42" s="50">
        <v>75114.100000000006</v>
      </c>
      <c r="G42" s="51">
        <v>11.282308408141747</v>
      </c>
      <c r="H42" s="50">
        <f t="shared" si="2"/>
        <v>646957.89999999991</v>
      </c>
      <c r="I42" s="51">
        <f t="shared" si="3"/>
        <v>41.524868208580493</v>
      </c>
      <c r="J42" s="50">
        <v>5479.8</v>
      </c>
      <c r="K42" s="51">
        <v>29.354072411401873</v>
      </c>
      <c r="L42" s="50">
        <v>89092.9</v>
      </c>
      <c r="M42" s="51">
        <v>42.884995392449909</v>
      </c>
      <c r="N42" s="50">
        <v>361201.1</v>
      </c>
      <c r="O42" s="51">
        <v>39.935299776218841</v>
      </c>
      <c r="P42" s="50">
        <v>86753.4</v>
      </c>
      <c r="Q42" s="51">
        <v>37.909604718662322</v>
      </c>
      <c r="R42" s="50">
        <v>104430.7</v>
      </c>
      <c r="S42" s="51"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561552.69999999995</v>
      </c>
      <c r="C43" s="51">
        <f t="shared" si="1"/>
        <v>41.900518337815853</v>
      </c>
      <c r="D43" s="50"/>
      <c r="E43" s="51"/>
      <c r="F43" s="50">
        <v>77296.399999999994</v>
      </c>
      <c r="G43" s="51">
        <v>12.227009640811216</v>
      </c>
      <c r="H43" s="50">
        <f t="shared" si="2"/>
        <v>484256.3</v>
      </c>
      <c r="I43" s="51">
        <f t="shared" si="3"/>
        <v>46.636967605790574</v>
      </c>
      <c r="J43" s="50">
        <v>25643.3</v>
      </c>
      <c r="K43" s="51">
        <v>46.280670584519157</v>
      </c>
      <c r="L43" s="50">
        <v>93502.2</v>
      </c>
      <c r="M43" s="51">
        <v>59.584419254306319</v>
      </c>
      <c r="N43" s="50">
        <v>287508.8</v>
      </c>
      <c r="O43" s="51">
        <v>44.294742331365171</v>
      </c>
      <c r="P43" s="50">
        <v>72836.7</v>
      </c>
      <c r="Q43" s="51">
        <v>39.579594091989343</v>
      </c>
      <c r="R43" s="50">
        <v>4765.3</v>
      </c>
      <c r="S43" s="51"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565194.79999999993</v>
      </c>
      <c r="C44" s="54">
        <f t="shared" si="1"/>
        <v>45.645430877991096</v>
      </c>
      <c r="D44" s="53"/>
      <c r="E44" s="54"/>
      <c r="F44" s="53">
        <v>77667.399999999994</v>
      </c>
      <c r="G44" s="54">
        <v>16.222026101041109</v>
      </c>
      <c r="H44" s="53">
        <f t="shared" si="2"/>
        <v>487527.39999999997</v>
      </c>
      <c r="I44" s="54">
        <f t="shared" si="3"/>
        <v>50.332837879470979</v>
      </c>
      <c r="J44" s="53">
        <v>12635.3</v>
      </c>
      <c r="K44" s="54">
        <v>55.199074101920814</v>
      </c>
      <c r="L44" s="53">
        <v>148246.79999999999</v>
      </c>
      <c r="M44" s="54">
        <v>62.220038793417466</v>
      </c>
      <c r="N44" s="53">
        <v>255934.5</v>
      </c>
      <c r="O44" s="54">
        <v>46.044762417727974</v>
      </c>
      <c r="P44" s="53">
        <v>67166.2</v>
      </c>
      <c r="Q44" s="54">
        <v>39.951734741581326</v>
      </c>
      <c r="R44" s="53">
        <v>3544.6</v>
      </c>
      <c r="S44" s="54"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604893.5</v>
      </c>
      <c r="C45" s="51">
        <f t="shared" si="1"/>
        <v>44.75045934366959</v>
      </c>
      <c r="D45" s="50"/>
      <c r="E45" s="51"/>
      <c r="F45" s="50">
        <v>105152.1</v>
      </c>
      <c r="G45" s="51">
        <v>7.3937965195179176</v>
      </c>
      <c r="H45" s="50">
        <f t="shared" si="2"/>
        <v>499741.4</v>
      </c>
      <c r="I45" s="51">
        <f t="shared" si="3"/>
        <v>52.610787795447813</v>
      </c>
      <c r="J45" s="50">
        <v>13980.5</v>
      </c>
      <c r="K45" s="51">
        <v>54.174879296162516</v>
      </c>
      <c r="L45" s="50">
        <v>208592</v>
      </c>
      <c r="M45" s="51">
        <v>61.709640767622929</v>
      </c>
      <c r="N45" s="50">
        <v>207541.2</v>
      </c>
      <c r="O45" s="51">
        <v>47.467756883934364</v>
      </c>
      <c r="P45" s="50">
        <v>66414.7</v>
      </c>
      <c r="Q45" s="51">
        <v>40.292280714962203</v>
      </c>
      <c r="R45" s="50">
        <v>3213</v>
      </c>
      <c r="S45" s="51"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613215.60000000009</v>
      </c>
      <c r="C46" s="51">
        <f t="shared" si="1"/>
        <v>47.75767486998047</v>
      </c>
      <c r="D46" s="50"/>
      <c r="E46" s="51"/>
      <c r="F46" s="50">
        <v>89812.800000000003</v>
      </c>
      <c r="G46" s="51">
        <v>12.184556533144493</v>
      </c>
      <c r="H46" s="50">
        <f t="shared" si="2"/>
        <v>523402.80000000005</v>
      </c>
      <c r="I46" s="51">
        <f t="shared" si="3"/>
        <v>53.861809892877915</v>
      </c>
      <c r="J46" s="50">
        <v>23069.7</v>
      </c>
      <c r="K46" s="51">
        <v>44.271329969613824</v>
      </c>
      <c r="L46" s="50">
        <v>208113</v>
      </c>
      <c r="M46" s="51">
        <v>61.570619081941061</v>
      </c>
      <c r="N46" s="50">
        <v>214168.3</v>
      </c>
      <c r="O46" s="51">
        <v>51.392945753409826</v>
      </c>
      <c r="P46" s="50">
        <v>75198.399999999994</v>
      </c>
      <c r="Q46" s="51">
        <v>42.916030088406139</v>
      </c>
      <c r="R46" s="50">
        <v>2853.4</v>
      </c>
      <c r="S46" s="51">
        <v>42.928765683044787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585263</v>
      </c>
      <c r="C47" s="51">
        <f t="shared" si="1"/>
        <v>43.231196104998943</v>
      </c>
      <c r="D47" s="50"/>
      <c r="E47" s="51"/>
      <c r="F47" s="50">
        <v>98657.600000000006</v>
      </c>
      <c r="G47" s="51">
        <v>8.9390971197353259</v>
      </c>
      <c r="H47" s="50">
        <f t="shared" si="2"/>
        <v>486605.39999999997</v>
      </c>
      <c r="I47" s="51">
        <f t="shared" si="3"/>
        <v>50.183803258245796</v>
      </c>
      <c r="J47" s="50">
        <v>14201.3</v>
      </c>
      <c r="K47" s="51">
        <v>33.522264088498936</v>
      </c>
      <c r="L47" s="50">
        <v>213216.6</v>
      </c>
      <c r="M47" s="51">
        <v>54.17048729789331</v>
      </c>
      <c r="N47" s="50">
        <v>194806.9</v>
      </c>
      <c r="O47" s="51">
        <v>49.854520440497744</v>
      </c>
      <c r="P47" s="50">
        <v>58133.5</v>
      </c>
      <c r="Q47" s="51">
        <v>42.559420454643195</v>
      </c>
      <c r="R47" s="50">
        <v>6247.1</v>
      </c>
      <c r="S47" s="51"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550814.4</v>
      </c>
      <c r="C48" s="51">
        <f t="shared" si="1"/>
        <v>37.051587108107555</v>
      </c>
      <c r="D48" s="50"/>
      <c r="E48" s="51"/>
      <c r="F48" s="50">
        <v>106513.7</v>
      </c>
      <c r="G48" s="51">
        <v>9.5411012104546167</v>
      </c>
      <c r="H48" s="50">
        <f t="shared" si="2"/>
        <v>444300.7</v>
      </c>
      <c r="I48" s="51">
        <f t="shared" si="3"/>
        <v>43.646768348553131</v>
      </c>
      <c r="J48" s="50">
        <v>23005.3</v>
      </c>
      <c r="K48" s="51">
        <v>25.726706063385397</v>
      </c>
      <c r="L48" s="50">
        <v>172490.7</v>
      </c>
      <c r="M48" s="51">
        <v>43.621524998159323</v>
      </c>
      <c r="N48" s="50">
        <v>190706.5</v>
      </c>
      <c r="O48" s="51">
        <v>46.6222596135947</v>
      </c>
      <c r="P48" s="50">
        <v>56072.2</v>
      </c>
      <c r="Q48" s="51">
        <v>41.223557021126332</v>
      </c>
      <c r="R48" s="50">
        <v>2025.9999999999998</v>
      </c>
      <c r="S48" s="51"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536779.19999999995</v>
      </c>
      <c r="C49" s="51">
        <f t="shared" si="1"/>
        <v>34.100363158632078</v>
      </c>
      <c r="D49" s="50"/>
      <c r="E49" s="51"/>
      <c r="F49" s="50">
        <v>125766</v>
      </c>
      <c r="G49" s="51">
        <v>10.894044686163191</v>
      </c>
      <c r="H49" s="50">
        <f t="shared" si="2"/>
        <v>411013.2</v>
      </c>
      <c r="I49" s="51">
        <f t="shared" si="3"/>
        <v>41.20126855293212</v>
      </c>
      <c r="J49" s="50">
        <v>8647</v>
      </c>
      <c r="K49" s="51">
        <v>22.753810570139933</v>
      </c>
      <c r="L49" s="50">
        <v>135029.70000000001</v>
      </c>
      <c r="M49" s="51">
        <v>36.17210666246018</v>
      </c>
      <c r="N49" s="50">
        <v>209596.2</v>
      </c>
      <c r="O49" s="51">
        <v>45.348116893340624</v>
      </c>
      <c r="P49" s="50">
        <v>55472.2</v>
      </c>
      <c r="Q49" s="51">
        <v>40.693221757925599</v>
      </c>
      <c r="R49" s="50">
        <v>2268.1</v>
      </c>
      <c r="S49" s="51"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541554.9</v>
      </c>
      <c r="C50" s="51">
        <f t="shared" si="1"/>
        <v>29.289208850293843</v>
      </c>
      <c r="D50" s="50"/>
      <c r="E50" s="51"/>
      <c r="F50" s="50">
        <v>141977.1</v>
      </c>
      <c r="G50" s="51">
        <v>5.8201855228765771</v>
      </c>
      <c r="H50" s="50">
        <f t="shared" si="2"/>
        <v>399577.8</v>
      </c>
      <c r="I50" s="51">
        <f t="shared" si="3"/>
        <v>37.628170303755617</v>
      </c>
      <c r="J50" s="50">
        <v>49424.2</v>
      </c>
      <c r="K50" s="51">
        <v>13.96295996697974</v>
      </c>
      <c r="L50" s="50">
        <v>97614</v>
      </c>
      <c r="M50" s="51">
        <v>37.472066937119678</v>
      </c>
      <c r="N50" s="50">
        <v>191591.9</v>
      </c>
      <c r="O50" s="51">
        <v>42.754305510827962</v>
      </c>
      <c r="P50" s="50">
        <v>59040.9</v>
      </c>
      <c r="Q50" s="51">
        <v>40.974093924719988</v>
      </c>
      <c r="R50" s="50">
        <v>1906.8</v>
      </c>
      <c r="S50" s="51"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539154.10000000009</v>
      </c>
      <c r="C51" s="51">
        <f t="shared" si="1"/>
        <v>34.511776095183166</v>
      </c>
      <c r="D51" s="50"/>
      <c r="E51" s="51"/>
      <c r="F51" s="50">
        <v>83298.5</v>
      </c>
      <c r="G51" s="51">
        <v>7.5439143441958745</v>
      </c>
      <c r="H51" s="50">
        <f t="shared" si="2"/>
        <v>455855.60000000003</v>
      </c>
      <c r="I51" s="51">
        <f t="shared" si="3"/>
        <v>39.439613840435428</v>
      </c>
      <c r="J51" s="50">
        <v>16779.7</v>
      </c>
      <c r="K51" s="51">
        <v>28.96670727128614</v>
      </c>
      <c r="L51" s="50">
        <v>119635.6</v>
      </c>
      <c r="M51" s="51">
        <v>35.97241468258612</v>
      </c>
      <c r="N51" s="50">
        <v>228457.1</v>
      </c>
      <c r="O51" s="51">
        <v>41.265414775903224</v>
      </c>
      <c r="P51" s="50">
        <v>89156.4</v>
      </c>
      <c r="Q51" s="51">
        <v>41.338040712725054</v>
      </c>
      <c r="R51" s="50">
        <v>1826.8</v>
      </c>
      <c r="S51" s="51">
        <v>41.716047733742066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519649.4</v>
      </c>
      <c r="C52" s="51">
        <f t="shared" si="1"/>
        <v>33.606435046398595</v>
      </c>
      <c r="D52" s="50"/>
      <c r="E52" s="51"/>
      <c r="F52" s="50">
        <v>79067</v>
      </c>
      <c r="G52" s="51">
        <v>5.0870698268557044</v>
      </c>
      <c r="H52" s="50">
        <f t="shared" si="2"/>
        <v>440582.40000000002</v>
      </c>
      <c r="I52" s="51">
        <f t="shared" si="3"/>
        <v>38.724525668751177</v>
      </c>
      <c r="J52" s="50">
        <v>26158.7</v>
      </c>
      <c r="K52" s="51">
        <v>31.381186221027797</v>
      </c>
      <c r="L52" s="50">
        <v>98127.6</v>
      </c>
      <c r="M52" s="51">
        <v>35.505893357220593</v>
      </c>
      <c r="N52" s="50">
        <v>225980.3</v>
      </c>
      <c r="O52" s="51">
        <v>40.06096361054481</v>
      </c>
      <c r="P52" s="50">
        <v>87530.9</v>
      </c>
      <c r="Q52" s="51">
        <v>41.052643614997685</v>
      </c>
      <c r="R52" s="50">
        <v>2784.9</v>
      </c>
      <c r="S52" s="51">
        <v>39.492227009946497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520404.9</v>
      </c>
      <c r="C53" s="51">
        <f t="shared" si="1"/>
        <v>33.422435286447154</v>
      </c>
      <c r="D53" s="50"/>
      <c r="E53" s="51"/>
      <c r="F53" s="50">
        <v>83963</v>
      </c>
      <c r="G53" s="51">
        <v>5.144509843621595</v>
      </c>
      <c r="H53" s="50">
        <f t="shared" si="2"/>
        <v>436441.9</v>
      </c>
      <c r="I53" s="51">
        <f t="shared" si="3"/>
        <v>38.862562492281334</v>
      </c>
      <c r="J53" s="50">
        <v>31672.9</v>
      </c>
      <c r="K53" s="51">
        <v>30.160383419263784</v>
      </c>
      <c r="L53" s="50">
        <v>75359.399999999994</v>
      </c>
      <c r="M53" s="51">
        <v>36.757003665103497</v>
      </c>
      <c r="N53" s="50">
        <v>211510.2</v>
      </c>
      <c r="O53" s="51">
        <v>39.438755322438354</v>
      </c>
      <c r="P53" s="50">
        <v>115004.9</v>
      </c>
      <c r="Q53" s="51">
        <v>41.571784767431652</v>
      </c>
      <c r="R53" s="50">
        <v>2894.5</v>
      </c>
      <c r="S53" s="51">
        <v>39.157051995163236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540084.80000000005</v>
      </c>
      <c r="C54" s="51">
        <f t="shared" si="1"/>
        <v>36.445769912428567</v>
      </c>
      <c r="D54" s="50"/>
      <c r="E54" s="51"/>
      <c r="F54" s="50">
        <v>77817.3</v>
      </c>
      <c r="G54" s="51">
        <v>2.9896692894767609</v>
      </c>
      <c r="H54" s="50">
        <f t="shared" si="2"/>
        <v>462267.5</v>
      </c>
      <c r="I54" s="51">
        <f t="shared" si="3"/>
        <v>42.077711199684167</v>
      </c>
      <c r="J54" s="50">
        <v>9447</v>
      </c>
      <c r="K54" s="51">
        <v>29.865339261141102</v>
      </c>
      <c r="L54" s="50">
        <v>64976.799999999996</v>
      </c>
      <c r="M54" s="51">
        <v>34.05278060784773</v>
      </c>
      <c r="N54" s="50">
        <v>219491.20000000001</v>
      </c>
      <c r="O54" s="51">
        <v>43.574697696308547</v>
      </c>
      <c r="P54" s="50">
        <v>165492.5</v>
      </c>
      <c r="Q54" s="51">
        <v>43.98375399489403</v>
      </c>
      <c r="R54" s="50">
        <v>2860</v>
      </c>
      <c r="S54" s="51">
        <v>39.557934265734268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547826.9</v>
      </c>
      <c r="C55" s="51">
        <f t="shared" si="1"/>
        <v>37.546636256817621</v>
      </c>
      <c r="D55" s="50"/>
      <c r="E55" s="51"/>
      <c r="F55" s="50">
        <v>79676.5</v>
      </c>
      <c r="G55" s="51">
        <v>8.0324987417871014</v>
      </c>
      <c r="H55" s="50">
        <f t="shared" si="2"/>
        <v>468150.39999999997</v>
      </c>
      <c r="I55" s="51">
        <f t="shared" si="3"/>
        <v>42.569772363753195</v>
      </c>
      <c r="J55" s="50">
        <v>11259.5</v>
      </c>
      <c r="K55" s="51">
        <v>29.245152981926374</v>
      </c>
      <c r="L55" s="50">
        <v>49205.8</v>
      </c>
      <c r="M55" s="51">
        <v>34.08934074844835</v>
      </c>
      <c r="N55" s="50">
        <v>224590.3</v>
      </c>
      <c r="O55" s="51">
        <v>44.001771376591066</v>
      </c>
      <c r="P55" s="50">
        <v>179441.7</v>
      </c>
      <c r="Q55" s="51">
        <v>43.998719784754599</v>
      </c>
      <c r="R55" s="50">
        <v>3653.1</v>
      </c>
      <c r="S55" s="51">
        <v>39.637778051517891</v>
      </c>
      <c r="T55" s="50"/>
      <c r="U55" s="51"/>
    </row>
    <row r="56" spans="1:21" ht="14.25" customHeight="1" thickBot="1" x14ac:dyDescent="0.25">
      <c r="A56" s="52" t="s">
        <v>30</v>
      </c>
      <c r="B56" s="53">
        <f>D56+F56+J56+L56+N56+P56+R56+T56</f>
        <v>557513.19999999995</v>
      </c>
      <c r="C56" s="54">
        <f t="shared" si="1"/>
        <v>38.456210629631727</v>
      </c>
      <c r="D56" s="53"/>
      <c r="E56" s="54"/>
      <c r="F56" s="53">
        <v>78773.2</v>
      </c>
      <c r="G56" s="54">
        <v>9.5197563257554609</v>
      </c>
      <c r="H56" s="53">
        <f t="shared" ref="H56:H118" si="4">J56+L56+N56+P56+R56+T56</f>
        <v>478740.00000000006</v>
      </c>
      <c r="I56" s="54">
        <f t="shared" ref="I56:I118" si="5">(J56*K56+L56*M56+N56*O56+P56*Q56+R56*S56+T56*U56)/(J56+L56+N56+P56+R56+T56)</f>
        <v>43.217494629652826</v>
      </c>
      <c r="J56" s="53">
        <v>8353.7999999999993</v>
      </c>
      <c r="K56" s="54">
        <v>29.555498575498575</v>
      </c>
      <c r="L56" s="53">
        <v>49408.800000000003</v>
      </c>
      <c r="M56" s="54">
        <v>36.985405798157409</v>
      </c>
      <c r="N56" s="53">
        <v>229107.3</v>
      </c>
      <c r="O56" s="54">
        <v>44.341032804279912</v>
      </c>
      <c r="P56" s="53">
        <v>187766.39999999999</v>
      </c>
      <c r="Q56" s="54">
        <v>44.168822994955441</v>
      </c>
      <c r="R56" s="53">
        <v>4103.7</v>
      </c>
      <c r="S56" s="54">
        <v>39.808696054779837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578035.9</v>
      </c>
      <c r="C57" s="51">
        <f t="shared" si="1"/>
        <v>36.837620552633489</v>
      </c>
      <c r="D57" s="50"/>
      <c r="E57" s="51"/>
      <c r="F57" s="50">
        <v>90826.1</v>
      </c>
      <c r="G57" s="51">
        <v>6.1476262439981451</v>
      </c>
      <c r="H57" s="50">
        <f t="shared" si="4"/>
        <v>487209.80000000005</v>
      </c>
      <c r="I57" s="51">
        <f t="shared" si="5"/>
        <v>42.558877580048659</v>
      </c>
      <c r="J57" s="50">
        <v>11762.9</v>
      </c>
      <c r="K57" s="51">
        <v>38.051184996897021</v>
      </c>
      <c r="L57" s="50">
        <v>49876.7</v>
      </c>
      <c r="M57" s="51">
        <v>35.594543363935465</v>
      </c>
      <c r="N57" s="50">
        <v>226079.1</v>
      </c>
      <c r="O57" s="51">
        <v>43.256835895047338</v>
      </c>
      <c r="P57" s="50">
        <v>194982.19999999998</v>
      </c>
      <c r="Q57" s="51">
        <v>43.864012879124353</v>
      </c>
      <c r="R57" s="50">
        <v>4508.8999999999996</v>
      </c>
      <c r="S57" s="51">
        <v>39.921783361795555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576273.6</v>
      </c>
      <c r="C58" s="51">
        <f t="shared" si="1"/>
        <v>35.28264706382523</v>
      </c>
      <c r="D58" s="50"/>
      <c r="E58" s="51"/>
      <c r="F58" s="50">
        <v>81388.899999999994</v>
      </c>
      <c r="G58" s="51">
        <v>6.3290195100314675</v>
      </c>
      <c r="H58" s="50">
        <f t="shared" si="4"/>
        <v>494884.69999999995</v>
      </c>
      <c r="I58" s="51">
        <f t="shared" si="5"/>
        <v>40.044370143186875</v>
      </c>
      <c r="J58" s="50">
        <v>10685.1</v>
      </c>
      <c r="K58" s="51">
        <v>26.268338433893923</v>
      </c>
      <c r="L58" s="50">
        <v>60488.4</v>
      </c>
      <c r="M58" s="51">
        <v>34.607254762896694</v>
      </c>
      <c r="N58" s="50">
        <v>113230.79999999999</v>
      </c>
      <c r="O58" s="51">
        <v>39.476923743363116</v>
      </c>
      <c r="P58" s="50">
        <v>294335.09999999998</v>
      </c>
      <c r="Q58" s="51">
        <v>41.97027269258745</v>
      </c>
      <c r="R58" s="50">
        <v>16145.300000000001</v>
      </c>
      <c r="S58" s="51">
        <v>38.401314686007687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576283.6</v>
      </c>
      <c r="C59" s="51">
        <f t="shared" si="1"/>
        <v>34.857818393582605</v>
      </c>
      <c r="D59" s="50"/>
      <c r="E59" s="51"/>
      <c r="F59" s="50">
        <v>74812.89999999998</v>
      </c>
      <c r="G59" s="51">
        <v>6.5302738164140166</v>
      </c>
      <c r="H59" s="50">
        <f t="shared" si="4"/>
        <v>501470.7</v>
      </c>
      <c r="I59" s="51">
        <f t="shared" si="5"/>
        <v>39.083919259888965</v>
      </c>
      <c r="J59" s="50">
        <v>4028.4</v>
      </c>
      <c r="K59" s="51">
        <v>28.375790636480986</v>
      </c>
      <c r="L59" s="50">
        <v>69498.5</v>
      </c>
      <c r="M59" s="51">
        <v>33.61672447606783</v>
      </c>
      <c r="N59" s="50">
        <v>122171.7</v>
      </c>
      <c r="O59" s="51">
        <v>38.007877192508573</v>
      </c>
      <c r="P59" s="50">
        <v>290765.90000000002</v>
      </c>
      <c r="Q59" s="51">
        <v>41.021461096366522</v>
      </c>
      <c r="R59" s="50">
        <v>15006.199999999999</v>
      </c>
      <c r="S59" s="51">
        <v>38.496778931375033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587518.20000000007</v>
      </c>
      <c r="C60" s="51">
        <f t="shared" si="1"/>
        <v>32.956685127371372</v>
      </c>
      <c r="D60" s="50"/>
      <c r="E60" s="51"/>
      <c r="F60" s="50">
        <v>85045.699999999983</v>
      </c>
      <c r="G60" s="51">
        <v>6.5963023880102138</v>
      </c>
      <c r="H60" s="50">
        <f t="shared" si="4"/>
        <v>502472.5</v>
      </c>
      <c r="I60" s="51">
        <f t="shared" si="5"/>
        <v>37.418296862017328</v>
      </c>
      <c r="J60" s="50">
        <v>10756</v>
      </c>
      <c r="K60" s="51">
        <v>21.880940870211973</v>
      </c>
      <c r="L60" s="50">
        <v>68181.599999999991</v>
      </c>
      <c r="M60" s="51">
        <v>34.275090757623758</v>
      </c>
      <c r="N60" s="50">
        <v>147686.1</v>
      </c>
      <c r="O60" s="51">
        <v>36.683754463013109</v>
      </c>
      <c r="P60" s="50">
        <v>259905.2</v>
      </c>
      <c r="Q60" s="51">
        <v>39.221432618508601</v>
      </c>
      <c r="R60" s="50">
        <v>15943.6</v>
      </c>
      <c r="S60" s="51">
        <v>38.752121415489597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608442.19999999995</v>
      </c>
      <c r="C61" s="51">
        <f t="shared" si="1"/>
        <v>32.66464395796347</v>
      </c>
      <c r="D61" s="50"/>
      <c r="E61" s="51"/>
      <c r="F61" s="50">
        <v>76592.2</v>
      </c>
      <c r="G61" s="51">
        <v>7.0587413078616361</v>
      </c>
      <c r="H61" s="50">
        <f t="shared" si="4"/>
        <v>531850</v>
      </c>
      <c r="I61" s="51">
        <f t="shared" si="5"/>
        <v>36.352173180408009</v>
      </c>
      <c r="J61" s="50">
        <v>4752.1000000000004</v>
      </c>
      <c r="K61" s="51">
        <v>25.212611266597921</v>
      </c>
      <c r="L61" s="50">
        <v>76238.2</v>
      </c>
      <c r="M61" s="51">
        <v>33.001034940489149</v>
      </c>
      <c r="N61" s="50">
        <v>171284.4</v>
      </c>
      <c r="O61" s="51">
        <v>34.748877294137706</v>
      </c>
      <c r="P61" s="50">
        <v>263706.3</v>
      </c>
      <c r="Q61" s="51">
        <v>38.419546730586269</v>
      </c>
      <c r="R61" s="50">
        <v>15869.000000000002</v>
      </c>
      <c r="S61" s="51">
        <v>38.738032642258496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632087.19999999995</v>
      </c>
      <c r="C62" s="51">
        <f t="shared" si="1"/>
        <v>32.1615274379864</v>
      </c>
      <c r="D62" s="50"/>
      <c r="E62" s="51"/>
      <c r="F62" s="50">
        <v>83187.899999999994</v>
      </c>
      <c r="G62" s="51">
        <v>8.2517684182435183</v>
      </c>
      <c r="H62" s="50">
        <f t="shared" si="4"/>
        <v>548899.29999999993</v>
      </c>
      <c r="I62" s="51">
        <f t="shared" si="5"/>
        <v>35.785147731104779</v>
      </c>
      <c r="J62" s="50">
        <v>11748.4</v>
      </c>
      <c r="K62" s="51">
        <v>21.430692264478569</v>
      </c>
      <c r="L62" s="50">
        <v>64821.7</v>
      </c>
      <c r="M62" s="51">
        <v>32.68434903743654</v>
      </c>
      <c r="N62" s="50">
        <v>177148.90000000002</v>
      </c>
      <c r="O62" s="51">
        <v>33.957102945601122</v>
      </c>
      <c r="P62" s="50">
        <v>271401.19999999995</v>
      </c>
      <c r="Q62" s="51">
        <v>38.103647843119347</v>
      </c>
      <c r="R62" s="50">
        <v>23779.1</v>
      </c>
      <c r="S62" s="51">
        <v>38.486399569369745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631885.6</v>
      </c>
      <c r="C63" s="51">
        <f t="shared" si="1"/>
        <v>29.367930858054063</v>
      </c>
      <c r="D63" s="50"/>
      <c r="E63" s="51"/>
      <c r="F63" s="50">
        <v>90155.799999999988</v>
      </c>
      <c r="G63" s="51">
        <v>7.0277855667633178</v>
      </c>
      <c r="H63" s="50">
        <f t="shared" si="4"/>
        <v>541729.80000000005</v>
      </c>
      <c r="I63" s="51">
        <f t="shared" si="5"/>
        <v>33.085824300232332</v>
      </c>
      <c r="J63" s="50">
        <v>5997.2</v>
      </c>
      <c r="K63" s="51">
        <v>17.428512639231641</v>
      </c>
      <c r="L63" s="50">
        <v>66889.2</v>
      </c>
      <c r="M63" s="51">
        <v>26.561478803753072</v>
      </c>
      <c r="N63" s="50">
        <v>199831.90000000002</v>
      </c>
      <c r="O63" s="51">
        <v>31.277754522676311</v>
      </c>
      <c r="P63" s="50">
        <v>251788.09999999998</v>
      </c>
      <c r="Q63" s="51">
        <v>36.27224938748099</v>
      </c>
      <c r="R63" s="50">
        <v>17223.399999999998</v>
      </c>
      <c r="S63" s="51">
        <v>38.271465970714274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615298.19999999995</v>
      </c>
      <c r="C64" s="51">
        <f t="shared" si="1"/>
        <v>26.382242073843223</v>
      </c>
      <c r="D64" s="50"/>
      <c r="E64" s="51"/>
      <c r="F64" s="50">
        <v>84200.6</v>
      </c>
      <c r="G64" s="51">
        <v>2.2905359700524697</v>
      </c>
      <c r="H64" s="50">
        <f t="shared" si="4"/>
        <v>531097.59999999998</v>
      </c>
      <c r="I64" s="51">
        <f t="shared" si="5"/>
        <v>30.201758691811076</v>
      </c>
      <c r="J64" s="50">
        <v>7267.0000000000009</v>
      </c>
      <c r="K64" s="51">
        <v>17.56465900646759</v>
      </c>
      <c r="L64" s="50">
        <v>64452.2</v>
      </c>
      <c r="M64" s="51">
        <v>21.475200489665209</v>
      </c>
      <c r="N64" s="50">
        <v>195015.1</v>
      </c>
      <c r="O64" s="51">
        <v>27.883696277877974</v>
      </c>
      <c r="P64" s="50">
        <v>247576.1</v>
      </c>
      <c r="Q64" s="51">
        <v>34.19098871417718</v>
      </c>
      <c r="R64" s="50">
        <v>16787.2</v>
      </c>
      <c r="S64" s="51">
        <v>37.272553135722454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590109</v>
      </c>
      <c r="C65" s="51">
        <f t="shared" si="1"/>
        <v>25.493800648693714</v>
      </c>
      <c r="D65" s="50"/>
      <c r="E65" s="51"/>
      <c r="F65" s="50">
        <v>81193.3</v>
      </c>
      <c r="G65" s="51">
        <v>2.3633845034011425</v>
      </c>
      <c r="H65" s="50">
        <f t="shared" si="4"/>
        <v>508915.70000000007</v>
      </c>
      <c r="I65" s="51">
        <f t="shared" si="5"/>
        <v>29.184067655998817</v>
      </c>
      <c r="J65" s="50">
        <v>6733.7</v>
      </c>
      <c r="K65" s="51">
        <v>10.151529916687704</v>
      </c>
      <c r="L65" s="50">
        <v>62341.9</v>
      </c>
      <c r="M65" s="51">
        <v>19.335085135358401</v>
      </c>
      <c r="N65" s="50">
        <v>185070.60000000003</v>
      </c>
      <c r="O65" s="51">
        <v>26.456684092449041</v>
      </c>
      <c r="P65" s="50">
        <v>244049.00000000003</v>
      </c>
      <c r="Q65" s="51">
        <v>33.995968998029078</v>
      </c>
      <c r="R65" s="50">
        <v>10720.500000000002</v>
      </c>
      <c r="S65" s="51">
        <v>35.954506039830228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560286.6</v>
      </c>
      <c r="C66" s="51">
        <f t="shared" si="1"/>
        <v>23.77763370210889</v>
      </c>
      <c r="D66" s="50"/>
      <c r="E66" s="51"/>
      <c r="F66" s="50">
        <v>79543.199999999997</v>
      </c>
      <c r="G66" s="51">
        <v>1.8915007442496656</v>
      </c>
      <c r="H66" s="50">
        <f t="shared" si="4"/>
        <v>480743.39999999997</v>
      </c>
      <c r="I66" s="51">
        <f t="shared" si="5"/>
        <v>27.398885811016861</v>
      </c>
      <c r="J66" s="50">
        <v>2701.3</v>
      </c>
      <c r="K66" s="51">
        <v>8.8563636027098056</v>
      </c>
      <c r="L66" s="50">
        <v>49459.8</v>
      </c>
      <c r="M66" s="51">
        <v>18.185142984807865</v>
      </c>
      <c r="N66" s="50">
        <v>179837.69999999998</v>
      </c>
      <c r="O66" s="51">
        <v>25.582017769355371</v>
      </c>
      <c r="P66" s="50">
        <v>236087.5</v>
      </c>
      <c r="Q66" s="51">
        <v>30.517329015725107</v>
      </c>
      <c r="R66" s="50">
        <v>12657.1</v>
      </c>
      <c r="S66" s="51">
        <v>35.008425310695181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551323.80000000005</v>
      </c>
      <c r="C67" s="51">
        <f t="shared" si="1"/>
        <v>22.706959708614065</v>
      </c>
      <c r="D67" s="50"/>
      <c r="E67" s="51"/>
      <c r="F67" s="50">
        <v>79361.7</v>
      </c>
      <c r="G67" s="51">
        <v>1.8450261398130328</v>
      </c>
      <c r="H67" s="50">
        <f t="shared" si="4"/>
        <v>471962.1</v>
      </c>
      <c r="I67" s="51">
        <f t="shared" si="5"/>
        <v>26.214950102984965</v>
      </c>
      <c r="J67" s="50">
        <v>4280.5999999999995</v>
      </c>
      <c r="K67" s="51">
        <v>8.3208685698266596</v>
      </c>
      <c r="L67" s="50">
        <v>46721.4</v>
      </c>
      <c r="M67" s="51">
        <v>18.58390016138215</v>
      </c>
      <c r="N67" s="50">
        <v>173650.8</v>
      </c>
      <c r="O67" s="51">
        <v>24.581017282960975</v>
      </c>
      <c r="P67" s="50">
        <v>232075.4</v>
      </c>
      <c r="Q67" s="51">
        <v>28.763142564873313</v>
      </c>
      <c r="R67" s="50">
        <v>15233.9</v>
      </c>
      <c r="S67" s="51">
        <v>34.452610756273835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567234</v>
      </c>
      <c r="C68" s="54">
        <f t="shared" si="1"/>
        <v>22.026899626961711</v>
      </c>
      <c r="D68" s="53"/>
      <c r="E68" s="54"/>
      <c r="F68" s="53">
        <v>90049.099999999991</v>
      </c>
      <c r="G68" s="54">
        <v>1.6042217634601574</v>
      </c>
      <c r="H68" s="53">
        <f t="shared" si="4"/>
        <v>477184.9</v>
      </c>
      <c r="I68" s="54">
        <f t="shared" si="5"/>
        <v>25.880843373291984</v>
      </c>
      <c r="J68" s="53">
        <v>2228.3000000000002</v>
      </c>
      <c r="K68" s="54">
        <v>10.960991787461293</v>
      </c>
      <c r="L68" s="53">
        <v>54654</v>
      </c>
      <c r="M68" s="54">
        <v>18.428963149998172</v>
      </c>
      <c r="N68" s="53">
        <v>160621.9</v>
      </c>
      <c r="O68" s="54">
        <v>24.404467255087884</v>
      </c>
      <c r="P68" s="53">
        <v>241442.8</v>
      </c>
      <c r="Q68" s="54">
        <v>28.06954494397845</v>
      </c>
      <c r="R68" s="53">
        <v>18237.900000000001</v>
      </c>
      <c r="S68" s="54">
        <v>34.062326364329223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580015.5</v>
      </c>
      <c r="C69" s="51">
        <f t="shared" si="1"/>
        <v>22.423362234285122</v>
      </c>
      <c r="D69" s="50"/>
      <c r="E69" s="51"/>
      <c r="F69" s="50">
        <v>88336.200000000012</v>
      </c>
      <c r="G69" s="51">
        <v>2.0757281386339912</v>
      </c>
      <c r="H69" s="50">
        <f t="shared" si="4"/>
        <v>491679.30000000005</v>
      </c>
      <c r="I69" s="51">
        <f t="shared" si="5"/>
        <v>26.079063572536</v>
      </c>
      <c r="J69" s="50">
        <v>3020.7000000000003</v>
      </c>
      <c r="K69" s="51">
        <v>14.401587049359421</v>
      </c>
      <c r="L69" s="50">
        <v>63923.899999999994</v>
      </c>
      <c r="M69" s="51">
        <v>18.267790012812107</v>
      </c>
      <c r="N69" s="50">
        <v>140836.90000000002</v>
      </c>
      <c r="O69" s="51">
        <v>25.51899656979101</v>
      </c>
      <c r="P69" s="50">
        <v>261763.60000000003</v>
      </c>
      <c r="Q69" s="51">
        <v>27.783656512975828</v>
      </c>
      <c r="R69" s="50">
        <v>22134.2</v>
      </c>
      <c r="S69" s="51">
        <v>33.636551038664145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585861</v>
      </c>
      <c r="C70" s="51">
        <f t="shared" si="1"/>
        <v>22.644979845048567</v>
      </c>
      <c r="D70" s="50"/>
      <c r="E70" s="51"/>
      <c r="F70" s="50">
        <v>79959.899999999994</v>
      </c>
      <c r="G70" s="51">
        <v>1.8925945380121789</v>
      </c>
      <c r="H70" s="50">
        <f t="shared" si="4"/>
        <v>505901.1</v>
      </c>
      <c r="I70" s="51">
        <f t="shared" si="5"/>
        <v>25.924985865814484</v>
      </c>
      <c r="J70" s="50">
        <v>2563.1000000000004</v>
      </c>
      <c r="K70" s="51">
        <v>9.3032928875190191</v>
      </c>
      <c r="L70" s="50">
        <v>66154.2</v>
      </c>
      <c r="M70" s="51">
        <v>18.095154200337994</v>
      </c>
      <c r="N70" s="50">
        <v>139909.5</v>
      </c>
      <c r="O70" s="51">
        <v>27.278563407059558</v>
      </c>
      <c r="P70" s="50">
        <v>265509.59999999998</v>
      </c>
      <c r="Q70" s="51">
        <v>26.817254035258994</v>
      </c>
      <c r="R70" s="50">
        <v>31764.7</v>
      </c>
      <c r="S70" s="51">
        <v>30.152798169036696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604197.99999999988</v>
      </c>
      <c r="C71" s="51">
        <f t="shared" si="1"/>
        <v>22.370802831191103</v>
      </c>
      <c r="D71" s="50"/>
      <c r="E71" s="51"/>
      <c r="F71" s="50">
        <v>87326.299999999988</v>
      </c>
      <c r="G71" s="51">
        <v>1.751112998031521</v>
      </c>
      <c r="H71" s="50">
        <f t="shared" si="4"/>
        <v>516871.69999999995</v>
      </c>
      <c r="I71" s="51">
        <f t="shared" si="5"/>
        <v>25.854532391694111</v>
      </c>
      <c r="J71" s="50">
        <v>3401.0000000000005</v>
      </c>
      <c r="K71" s="51">
        <v>12.075377830049984</v>
      </c>
      <c r="L71" s="50">
        <v>58164.7</v>
      </c>
      <c r="M71" s="51">
        <v>17.909897154115814</v>
      </c>
      <c r="N71" s="50">
        <v>144820.79999999999</v>
      </c>
      <c r="O71" s="51">
        <v>25.19146286997448</v>
      </c>
      <c r="P71" s="50">
        <v>278981.09999999998</v>
      </c>
      <c r="Q71" s="51">
        <v>27.356563978706806</v>
      </c>
      <c r="R71" s="50">
        <v>31504.1</v>
      </c>
      <c r="S71" s="51">
        <v>31.756877295336164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628154</v>
      </c>
      <c r="C72" s="51">
        <f t="shared" si="1"/>
        <v>21.399020133597812</v>
      </c>
      <c r="D72" s="50"/>
      <c r="E72" s="51"/>
      <c r="F72" s="50">
        <v>97588.6</v>
      </c>
      <c r="G72" s="51">
        <v>4.5487498539788467</v>
      </c>
      <c r="H72" s="50">
        <f t="shared" si="4"/>
        <v>530565.4</v>
      </c>
      <c r="I72" s="51">
        <f t="shared" si="5"/>
        <v>24.498344526424074</v>
      </c>
      <c r="J72" s="50">
        <v>3031</v>
      </c>
      <c r="K72" s="51">
        <v>9.9386459914219731</v>
      </c>
      <c r="L72" s="50">
        <v>51805.000000000007</v>
      </c>
      <c r="M72" s="51">
        <v>17.017923327864107</v>
      </c>
      <c r="N72" s="50">
        <v>167877.5</v>
      </c>
      <c r="O72" s="51">
        <v>22.277854858453335</v>
      </c>
      <c r="P72" s="50">
        <v>272712.5</v>
      </c>
      <c r="Q72" s="51">
        <v>26.592491572626855</v>
      </c>
      <c r="R72" s="50">
        <v>35139.399999999994</v>
      </c>
      <c r="S72" s="51">
        <v>31.138294108607433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6">D73+F73+J73+L73+N73+P73+R73+T73</f>
        <v>596790.4</v>
      </c>
      <c r="C73" s="51">
        <f t="shared" ref="C73:C136" si="7">(D73*E73+F73*G73+J73*K73+L73*M73+N73*O73+P73*Q73+R73*S73+T73*U73)/(D73+F73+J73+L73+N73+P73+R73+T73)</f>
        <v>19.811792696397259</v>
      </c>
      <c r="D73" s="50"/>
      <c r="E73" s="51"/>
      <c r="F73" s="50">
        <v>91676</v>
      </c>
      <c r="G73" s="51">
        <v>1.35790164274183</v>
      </c>
      <c r="H73" s="50">
        <f t="shared" si="4"/>
        <v>505114.4</v>
      </c>
      <c r="I73" s="51">
        <f t="shared" si="5"/>
        <v>23.161091224087055</v>
      </c>
      <c r="J73" s="50">
        <v>2485.6</v>
      </c>
      <c r="K73" s="51">
        <v>12.037431606050852</v>
      </c>
      <c r="L73" s="50">
        <v>41939.599999999999</v>
      </c>
      <c r="M73" s="51">
        <v>15.936974053162171</v>
      </c>
      <c r="N73" s="50">
        <v>156615.69999999998</v>
      </c>
      <c r="O73" s="51">
        <v>19.652316804764784</v>
      </c>
      <c r="P73" s="50">
        <v>266507.90000000002</v>
      </c>
      <c r="Q73" s="51">
        <v>25.491937766197548</v>
      </c>
      <c r="R73" s="50">
        <v>37565.600000000006</v>
      </c>
      <c r="S73" s="51">
        <v>30.05478379155397</v>
      </c>
      <c r="T73" s="50"/>
      <c r="U73" s="51"/>
    </row>
    <row r="74" spans="1:21" ht="14.25" customHeight="1" x14ac:dyDescent="0.2">
      <c r="A74" s="49" t="s">
        <v>24</v>
      </c>
      <c r="B74" s="50">
        <f t="shared" si="6"/>
        <v>480421.59999999992</v>
      </c>
      <c r="C74" s="51">
        <f t="shared" si="7"/>
        <v>18.283675228174587</v>
      </c>
      <c r="D74" s="50"/>
      <c r="E74" s="51"/>
      <c r="F74" s="50">
        <v>80826.2</v>
      </c>
      <c r="G74" s="51">
        <v>1.5308280483308632</v>
      </c>
      <c r="H74" s="50">
        <f t="shared" si="4"/>
        <v>399595.39999999997</v>
      </c>
      <c r="I74" s="51">
        <f t="shared" si="5"/>
        <v>21.672275238904156</v>
      </c>
      <c r="J74" s="50">
        <v>1652.3000000000002</v>
      </c>
      <c r="K74" s="51">
        <v>9.8418477274102756</v>
      </c>
      <c r="L74" s="50">
        <v>29078.7</v>
      </c>
      <c r="M74" s="51">
        <v>14.848797504702755</v>
      </c>
      <c r="N74" s="50">
        <v>115104.69999999998</v>
      </c>
      <c r="O74" s="51">
        <v>17.031200480953434</v>
      </c>
      <c r="P74" s="50">
        <v>208800.9</v>
      </c>
      <c r="Q74" s="51">
        <v>23.68367839410654</v>
      </c>
      <c r="R74" s="50">
        <v>44958.8</v>
      </c>
      <c r="S74" s="51">
        <v>29.061084681975494</v>
      </c>
      <c r="T74" s="50"/>
      <c r="U74" s="51"/>
    </row>
    <row r="75" spans="1:21" ht="14.25" customHeight="1" x14ac:dyDescent="0.2">
      <c r="A75" s="49" t="s">
        <v>25</v>
      </c>
      <c r="B75" s="50">
        <f t="shared" si="6"/>
        <v>455942.30000000005</v>
      </c>
      <c r="C75" s="51">
        <f t="shared" si="7"/>
        <v>17.768235156071277</v>
      </c>
      <c r="D75" s="50"/>
      <c r="E75" s="51"/>
      <c r="F75" s="50">
        <v>79336.800000000003</v>
      </c>
      <c r="G75" s="51">
        <v>1.4029909197245161</v>
      </c>
      <c r="H75" s="50">
        <f t="shared" si="4"/>
        <v>376605.5</v>
      </c>
      <c r="I75" s="51">
        <f t="shared" si="5"/>
        <v>21.215784671227585</v>
      </c>
      <c r="J75" s="50">
        <v>2213.4</v>
      </c>
      <c r="K75" s="51">
        <v>7.1998287702177644</v>
      </c>
      <c r="L75" s="50">
        <v>26450.400000000001</v>
      </c>
      <c r="M75" s="51">
        <v>13.18273247285485</v>
      </c>
      <c r="N75" s="50">
        <v>95930.800000000017</v>
      </c>
      <c r="O75" s="51">
        <v>16.791856984409591</v>
      </c>
      <c r="P75" s="50">
        <v>198620</v>
      </c>
      <c r="Q75" s="51">
        <v>22.577423210150034</v>
      </c>
      <c r="R75" s="50">
        <v>53390.899999999994</v>
      </c>
      <c r="S75" s="51">
        <v>28.659799216720454</v>
      </c>
      <c r="T75" s="50"/>
      <c r="U75" s="51"/>
    </row>
    <row r="76" spans="1:21" ht="14.25" customHeight="1" x14ac:dyDescent="0.2">
      <c r="A76" s="49" t="s">
        <v>26</v>
      </c>
      <c r="B76" s="50">
        <f t="shared" si="6"/>
        <v>442892.50000000006</v>
      </c>
      <c r="C76" s="51">
        <f t="shared" si="7"/>
        <v>17.392227791168288</v>
      </c>
      <c r="D76" s="50"/>
      <c r="E76" s="51"/>
      <c r="F76" s="50">
        <v>75982.8</v>
      </c>
      <c r="G76" s="51">
        <v>1.2823703653984848</v>
      </c>
      <c r="H76" s="50">
        <f t="shared" si="4"/>
        <v>366909.7</v>
      </c>
      <c r="I76" s="51">
        <f t="shared" si="5"/>
        <v>20.72839490479538</v>
      </c>
      <c r="J76" s="50">
        <v>2184.1999999999998</v>
      </c>
      <c r="K76" s="51">
        <v>12.772427433385223</v>
      </c>
      <c r="L76" s="50">
        <v>25230.799999999999</v>
      </c>
      <c r="M76" s="51">
        <v>12.56859925170823</v>
      </c>
      <c r="N76" s="50">
        <v>91870.399999999994</v>
      </c>
      <c r="O76" s="51">
        <v>16.614536934638359</v>
      </c>
      <c r="P76" s="50">
        <v>189217.6</v>
      </c>
      <c r="Q76" s="51">
        <v>21.733463530876623</v>
      </c>
      <c r="R76" s="50">
        <v>58406.7</v>
      </c>
      <c r="S76" s="51">
        <v>27.765613243001233</v>
      </c>
      <c r="T76" s="50"/>
      <c r="U76" s="51"/>
    </row>
    <row r="77" spans="1:21" ht="14.25" customHeight="1" x14ac:dyDescent="0.2">
      <c r="A77" s="49" t="s">
        <v>27</v>
      </c>
      <c r="B77" s="50">
        <f t="shared" si="6"/>
        <v>440692.4</v>
      </c>
      <c r="C77" s="51">
        <f t="shared" si="7"/>
        <v>16.938543802888361</v>
      </c>
      <c r="D77" s="50"/>
      <c r="E77" s="51"/>
      <c r="F77" s="50">
        <v>75956.60000000002</v>
      </c>
      <c r="G77" s="51">
        <v>0.91258450220257326</v>
      </c>
      <c r="H77" s="50">
        <f t="shared" si="4"/>
        <v>364735.79999999993</v>
      </c>
      <c r="I77" s="51">
        <f t="shared" si="5"/>
        <v>20.275966069138267</v>
      </c>
      <c r="J77" s="50">
        <v>3989.2999999999997</v>
      </c>
      <c r="K77" s="51">
        <v>9.3445679693179269</v>
      </c>
      <c r="L77" s="50">
        <v>25562.3</v>
      </c>
      <c r="M77" s="51">
        <v>12.481887193249435</v>
      </c>
      <c r="N77" s="50">
        <v>97526.599999999991</v>
      </c>
      <c r="O77" s="51">
        <v>16.537516636486867</v>
      </c>
      <c r="P77" s="50">
        <v>185266.09999999998</v>
      </c>
      <c r="Q77" s="51">
        <v>21.447817846869988</v>
      </c>
      <c r="R77" s="50">
        <v>52391.5</v>
      </c>
      <c r="S77" s="51">
        <v>27.726355210291743</v>
      </c>
      <c r="T77" s="50"/>
      <c r="U77" s="51"/>
    </row>
    <row r="78" spans="1:21" ht="14.25" customHeight="1" x14ac:dyDescent="0.2">
      <c r="A78" s="49" t="s">
        <v>28</v>
      </c>
      <c r="B78" s="50">
        <f t="shared" si="6"/>
        <v>450221.6</v>
      </c>
      <c r="C78" s="51">
        <f t="shared" si="7"/>
        <v>16.747946917695643</v>
      </c>
      <c r="D78" s="50"/>
      <c r="E78" s="51"/>
      <c r="F78" s="50">
        <v>79741.899999999994</v>
      </c>
      <c r="G78" s="51">
        <v>0.84876497801030582</v>
      </c>
      <c r="H78" s="50">
        <f t="shared" si="4"/>
        <v>370479.7</v>
      </c>
      <c r="I78" s="51">
        <f t="shared" si="5"/>
        <v>20.170080374174347</v>
      </c>
      <c r="J78" s="50">
        <v>1580.8</v>
      </c>
      <c r="K78" s="51">
        <v>12.681244306680162</v>
      </c>
      <c r="L78" s="50">
        <v>21354.3</v>
      </c>
      <c r="M78" s="51">
        <v>12.146413790196824</v>
      </c>
      <c r="N78" s="50">
        <v>96883.1</v>
      </c>
      <c r="O78" s="51">
        <v>16.489297896124292</v>
      </c>
      <c r="P78" s="50">
        <v>183758.69999999998</v>
      </c>
      <c r="Q78" s="51">
        <v>20.569290400944286</v>
      </c>
      <c r="R78" s="50">
        <v>66902.8</v>
      </c>
      <c r="S78" s="51">
        <v>27.141768207010767</v>
      </c>
      <c r="T78" s="50"/>
      <c r="U78" s="51"/>
    </row>
    <row r="79" spans="1:21" ht="14.25" customHeight="1" x14ac:dyDescent="0.2">
      <c r="A79" s="49" t="s">
        <v>29</v>
      </c>
      <c r="B79" s="50">
        <f t="shared" si="6"/>
        <v>452968.9</v>
      </c>
      <c r="C79" s="51">
        <f t="shared" si="7"/>
        <v>16.429746159173398</v>
      </c>
      <c r="D79" s="50"/>
      <c r="E79" s="51"/>
      <c r="F79" s="50">
        <v>74182.399999999994</v>
      </c>
      <c r="G79" s="51">
        <v>0.97441653276248819</v>
      </c>
      <c r="H79" s="50">
        <f t="shared" si="4"/>
        <v>378786.5</v>
      </c>
      <c r="I79" s="51">
        <f t="shared" si="5"/>
        <v>19.456552670171718</v>
      </c>
      <c r="J79" s="50">
        <v>1702.7</v>
      </c>
      <c r="K79" s="51">
        <v>13.578332060844541</v>
      </c>
      <c r="L79" s="50">
        <v>23328</v>
      </c>
      <c r="M79" s="51">
        <v>11.248079303840878</v>
      </c>
      <c r="N79" s="50">
        <v>92826.9</v>
      </c>
      <c r="O79" s="51">
        <v>15.795251279532119</v>
      </c>
      <c r="P79" s="50">
        <v>191860.3</v>
      </c>
      <c r="Q79" s="51">
        <v>19.922688794920052</v>
      </c>
      <c r="R79" s="50">
        <v>69068.600000000006</v>
      </c>
      <c r="S79" s="51">
        <v>25.99976267073605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6"/>
        <v>466115.80000000005</v>
      </c>
      <c r="C80" s="54">
        <f t="shared" si="7"/>
        <v>15.852332905256587</v>
      </c>
      <c r="D80" s="53"/>
      <c r="E80" s="54"/>
      <c r="F80" s="53">
        <v>81498.10000000002</v>
      </c>
      <c r="G80" s="54">
        <v>1.110817430099597</v>
      </c>
      <c r="H80" s="53">
        <f t="shared" si="4"/>
        <v>384617.69999999995</v>
      </c>
      <c r="I80" s="54">
        <f t="shared" si="5"/>
        <v>18.975968407070191</v>
      </c>
      <c r="J80" s="53">
        <v>1778</v>
      </c>
      <c r="K80" s="54">
        <v>7.7355129358830155</v>
      </c>
      <c r="L80" s="53">
        <v>26474.899999999998</v>
      </c>
      <c r="M80" s="54">
        <v>11.368549494049082</v>
      </c>
      <c r="N80" s="53">
        <v>85413.299999999988</v>
      </c>
      <c r="O80" s="54">
        <v>15.515116638743613</v>
      </c>
      <c r="P80" s="53">
        <v>199655.6</v>
      </c>
      <c r="Q80" s="54">
        <v>18.849173692097789</v>
      </c>
      <c r="R80" s="53">
        <v>71295.899999999994</v>
      </c>
      <c r="S80" s="54">
        <v>26.582425861795702</v>
      </c>
      <c r="T80" s="53"/>
      <c r="U80" s="54"/>
    </row>
    <row r="81" spans="1:21" ht="14.25" customHeight="1" x14ac:dyDescent="0.2">
      <c r="A81" s="49" t="s">
        <v>36</v>
      </c>
      <c r="B81" s="50">
        <f t="shared" si="6"/>
        <v>485699.10000000003</v>
      </c>
      <c r="C81" s="51">
        <f t="shared" si="7"/>
        <v>15.047680605131857</v>
      </c>
      <c r="D81" s="50"/>
      <c r="E81" s="51"/>
      <c r="F81" s="50">
        <v>93652</v>
      </c>
      <c r="G81" s="51">
        <v>0.95726848332123204</v>
      </c>
      <c r="H81" s="50">
        <f t="shared" si="4"/>
        <v>392047.10000000003</v>
      </c>
      <c r="I81" s="51">
        <f t="shared" si="5"/>
        <v>18.413590660407895</v>
      </c>
      <c r="J81" s="50">
        <v>1569.5</v>
      </c>
      <c r="K81" s="51">
        <v>8.2763618986938496</v>
      </c>
      <c r="L81" s="50">
        <v>32783.199999999997</v>
      </c>
      <c r="M81" s="51">
        <v>11.313503623807318</v>
      </c>
      <c r="N81" s="50">
        <v>81594.499999999985</v>
      </c>
      <c r="O81" s="51">
        <v>15.561554871958286</v>
      </c>
      <c r="P81" s="50">
        <v>206886.2</v>
      </c>
      <c r="Q81" s="51">
        <v>18.480412893658446</v>
      </c>
      <c r="R81" s="50">
        <v>69213.700000000012</v>
      </c>
      <c r="S81" s="51">
        <v>25.168897631538258</v>
      </c>
      <c r="T81" s="50"/>
      <c r="U81" s="51"/>
    </row>
    <row r="82" spans="1:21" ht="14.25" customHeight="1" x14ac:dyDescent="0.2">
      <c r="A82" s="49" t="s">
        <v>20</v>
      </c>
      <c r="B82" s="50">
        <f t="shared" si="6"/>
        <v>476317.8</v>
      </c>
      <c r="C82" s="51">
        <f t="shared" si="7"/>
        <v>14.760732790166564</v>
      </c>
      <c r="D82" s="50"/>
      <c r="E82" s="51"/>
      <c r="F82" s="50">
        <v>85911.8</v>
      </c>
      <c r="G82" s="51">
        <v>1.0050654857656338</v>
      </c>
      <c r="H82" s="50">
        <f t="shared" si="4"/>
        <v>390406</v>
      </c>
      <c r="I82" s="51">
        <f t="shared" si="5"/>
        <v>17.787771663345339</v>
      </c>
      <c r="J82" s="50">
        <v>1726.9</v>
      </c>
      <c r="K82" s="51">
        <v>8.4988939718570844</v>
      </c>
      <c r="L82" s="50">
        <v>34480.1</v>
      </c>
      <c r="M82" s="51">
        <v>11.147942175341718</v>
      </c>
      <c r="N82" s="50">
        <v>79835</v>
      </c>
      <c r="O82" s="51">
        <v>16.390885801966558</v>
      </c>
      <c r="P82" s="50">
        <v>206779.8</v>
      </c>
      <c r="Q82" s="51">
        <v>17.699615595914111</v>
      </c>
      <c r="R82" s="50">
        <v>67584.2</v>
      </c>
      <c r="S82" s="51">
        <v>23.332443707257021</v>
      </c>
      <c r="T82" s="50"/>
      <c r="U82" s="51"/>
    </row>
    <row r="83" spans="1:21" ht="14.25" customHeight="1" x14ac:dyDescent="0.2">
      <c r="A83" s="49" t="s">
        <v>21</v>
      </c>
      <c r="B83" s="50">
        <f t="shared" si="6"/>
        <v>485399.3</v>
      </c>
      <c r="C83" s="51">
        <f t="shared" si="7"/>
        <v>14.444997230115497</v>
      </c>
      <c r="D83" s="50"/>
      <c r="E83" s="51"/>
      <c r="F83" s="50">
        <v>83572.2</v>
      </c>
      <c r="G83" s="51">
        <v>1.0591459360887949</v>
      </c>
      <c r="H83" s="50">
        <f t="shared" si="4"/>
        <v>401827.1</v>
      </c>
      <c r="I83" s="51">
        <f t="shared" si="5"/>
        <v>17.228993236145598</v>
      </c>
      <c r="J83" s="50">
        <v>3577.7</v>
      </c>
      <c r="K83" s="51">
        <v>9.867808927523269</v>
      </c>
      <c r="L83" s="50">
        <v>30683.3</v>
      </c>
      <c r="M83" s="51">
        <v>10.100279696121344</v>
      </c>
      <c r="N83" s="50">
        <v>92800.099999999991</v>
      </c>
      <c r="O83" s="51">
        <v>14.620161583877604</v>
      </c>
      <c r="P83" s="50">
        <v>205995.69999999998</v>
      </c>
      <c r="Q83" s="51">
        <v>17.567603736388676</v>
      </c>
      <c r="R83" s="50">
        <v>68770.3</v>
      </c>
      <c r="S83" s="51">
        <v>23.29870787243912</v>
      </c>
      <c r="T83" s="50"/>
      <c r="U83" s="51"/>
    </row>
    <row r="84" spans="1:21" ht="14.25" customHeight="1" x14ac:dyDescent="0.2">
      <c r="A84" s="49" t="s">
        <v>22</v>
      </c>
      <c r="B84" s="50">
        <f t="shared" si="6"/>
        <v>494148.6</v>
      </c>
      <c r="C84" s="51">
        <f t="shared" si="7"/>
        <v>13.858767053068652</v>
      </c>
      <c r="D84" s="50"/>
      <c r="E84" s="51"/>
      <c r="F84" s="50">
        <v>93816.4</v>
      </c>
      <c r="G84" s="51">
        <v>1.1084950179286353</v>
      </c>
      <c r="H84" s="50">
        <f t="shared" si="4"/>
        <v>400332.19999999995</v>
      </c>
      <c r="I84" s="51">
        <f t="shared" si="5"/>
        <v>16.846747089042552</v>
      </c>
      <c r="J84" s="50">
        <v>1351.1</v>
      </c>
      <c r="K84" s="51">
        <v>6.4053659980756432</v>
      </c>
      <c r="L84" s="50">
        <v>28234.699999999997</v>
      </c>
      <c r="M84" s="51">
        <v>9.8255034053841541</v>
      </c>
      <c r="N84" s="50">
        <v>92820.6</v>
      </c>
      <c r="O84" s="51">
        <v>14.123014223135813</v>
      </c>
      <c r="P84" s="50">
        <v>206490.3</v>
      </c>
      <c r="Q84" s="51">
        <v>17.143841730095797</v>
      </c>
      <c r="R84" s="50">
        <v>71435.5</v>
      </c>
      <c r="S84" s="51">
        <v>22.499698581237617</v>
      </c>
      <c r="T84" s="50"/>
      <c r="U84" s="51"/>
    </row>
    <row r="85" spans="1:21" ht="14.25" customHeight="1" x14ac:dyDescent="0.2">
      <c r="A85" s="49" t="s">
        <v>23</v>
      </c>
      <c r="B85" s="50">
        <f t="shared" si="6"/>
        <v>485767.8</v>
      </c>
      <c r="C85" s="51">
        <f t="shared" si="7"/>
        <v>13.643931736521031</v>
      </c>
      <c r="D85" s="50"/>
      <c r="E85" s="51"/>
      <c r="F85" s="50">
        <v>90441.1</v>
      </c>
      <c r="G85" s="51">
        <v>1.0587906714978033</v>
      </c>
      <c r="H85" s="50">
        <f t="shared" si="4"/>
        <v>395326.69999999995</v>
      </c>
      <c r="I85" s="51">
        <f t="shared" si="5"/>
        <v>16.523104839617464</v>
      </c>
      <c r="J85" s="50">
        <v>1772.2</v>
      </c>
      <c r="K85" s="51">
        <v>7.3949858932400394</v>
      </c>
      <c r="L85" s="50">
        <v>23100.1</v>
      </c>
      <c r="M85" s="51">
        <v>9.1137772130856565</v>
      </c>
      <c r="N85" s="50">
        <v>91827.8</v>
      </c>
      <c r="O85" s="51">
        <v>13.644946421454071</v>
      </c>
      <c r="P85" s="50">
        <v>206964</v>
      </c>
      <c r="Q85" s="51">
        <v>16.732777845422394</v>
      </c>
      <c r="R85" s="50">
        <v>71662.599999999991</v>
      </c>
      <c r="S85" s="51">
        <v>22.219706039133388</v>
      </c>
      <c r="T85" s="50"/>
      <c r="U85" s="51"/>
    </row>
    <row r="86" spans="1:21" ht="14.25" customHeight="1" x14ac:dyDescent="0.2">
      <c r="A86" s="49" t="s">
        <v>24</v>
      </c>
      <c r="B86" s="50">
        <f t="shared" si="6"/>
        <v>479080</v>
      </c>
      <c r="C86" s="51">
        <f t="shared" si="7"/>
        <v>13.051836482424649</v>
      </c>
      <c r="D86" s="50"/>
      <c r="E86" s="51"/>
      <c r="F86" s="50">
        <v>93862.400000000009</v>
      </c>
      <c r="G86" s="51">
        <v>0.90710071338469911</v>
      </c>
      <c r="H86" s="50">
        <f t="shared" si="4"/>
        <v>385217.6</v>
      </c>
      <c r="I86" s="51">
        <f t="shared" si="5"/>
        <v>16.011031614339533</v>
      </c>
      <c r="J86" s="50">
        <v>1886.7</v>
      </c>
      <c r="K86" s="51">
        <v>9.5742349075104674</v>
      </c>
      <c r="L86" s="50">
        <v>21629.3</v>
      </c>
      <c r="M86" s="51">
        <v>8.6329972768420618</v>
      </c>
      <c r="N86" s="50">
        <v>85177.1</v>
      </c>
      <c r="O86" s="51">
        <v>12.795146958513497</v>
      </c>
      <c r="P86" s="50">
        <v>206289.1</v>
      </c>
      <c r="Q86" s="51">
        <v>16.432127431842012</v>
      </c>
      <c r="R86" s="50">
        <v>70235.399999999994</v>
      </c>
      <c r="S86" s="51">
        <v>21.119257297602068</v>
      </c>
      <c r="T86" s="50"/>
      <c r="U86" s="51"/>
    </row>
    <row r="87" spans="1:21" ht="14.25" customHeight="1" x14ac:dyDescent="0.2">
      <c r="A87" s="49" t="s">
        <v>25</v>
      </c>
      <c r="B87" s="50">
        <f t="shared" si="6"/>
        <v>476873.9</v>
      </c>
      <c r="C87" s="51">
        <f t="shared" si="7"/>
        <v>12.320322131280406</v>
      </c>
      <c r="D87" s="50"/>
      <c r="E87" s="51"/>
      <c r="F87" s="50">
        <v>102175.8</v>
      </c>
      <c r="G87" s="51">
        <v>0.91037595986525188</v>
      </c>
      <c r="H87" s="50">
        <f t="shared" si="4"/>
        <v>374698.1</v>
      </c>
      <c r="I87" s="51">
        <f t="shared" si="5"/>
        <v>15.431681324244774</v>
      </c>
      <c r="J87" s="50">
        <v>1410.7</v>
      </c>
      <c r="K87" s="51">
        <v>4.8306847664280141</v>
      </c>
      <c r="L87" s="50">
        <v>20237.800000000003</v>
      </c>
      <c r="M87" s="51">
        <v>8.8112606607437556</v>
      </c>
      <c r="N87" s="50">
        <v>82222.8</v>
      </c>
      <c r="O87" s="51">
        <v>11.826958459210827</v>
      </c>
      <c r="P87" s="50">
        <v>202604.40000000002</v>
      </c>
      <c r="Q87" s="51">
        <v>16.038324083781003</v>
      </c>
      <c r="R87" s="50">
        <v>68222.399999999994</v>
      </c>
      <c r="S87" s="51">
        <v>20.157687592345034</v>
      </c>
      <c r="T87" s="50"/>
      <c r="U87" s="51"/>
    </row>
    <row r="88" spans="1:21" ht="14.25" customHeight="1" x14ac:dyDescent="0.2">
      <c r="A88" s="49" t="s">
        <v>26</v>
      </c>
      <c r="B88" s="50">
        <f t="shared" si="6"/>
        <v>461973.4</v>
      </c>
      <c r="C88" s="51">
        <f t="shared" si="7"/>
        <v>12.250230065194227</v>
      </c>
      <c r="D88" s="50"/>
      <c r="E88" s="51"/>
      <c r="F88" s="50">
        <v>97090.400000000009</v>
      </c>
      <c r="G88" s="51">
        <v>1.0093789705264371</v>
      </c>
      <c r="H88" s="50">
        <f t="shared" si="4"/>
        <v>364883</v>
      </c>
      <c r="I88" s="51">
        <f t="shared" si="5"/>
        <v>15.241267546035305</v>
      </c>
      <c r="J88" s="50">
        <v>1071.7</v>
      </c>
      <c r="K88" s="51">
        <v>5.061260613977792</v>
      </c>
      <c r="L88" s="50">
        <v>18298.699999999997</v>
      </c>
      <c r="M88" s="51">
        <v>8.1275607010334063</v>
      </c>
      <c r="N88" s="50">
        <v>76674.399999999994</v>
      </c>
      <c r="O88" s="51">
        <v>11.953629686049061</v>
      </c>
      <c r="P88" s="50">
        <v>205881.2</v>
      </c>
      <c r="Q88" s="51">
        <v>15.750753891078933</v>
      </c>
      <c r="R88" s="50">
        <v>62957</v>
      </c>
      <c r="S88" s="51">
        <v>19.820035611607921</v>
      </c>
      <c r="T88" s="50"/>
      <c r="U88" s="51"/>
    </row>
    <row r="89" spans="1:21" ht="14.25" customHeight="1" x14ac:dyDescent="0.2">
      <c r="A89" s="49" t="s">
        <v>27</v>
      </c>
      <c r="B89" s="50">
        <f t="shared" si="6"/>
        <v>448617.49999999994</v>
      </c>
      <c r="C89" s="51">
        <f t="shared" si="7"/>
        <v>12.084980454396009</v>
      </c>
      <c r="D89" s="50"/>
      <c r="E89" s="51"/>
      <c r="F89" s="50">
        <v>95169.499999999985</v>
      </c>
      <c r="G89" s="51">
        <v>0.96667506921860458</v>
      </c>
      <c r="H89" s="50">
        <f t="shared" si="4"/>
        <v>353448</v>
      </c>
      <c r="I89" s="51">
        <f t="shared" si="5"/>
        <v>15.078698241325458</v>
      </c>
      <c r="J89" s="50">
        <v>1086.7</v>
      </c>
      <c r="K89" s="51">
        <v>6.0909018128278269</v>
      </c>
      <c r="L89" s="50">
        <v>16390.800000000003</v>
      </c>
      <c r="M89" s="51">
        <v>8.1853076115869872</v>
      </c>
      <c r="N89" s="50">
        <v>69692.600000000006</v>
      </c>
      <c r="O89" s="51">
        <v>11.926122988667375</v>
      </c>
      <c r="P89" s="50">
        <v>205213.69999999998</v>
      </c>
      <c r="Q89" s="51">
        <v>15.525085659485699</v>
      </c>
      <c r="R89" s="50">
        <v>61064.200000000004</v>
      </c>
      <c r="S89" s="51">
        <v>19.18685945283816</v>
      </c>
      <c r="T89" s="50"/>
      <c r="U89" s="51"/>
    </row>
    <row r="90" spans="1:21" ht="14.25" customHeight="1" x14ac:dyDescent="0.2">
      <c r="A90" s="49" t="s">
        <v>28</v>
      </c>
      <c r="B90" s="50">
        <f t="shared" si="6"/>
        <v>462628</v>
      </c>
      <c r="C90" s="51">
        <f t="shared" si="7"/>
        <v>11.364250989996282</v>
      </c>
      <c r="D90" s="50"/>
      <c r="E90" s="51"/>
      <c r="F90" s="50">
        <v>109580</v>
      </c>
      <c r="G90" s="51">
        <v>0.92862752327066989</v>
      </c>
      <c r="H90" s="50">
        <f t="shared" si="4"/>
        <v>353048</v>
      </c>
      <c r="I90" s="51">
        <f t="shared" si="5"/>
        <v>14.603288229929078</v>
      </c>
      <c r="J90" s="50">
        <v>1302.7</v>
      </c>
      <c r="K90" s="51">
        <v>5.1243571044753207</v>
      </c>
      <c r="L90" s="50">
        <v>17744.3</v>
      </c>
      <c r="M90" s="51">
        <v>8.0230019781000124</v>
      </c>
      <c r="N90" s="50">
        <v>68192</v>
      </c>
      <c r="O90" s="51">
        <v>11.513758124120134</v>
      </c>
      <c r="P90" s="50">
        <v>202256.1</v>
      </c>
      <c r="Q90" s="51">
        <v>15.064019646379023</v>
      </c>
      <c r="R90" s="50">
        <v>63552.9</v>
      </c>
      <c r="S90" s="51">
        <v>18.483619016598769</v>
      </c>
      <c r="T90" s="50"/>
      <c r="U90" s="51"/>
    </row>
    <row r="91" spans="1:21" ht="14.25" customHeight="1" x14ac:dyDescent="0.2">
      <c r="A91" s="49" t="s">
        <v>29</v>
      </c>
      <c r="B91" s="50">
        <f t="shared" si="6"/>
        <v>460987.6</v>
      </c>
      <c r="C91" s="51">
        <f t="shared" si="7"/>
        <v>11.067297237496192</v>
      </c>
      <c r="D91" s="50"/>
      <c r="E91" s="51"/>
      <c r="F91" s="50">
        <v>107404</v>
      </c>
      <c r="G91" s="51">
        <v>0.9808452478492421</v>
      </c>
      <c r="H91" s="50">
        <f t="shared" si="4"/>
        <v>353583.6</v>
      </c>
      <c r="I91" s="51">
        <f t="shared" si="5"/>
        <v>14.131142080684738</v>
      </c>
      <c r="J91" s="50">
        <v>826.7</v>
      </c>
      <c r="K91" s="51">
        <v>4.1646304584492562</v>
      </c>
      <c r="L91" s="50">
        <v>18161.399999999998</v>
      </c>
      <c r="M91" s="51">
        <v>7.9984423007036911</v>
      </c>
      <c r="N91" s="50">
        <v>68900.3</v>
      </c>
      <c r="O91" s="51">
        <v>11.376841494158951</v>
      </c>
      <c r="P91" s="50">
        <v>197378.30000000002</v>
      </c>
      <c r="Q91" s="51">
        <v>14.465524533345356</v>
      </c>
      <c r="R91" s="50">
        <v>68316.899999999994</v>
      </c>
      <c r="S91" s="51">
        <v>17.693804109964006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6"/>
        <v>455012.49999999994</v>
      </c>
      <c r="C92" s="54">
        <f t="shared" si="7"/>
        <v>10.91461757863795</v>
      </c>
      <c r="D92" s="53"/>
      <c r="E92" s="54"/>
      <c r="F92" s="53">
        <v>106603.1</v>
      </c>
      <c r="G92" s="54">
        <v>1.0861881408702001</v>
      </c>
      <c r="H92" s="53">
        <f t="shared" si="4"/>
        <v>348409.39999999997</v>
      </c>
      <c r="I92" s="54">
        <f t="shared" si="5"/>
        <v>13.92182991618481</v>
      </c>
      <c r="J92" s="53">
        <v>1326.5</v>
      </c>
      <c r="K92" s="54">
        <v>4.8088051262721452</v>
      </c>
      <c r="L92" s="53">
        <v>20034.099999999999</v>
      </c>
      <c r="M92" s="54">
        <v>7.5840254366305464</v>
      </c>
      <c r="N92" s="53">
        <v>63903.19999999999</v>
      </c>
      <c r="O92" s="54">
        <v>11.432464696603617</v>
      </c>
      <c r="P92" s="53">
        <v>190298.8</v>
      </c>
      <c r="Q92" s="54">
        <v>14.100811455458471</v>
      </c>
      <c r="R92" s="53">
        <v>72846.8</v>
      </c>
      <c r="S92" s="54">
        <v>17.546959193814963</v>
      </c>
      <c r="T92" s="53"/>
      <c r="U92" s="54"/>
    </row>
    <row r="93" spans="1:21" ht="14.25" customHeight="1" x14ac:dyDescent="0.2">
      <c r="A93" s="49" t="s">
        <v>37</v>
      </c>
      <c r="B93" s="50">
        <f t="shared" si="6"/>
        <v>520176.49999999994</v>
      </c>
      <c r="C93" s="51">
        <f t="shared" si="7"/>
        <v>9.6875303536395823</v>
      </c>
      <c r="D93" s="50"/>
      <c r="E93" s="51"/>
      <c r="F93" s="50">
        <v>152206.29999999999</v>
      </c>
      <c r="G93" s="51">
        <v>0.84408720926794756</v>
      </c>
      <c r="H93" s="50">
        <f t="shared" si="4"/>
        <v>367970.2</v>
      </c>
      <c r="I93" s="51">
        <f t="shared" si="5"/>
        <v>13.345510701681819</v>
      </c>
      <c r="J93" s="50">
        <v>1631.6</v>
      </c>
      <c r="K93" s="51">
        <v>5.8890046580044118</v>
      </c>
      <c r="L93" s="50">
        <v>26683.4</v>
      </c>
      <c r="M93" s="51">
        <v>7.2132807288426513</v>
      </c>
      <c r="N93" s="50">
        <v>68475.5</v>
      </c>
      <c r="O93" s="51">
        <v>11.29046045665968</v>
      </c>
      <c r="P93" s="50">
        <v>187587.9</v>
      </c>
      <c r="Q93" s="51">
        <v>13.518836220246614</v>
      </c>
      <c r="R93" s="50">
        <v>83591.8</v>
      </c>
      <c r="S93" s="51">
        <v>16.742992315035686</v>
      </c>
      <c r="T93" s="50"/>
      <c r="U93" s="51"/>
    </row>
    <row r="94" spans="1:21" ht="14.25" customHeight="1" x14ac:dyDescent="0.2">
      <c r="A94" s="49" t="s">
        <v>20</v>
      </c>
      <c r="B94" s="50">
        <f t="shared" si="6"/>
        <v>496685.80000000005</v>
      </c>
      <c r="C94" s="51">
        <f t="shared" si="7"/>
        <v>10.206868978335999</v>
      </c>
      <c r="D94" s="50"/>
      <c r="E94" s="51"/>
      <c r="F94" s="50">
        <v>114452.7</v>
      </c>
      <c r="G94" s="51">
        <v>1.0347691317024412</v>
      </c>
      <c r="H94" s="50">
        <f t="shared" si="4"/>
        <v>382233.1</v>
      </c>
      <c r="I94" s="51">
        <f t="shared" si="5"/>
        <v>12.95328626170784</v>
      </c>
      <c r="J94" s="50">
        <v>2132.6</v>
      </c>
      <c r="K94" s="51">
        <v>7.2298649535777928</v>
      </c>
      <c r="L94" s="50">
        <v>30041.5</v>
      </c>
      <c r="M94" s="51">
        <v>7.2235971905530683</v>
      </c>
      <c r="N94" s="50">
        <v>68973.399999999994</v>
      </c>
      <c r="O94" s="51">
        <v>10.808219675991033</v>
      </c>
      <c r="P94" s="50">
        <v>192392.7</v>
      </c>
      <c r="Q94" s="51">
        <v>13.118692216492619</v>
      </c>
      <c r="R94" s="50">
        <v>88692.9</v>
      </c>
      <c r="S94" s="51">
        <v>16.340974114049711</v>
      </c>
      <c r="T94" s="50"/>
      <c r="U94" s="51"/>
    </row>
    <row r="95" spans="1:21" ht="14.25" customHeight="1" x14ac:dyDescent="0.2">
      <c r="A95" s="49" t="s">
        <v>21</v>
      </c>
      <c r="B95" s="50">
        <f t="shared" si="6"/>
        <v>490483.20000000001</v>
      </c>
      <c r="C95" s="51">
        <f t="shared" si="7"/>
        <v>10.05167843873144</v>
      </c>
      <c r="D95" s="50"/>
      <c r="E95" s="51"/>
      <c r="F95" s="50">
        <v>112691.6</v>
      </c>
      <c r="G95" s="51">
        <v>1.0153095350496399</v>
      </c>
      <c r="H95" s="50">
        <f t="shared" si="4"/>
        <v>377791.60000000003</v>
      </c>
      <c r="I95" s="51">
        <f t="shared" si="5"/>
        <v>12.747140354629376</v>
      </c>
      <c r="J95" s="50">
        <v>1696.7</v>
      </c>
      <c r="K95" s="51">
        <v>9.4920964224671422</v>
      </c>
      <c r="L95" s="50">
        <v>26991.7</v>
      </c>
      <c r="M95" s="51">
        <v>7.0940634343149931</v>
      </c>
      <c r="N95" s="50">
        <v>67153.3</v>
      </c>
      <c r="O95" s="51">
        <v>10.379890176655504</v>
      </c>
      <c r="P95" s="50">
        <v>188824.6</v>
      </c>
      <c r="Q95" s="51">
        <v>12.8415939024894</v>
      </c>
      <c r="R95" s="50">
        <v>93125.3</v>
      </c>
      <c r="S95" s="51">
        <v>15.960472256196761</v>
      </c>
      <c r="T95" s="50"/>
      <c r="U95" s="51"/>
    </row>
    <row r="96" spans="1:21" ht="14.25" customHeight="1" x14ac:dyDescent="0.2">
      <c r="A96" s="49" t="s">
        <v>22</v>
      </c>
      <c r="B96" s="50">
        <f t="shared" si="6"/>
        <v>504614.40000000002</v>
      </c>
      <c r="C96" s="51">
        <f t="shared" si="7"/>
        <v>9.1280321072882558</v>
      </c>
      <c r="D96" s="50"/>
      <c r="E96" s="51"/>
      <c r="F96" s="50">
        <v>122934.7</v>
      </c>
      <c r="G96" s="51">
        <v>1.0044852185753901</v>
      </c>
      <c r="H96" s="50">
        <f t="shared" si="4"/>
        <v>381679.7</v>
      </c>
      <c r="I96" s="51">
        <f t="shared" si="5"/>
        <v>11.744534372669019</v>
      </c>
      <c r="J96" s="50">
        <v>46621.5</v>
      </c>
      <c r="K96" s="51">
        <v>10.932274830282168</v>
      </c>
      <c r="L96" s="50">
        <v>92995.199999999997</v>
      </c>
      <c r="M96" s="51">
        <v>10.526438816196965</v>
      </c>
      <c r="N96" s="50">
        <v>83060.800000000003</v>
      </c>
      <c r="O96" s="51">
        <v>10.800590314564753</v>
      </c>
      <c r="P96" s="50">
        <v>135378.29999999999</v>
      </c>
      <c r="Q96" s="51">
        <v>12.863742564354849</v>
      </c>
      <c r="R96" s="50">
        <v>23623.9</v>
      </c>
      <c r="S96" s="51">
        <v>15.047716507435268</v>
      </c>
      <c r="T96" s="50"/>
      <c r="U96" s="51"/>
    </row>
    <row r="97" spans="1:21" ht="14.25" customHeight="1" x14ac:dyDescent="0.2">
      <c r="A97" s="49" t="s">
        <v>23</v>
      </c>
      <c r="B97" s="50">
        <f t="shared" si="6"/>
        <v>506558.10000000003</v>
      </c>
      <c r="C97" s="51">
        <f t="shared" si="7"/>
        <v>8.8816124191874515</v>
      </c>
      <c r="D97" s="50"/>
      <c r="E97" s="51"/>
      <c r="F97" s="50">
        <v>127792</v>
      </c>
      <c r="G97" s="51">
        <v>0.99821693063728556</v>
      </c>
      <c r="H97" s="50">
        <f t="shared" si="4"/>
        <v>378766.1</v>
      </c>
      <c r="I97" s="51">
        <f t="shared" si="5"/>
        <v>11.541393419316035</v>
      </c>
      <c r="J97" s="50">
        <v>43783.6</v>
      </c>
      <c r="K97" s="51">
        <v>11.804338176851603</v>
      </c>
      <c r="L97" s="50">
        <v>92712.9</v>
      </c>
      <c r="M97" s="51">
        <v>10.521423534373318</v>
      </c>
      <c r="N97" s="50">
        <v>88559.9</v>
      </c>
      <c r="O97" s="51">
        <v>10.91766069067377</v>
      </c>
      <c r="P97" s="50">
        <v>131049.4</v>
      </c>
      <c r="Q97" s="51">
        <v>12.267627604552176</v>
      </c>
      <c r="R97" s="50">
        <v>22660.3</v>
      </c>
      <c r="S97" s="51">
        <v>13.444141913390379</v>
      </c>
      <c r="T97" s="50"/>
      <c r="U97" s="51"/>
    </row>
    <row r="98" spans="1:21" ht="14.25" customHeight="1" x14ac:dyDescent="0.2">
      <c r="A98" s="49" t="s">
        <v>24</v>
      </c>
      <c r="B98" s="50">
        <f t="shared" si="6"/>
        <v>512618</v>
      </c>
      <c r="C98" s="51">
        <f t="shared" si="7"/>
        <v>8.6999837988521644</v>
      </c>
      <c r="D98" s="50"/>
      <c r="E98" s="51"/>
      <c r="F98" s="50">
        <v>136294</v>
      </c>
      <c r="G98" s="51">
        <v>1.1909577824408994</v>
      </c>
      <c r="H98" s="50">
        <f t="shared" si="4"/>
        <v>376324</v>
      </c>
      <c r="I98" s="51">
        <f t="shared" si="5"/>
        <v>11.419542455437334</v>
      </c>
      <c r="J98" s="50">
        <v>57614.5</v>
      </c>
      <c r="K98" s="51">
        <v>11.917249633338827</v>
      </c>
      <c r="L98" s="50">
        <v>69633.8</v>
      </c>
      <c r="M98" s="51">
        <v>10.322823226651419</v>
      </c>
      <c r="N98" s="50">
        <v>91646.2</v>
      </c>
      <c r="O98" s="51">
        <v>10.74799539970015</v>
      </c>
      <c r="P98" s="50">
        <v>128107.3</v>
      </c>
      <c r="Q98" s="51">
        <v>11.863859218014898</v>
      </c>
      <c r="R98" s="50">
        <v>29322.2</v>
      </c>
      <c r="S98" s="51">
        <v>13.203790984305407</v>
      </c>
      <c r="T98" s="50"/>
      <c r="U98" s="51"/>
    </row>
    <row r="99" spans="1:21" ht="14.25" customHeight="1" x14ac:dyDescent="0.2">
      <c r="A99" s="49" t="s">
        <v>25</v>
      </c>
      <c r="B99" s="50">
        <f t="shared" si="6"/>
        <v>513321.20000000007</v>
      </c>
      <c r="C99" s="51">
        <f t="shared" si="7"/>
        <v>8.2881617533037808</v>
      </c>
      <c r="D99" s="50"/>
      <c r="E99" s="51"/>
      <c r="F99" s="50">
        <v>142893.1</v>
      </c>
      <c r="G99" s="51">
        <v>1.0779420909757016</v>
      </c>
      <c r="H99" s="50">
        <f t="shared" si="4"/>
        <v>370428.10000000003</v>
      </c>
      <c r="I99" s="51">
        <f t="shared" si="5"/>
        <v>11.069512950016479</v>
      </c>
      <c r="J99" s="50">
        <v>48306.6</v>
      </c>
      <c r="K99" s="51">
        <v>11.126571441583552</v>
      </c>
      <c r="L99" s="50">
        <v>67628</v>
      </c>
      <c r="M99" s="51">
        <v>9.7576841397054483</v>
      </c>
      <c r="N99" s="50">
        <v>94390.1</v>
      </c>
      <c r="O99" s="51">
        <v>10.809963481339675</v>
      </c>
      <c r="P99" s="50">
        <v>131575</v>
      </c>
      <c r="Q99" s="51">
        <v>11.330763230096903</v>
      </c>
      <c r="R99" s="50">
        <v>28528.400000000001</v>
      </c>
      <c r="S99" s="51">
        <v>13.736502748138696</v>
      </c>
      <c r="T99" s="50"/>
      <c r="U99" s="51"/>
    </row>
    <row r="100" spans="1:21" ht="14.25" customHeight="1" x14ac:dyDescent="0.2">
      <c r="A100" s="49" t="s">
        <v>26</v>
      </c>
      <c r="B100" s="50">
        <f t="shared" si="6"/>
        <v>497616.49999999994</v>
      </c>
      <c r="C100" s="51">
        <f t="shared" si="7"/>
        <v>8.3011113980344309</v>
      </c>
      <c r="D100" s="50"/>
      <c r="E100" s="51"/>
      <c r="F100" s="50">
        <v>135436.6</v>
      </c>
      <c r="G100" s="51">
        <v>1.4119466525296713</v>
      </c>
      <c r="H100" s="50">
        <f t="shared" si="4"/>
        <v>362179.89999999997</v>
      </c>
      <c r="I100" s="51">
        <f t="shared" si="5"/>
        <v>10.877303643852132</v>
      </c>
      <c r="J100" s="50">
        <v>38636.199999999997</v>
      </c>
      <c r="K100" s="51">
        <v>10.201113049419975</v>
      </c>
      <c r="L100" s="50">
        <v>73658.8</v>
      </c>
      <c r="M100" s="51">
        <v>9.9410625614319024</v>
      </c>
      <c r="N100" s="50">
        <v>99526.5</v>
      </c>
      <c r="O100" s="51">
        <v>11.149433909561774</v>
      </c>
      <c r="P100" s="50">
        <v>121731.1</v>
      </c>
      <c r="Q100" s="51">
        <v>10.898554264275933</v>
      </c>
      <c r="R100" s="50">
        <v>28627.3</v>
      </c>
      <c r="S100" s="51">
        <v>13.162422931956559</v>
      </c>
      <c r="T100" s="50"/>
      <c r="U100" s="51"/>
    </row>
    <row r="101" spans="1:21" ht="14.25" customHeight="1" x14ac:dyDescent="0.2">
      <c r="A101" s="49" t="s">
        <v>27</v>
      </c>
      <c r="B101" s="50">
        <f t="shared" si="6"/>
        <v>501735.60000000003</v>
      </c>
      <c r="C101" s="51">
        <f t="shared" si="7"/>
        <v>8.167639346301117</v>
      </c>
      <c r="D101" s="50"/>
      <c r="E101" s="51"/>
      <c r="F101" s="50">
        <v>141422.6</v>
      </c>
      <c r="G101" s="51">
        <v>1.2103015642478643</v>
      </c>
      <c r="H101" s="50">
        <f t="shared" si="4"/>
        <v>360313</v>
      </c>
      <c r="I101" s="51">
        <f t="shared" si="5"/>
        <v>10.898389550196633</v>
      </c>
      <c r="J101" s="50">
        <v>40410.9</v>
      </c>
      <c r="K101" s="51">
        <v>10.457149877879482</v>
      </c>
      <c r="L101" s="50">
        <v>71285.399999999994</v>
      </c>
      <c r="M101" s="51">
        <v>10.040255115353217</v>
      </c>
      <c r="N101" s="50">
        <v>102203.6</v>
      </c>
      <c r="O101" s="51">
        <v>11.089861443236831</v>
      </c>
      <c r="P101" s="50">
        <v>121284.9</v>
      </c>
      <c r="Q101" s="51">
        <v>10.85025544812256</v>
      </c>
      <c r="R101" s="50">
        <v>25128.2</v>
      </c>
      <c r="S101" s="51">
        <v>13.495956097133895</v>
      </c>
      <c r="T101" s="50"/>
      <c r="U101" s="51"/>
    </row>
    <row r="102" spans="1:21" ht="14.25" customHeight="1" x14ac:dyDescent="0.2">
      <c r="A102" s="49" t="s">
        <v>28</v>
      </c>
      <c r="B102" s="50">
        <f t="shared" si="6"/>
        <v>499117.8</v>
      </c>
      <c r="C102" s="51">
        <f t="shared" si="7"/>
        <v>8.5488461341190387</v>
      </c>
      <c r="D102" s="50"/>
      <c r="E102" s="51"/>
      <c r="F102" s="50">
        <v>137725.5</v>
      </c>
      <c r="G102" s="51">
        <v>1.1649675695495751</v>
      </c>
      <c r="H102" s="50">
        <f t="shared" si="4"/>
        <v>361392.3</v>
      </c>
      <c r="I102" s="51">
        <f t="shared" si="5"/>
        <v>11.362819667159481</v>
      </c>
      <c r="J102" s="50">
        <v>36621.4</v>
      </c>
      <c r="K102" s="51">
        <v>11.539171604580932</v>
      </c>
      <c r="L102" s="50">
        <v>77455</v>
      </c>
      <c r="M102" s="51">
        <v>10.481452494997093</v>
      </c>
      <c r="N102" s="50">
        <v>102465.7</v>
      </c>
      <c r="O102" s="51">
        <v>11.362588144130182</v>
      </c>
      <c r="P102" s="50">
        <v>122544.9</v>
      </c>
      <c r="Q102" s="51">
        <v>11.501345368105893</v>
      </c>
      <c r="R102" s="50">
        <v>22305.3</v>
      </c>
      <c r="S102" s="51">
        <v>13.373828013969774</v>
      </c>
      <c r="T102" s="50"/>
      <c r="U102" s="51"/>
    </row>
    <row r="103" spans="1:21" ht="14.25" customHeight="1" x14ac:dyDescent="0.2">
      <c r="A103" s="49" t="s">
        <v>29</v>
      </c>
      <c r="B103" s="50">
        <f t="shared" si="6"/>
        <v>519521.90000000008</v>
      </c>
      <c r="C103" s="51">
        <f t="shared" si="7"/>
        <v>7.8110641014363384</v>
      </c>
      <c r="D103" s="50"/>
      <c r="E103" s="51"/>
      <c r="F103" s="50">
        <v>152594.1</v>
      </c>
      <c r="G103" s="51">
        <v>0.78145966980374737</v>
      </c>
      <c r="H103" s="50">
        <f t="shared" si="4"/>
        <v>366927.8</v>
      </c>
      <c r="I103" s="51">
        <f t="shared" si="5"/>
        <v>10.734462550943265</v>
      </c>
      <c r="J103" s="50">
        <v>39334.6</v>
      </c>
      <c r="K103" s="51">
        <v>10.529269777752919</v>
      </c>
      <c r="L103" s="50">
        <v>82331.199999999997</v>
      </c>
      <c r="M103" s="51">
        <v>10.646806690537732</v>
      </c>
      <c r="N103" s="50">
        <v>102319.4</v>
      </c>
      <c r="O103" s="51">
        <v>9.9244774011575529</v>
      </c>
      <c r="P103" s="50">
        <v>117406.2</v>
      </c>
      <c r="Q103" s="51">
        <v>11.014148843928174</v>
      </c>
      <c r="R103" s="50">
        <v>25536.400000000001</v>
      </c>
      <c r="S103" s="51">
        <v>13.292704022493382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6"/>
        <v>547009.19999999995</v>
      </c>
      <c r="C104" s="54">
        <f t="shared" si="7"/>
        <v>7.833683846633658</v>
      </c>
      <c r="D104" s="53"/>
      <c r="E104" s="54"/>
      <c r="F104" s="53">
        <v>159127.79999999999</v>
      </c>
      <c r="G104" s="54">
        <v>0.86154627915423954</v>
      </c>
      <c r="H104" s="53">
        <f t="shared" si="4"/>
        <v>387881.40000000008</v>
      </c>
      <c r="I104" s="54">
        <f t="shared" si="5"/>
        <v>10.693993499043779</v>
      </c>
      <c r="J104" s="53">
        <v>44409.3</v>
      </c>
      <c r="K104" s="54">
        <v>11.297836128918945</v>
      </c>
      <c r="L104" s="53">
        <v>75106.3</v>
      </c>
      <c r="M104" s="54">
        <v>10.15089084404371</v>
      </c>
      <c r="N104" s="53">
        <v>108644.8</v>
      </c>
      <c r="O104" s="54">
        <v>9.7445097050203966</v>
      </c>
      <c r="P104" s="53">
        <v>125326.2</v>
      </c>
      <c r="Q104" s="54">
        <v>10.979084501085966</v>
      </c>
      <c r="R104" s="53">
        <v>33938.9</v>
      </c>
      <c r="S104" s="54">
        <v>13.236111806805759</v>
      </c>
      <c r="T104" s="53">
        <v>455.9</v>
      </c>
      <c r="U104" s="54">
        <v>0</v>
      </c>
    </row>
    <row r="105" spans="1:21" ht="14.25" customHeight="1" x14ac:dyDescent="0.2">
      <c r="A105" s="49" t="s">
        <v>38</v>
      </c>
      <c r="B105" s="50">
        <f t="shared" si="6"/>
        <v>626298</v>
      </c>
      <c r="C105" s="51">
        <f t="shared" si="7"/>
        <v>7.2375794573829069</v>
      </c>
      <c r="D105" s="50"/>
      <c r="E105" s="51"/>
      <c r="F105" s="50">
        <v>217067.1</v>
      </c>
      <c r="G105" s="51">
        <v>1.1868737869534352</v>
      </c>
      <c r="H105" s="50">
        <f t="shared" si="4"/>
        <v>409230.9</v>
      </c>
      <c r="I105" s="51">
        <f t="shared" si="5"/>
        <v>10.447036839104769</v>
      </c>
      <c r="J105" s="50">
        <v>44970</v>
      </c>
      <c r="K105" s="51">
        <v>11.421038492328218</v>
      </c>
      <c r="L105" s="50">
        <v>87775.7</v>
      </c>
      <c r="M105" s="51">
        <v>9.1695249026780772</v>
      </c>
      <c r="N105" s="50">
        <v>107798.2</v>
      </c>
      <c r="O105" s="51">
        <v>9.6408844025224898</v>
      </c>
      <c r="P105" s="50">
        <v>125851.7</v>
      </c>
      <c r="Q105" s="51">
        <v>10.881187278360164</v>
      </c>
      <c r="R105" s="50">
        <v>42835.3</v>
      </c>
      <c r="S105" s="51">
        <v>12.795493856702301</v>
      </c>
      <c r="T105" s="50"/>
      <c r="U105" s="51"/>
    </row>
    <row r="106" spans="1:21" ht="14.25" customHeight="1" x14ac:dyDescent="0.2">
      <c r="A106" s="49" t="s">
        <v>20</v>
      </c>
      <c r="B106" s="50">
        <f t="shared" si="6"/>
        <v>608214.30000000005</v>
      </c>
      <c r="C106" s="51">
        <f t="shared" si="7"/>
        <v>7.7355777067392202</v>
      </c>
      <c r="D106" s="50"/>
      <c r="E106" s="51"/>
      <c r="F106" s="50">
        <v>182439.2</v>
      </c>
      <c r="G106" s="51">
        <v>1.6299397278655026</v>
      </c>
      <c r="H106" s="50">
        <f t="shared" si="4"/>
        <v>425775.10000000003</v>
      </c>
      <c r="I106" s="51">
        <f t="shared" si="5"/>
        <v>10.351765709173693</v>
      </c>
      <c r="J106" s="50">
        <v>43523.1</v>
      </c>
      <c r="K106" s="51">
        <v>10.649979505136352</v>
      </c>
      <c r="L106" s="50">
        <v>91738.1</v>
      </c>
      <c r="M106" s="51">
        <v>8.9294424017938017</v>
      </c>
      <c r="N106" s="50">
        <v>109990.9</v>
      </c>
      <c r="O106" s="51">
        <v>9.6323368387748438</v>
      </c>
      <c r="P106" s="50">
        <v>133078.29999999999</v>
      </c>
      <c r="Q106" s="51">
        <v>10.691327857359164</v>
      </c>
      <c r="R106" s="50">
        <v>47444.7</v>
      </c>
      <c r="S106" s="51">
        <v>13.543783457372479</v>
      </c>
      <c r="T106" s="50"/>
      <c r="U106" s="51"/>
    </row>
    <row r="107" spans="1:21" ht="14.25" customHeight="1" x14ac:dyDescent="0.2">
      <c r="A107" s="49" t="s">
        <v>21</v>
      </c>
      <c r="B107" s="50">
        <f t="shared" si="6"/>
        <v>624254</v>
      </c>
      <c r="C107" s="51">
        <f t="shared" si="7"/>
        <v>7.9111385589840042</v>
      </c>
      <c r="D107" s="50"/>
      <c r="E107" s="51"/>
      <c r="F107" s="50">
        <v>178216.5</v>
      </c>
      <c r="G107" s="51">
        <v>1.8049773786377803</v>
      </c>
      <c r="H107" s="50">
        <f t="shared" si="4"/>
        <v>446037.5</v>
      </c>
      <c r="I107" s="51">
        <f t="shared" si="5"/>
        <v>10.350885607151866</v>
      </c>
      <c r="J107" s="50">
        <v>54897.2</v>
      </c>
      <c r="K107" s="51">
        <v>9.741995019782431</v>
      </c>
      <c r="L107" s="50">
        <v>87611.9</v>
      </c>
      <c r="M107" s="51">
        <v>8.7819360726111402</v>
      </c>
      <c r="N107" s="50">
        <v>110803.7</v>
      </c>
      <c r="O107" s="51">
        <v>9.997363517644267</v>
      </c>
      <c r="P107" s="50">
        <v>144686.79999999999</v>
      </c>
      <c r="Q107" s="51">
        <v>10.616301528543035</v>
      </c>
      <c r="R107" s="50">
        <v>48037.9</v>
      </c>
      <c r="S107" s="51">
        <v>13.924197789661912</v>
      </c>
      <c r="T107" s="50"/>
      <c r="U107" s="51"/>
    </row>
    <row r="108" spans="1:21" ht="14.25" customHeight="1" x14ac:dyDescent="0.2">
      <c r="A108" s="49" t="s">
        <v>22</v>
      </c>
      <c r="B108" s="50">
        <f t="shared" si="6"/>
        <v>642318.20000000007</v>
      </c>
      <c r="C108" s="51">
        <f t="shared" si="7"/>
        <v>7.7724993780341274</v>
      </c>
      <c r="D108" s="50"/>
      <c r="E108" s="51"/>
      <c r="F108" s="50">
        <v>191856</v>
      </c>
      <c r="G108" s="51">
        <v>1.635464598448837</v>
      </c>
      <c r="H108" s="50">
        <f t="shared" si="4"/>
        <v>450462.2</v>
      </c>
      <c r="I108" s="51">
        <f t="shared" si="5"/>
        <v>10.386319016334779</v>
      </c>
      <c r="J108" s="50">
        <v>47462.2</v>
      </c>
      <c r="K108" s="51">
        <v>9.3862988019940072</v>
      </c>
      <c r="L108" s="50">
        <v>90824.7</v>
      </c>
      <c r="M108" s="51">
        <v>8.8988276537109368</v>
      </c>
      <c r="N108" s="50">
        <v>122875.5</v>
      </c>
      <c r="O108" s="51">
        <v>10.318750849437036</v>
      </c>
      <c r="P108" s="50">
        <v>132167.4</v>
      </c>
      <c r="Q108" s="51">
        <v>10.287823298332267</v>
      </c>
      <c r="R108" s="50">
        <v>57132.4</v>
      </c>
      <c r="S108" s="51">
        <v>13.954951026037767</v>
      </c>
      <c r="T108" s="50"/>
      <c r="U108" s="51"/>
    </row>
    <row r="109" spans="1:21" ht="14.25" customHeight="1" x14ac:dyDescent="0.2">
      <c r="A109" s="49" t="s">
        <v>23</v>
      </c>
      <c r="B109" s="50">
        <f t="shared" si="6"/>
        <v>657368.69999999995</v>
      </c>
      <c r="C109" s="51">
        <f t="shared" si="7"/>
        <v>7.6139359540544005</v>
      </c>
      <c r="D109" s="50"/>
      <c r="E109" s="51"/>
      <c r="F109" s="50">
        <v>207582.9</v>
      </c>
      <c r="G109" s="51">
        <v>1.67</v>
      </c>
      <c r="H109" s="50">
        <f t="shared" si="4"/>
        <v>449785.8</v>
      </c>
      <c r="I109" s="51">
        <f t="shared" si="5"/>
        <v>10.357151641959351</v>
      </c>
      <c r="J109" s="50">
        <v>47892.1</v>
      </c>
      <c r="K109" s="51">
        <v>9.49</v>
      </c>
      <c r="L109" s="50">
        <v>92114.1</v>
      </c>
      <c r="M109" s="51">
        <v>8.75</v>
      </c>
      <c r="N109" s="50">
        <v>117737.8</v>
      </c>
      <c r="O109" s="51">
        <v>10.25</v>
      </c>
      <c r="P109" s="50">
        <v>133279.5</v>
      </c>
      <c r="Q109" s="51">
        <v>10.44</v>
      </c>
      <c r="R109" s="50">
        <v>58762.3</v>
      </c>
      <c r="S109" s="51">
        <v>13.61</v>
      </c>
      <c r="T109" s="50"/>
      <c r="U109" s="51"/>
    </row>
    <row r="110" spans="1:21" ht="14.25" customHeight="1" x14ac:dyDescent="0.2">
      <c r="A110" s="49" t="s">
        <v>24</v>
      </c>
      <c r="B110" s="50">
        <f t="shared" si="6"/>
        <v>655381.6</v>
      </c>
      <c r="C110" s="51">
        <f t="shared" si="7"/>
        <v>7.7030489031123244</v>
      </c>
      <c r="D110" s="50"/>
      <c r="E110" s="51"/>
      <c r="F110" s="50">
        <v>201256.6</v>
      </c>
      <c r="G110" s="51">
        <v>1.7866467186666175</v>
      </c>
      <c r="H110" s="50">
        <f t="shared" si="4"/>
        <v>454125</v>
      </c>
      <c r="I110" s="51">
        <f t="shared" si="5"/>
        <v>10.325047224883015</v>
      </c>
      <c r="J110" s="50">
        <v>57153.9</v>
      </c>
      <c r="K110" s="51">
        <v>8.9408045820145272</v>
      </c>
      <c r="L110" s="50">
        <v>86957.3</v>
      </c>
      <c r="M110" s="51">
        <v>9.3031487408187683</v>
      </c>
      <c r="N110" s="50">
        <v>119008.5</v>
      </c>
      <c r="O110" s="51">
        <v>9.9622990206581861</v>
      </c>
      <c r="P110" s="50">
        <v>131558.39999999999</v>
      </c>
      <c r="Q110" s="51">
        <v>10.365384703675325</v>
      </c>
      <c r="R110" s="50">
        <v>59446.9</v>
      </c>
      <c r="S110" s="51">
        <v>13.787629531565145</v>
      </c>
      <c r="T110" s="50"/>
      <c r="U110" s="51"/>
    </row>
    <row r="111" spans="1:21" ht="14.25" customHeight="1" x14ac:dyDescent="0.2">
      <c r="A111" s="49" t="s">
        <v>25</v>
      </c>
      <c r="B111" s="50">
        <f t="shared" si="6"/>
        <v>671531.00000000012</v>
      </c>
      <c r="C111" s="51">
        <f t="shared" si="7"/>
        <v>7.6075101804682124</v>
      </c>
      <c r="D111" s="50"/>
      <c r="E111" s="51"/>
      <c r="F111" s="50">
        <v>215773.2</v>
      </c>
      <c r="G111" s="51">
        <v>1.697719230191701</v>
      </c>
      <c r="H111" s="50">
        <f t="shared" si="4"/>
        <v>455757.8</v>
      </c>
      <c r="I111" s="51">
        <f t="shared" si="5"/>
        <v>10.405431586689245</v>
      </c>
      <c r="J111" s="50">
        <v>53838.400000000001</v>
      </c>
      <c r="K111" s="51">
        <v>9.1140361897827571</v>
      </c>
      <c r="L111" s="50">
        <v>101968.7</v>
      </c>
      <c r="M111" s="51">
        <v>9.8734477834864993</v>
      </c>
      <c r="N111" s="50">
        <v>105648.1</v>
      </c>
      <c r="O111" s="51">
        <v>9.6228407041868245</v>
      </c>
      <c r="P111" s="50">
        <v>140205.4</v>
      </c>
      <c r="Q111" s="51">
        <v>10.580215797679688</v>
      </c>
      <c r="R111" s="50">
        <v>54096.4</v>
      </c>
      <c r="S111" s="51">
        <v>13.768772450662148</v>
      </c>
      <c r="T111" s="50">
        <v>0.8</v>
      </c>
      <c r="U111" s="51">
        <v>12</v>
      </c>
    </row>
    <row r="112" spans="1:21" ht="14.25" customHeight="1" x14ac:dyDescent="0.2">
      <c r="A112" s="49" t="s">
        <v>26</v>
      </c>
      <c r="B112" s="50">
        <f t="shared" si="6"/>
        <v>657097.70000000019</v>
      </c>
      <c r="C112" s="51">
        <f t="shared" si="7"/>
        <v>7.8506618178696979</v>
      </c>
      <c r="D112" s="50"/>
      <c r="E112" s="51"/>
      <c r="F112" s="50">
        <v>202248.5</v>
      </c>
      <c r="G112" s="51">
        <v>1.8272152673567419</v>
      </c>
      <c r="H112" s="50">
        <f t="shared" si="4"/>
        <v>454849.19999999995</v>
      </c>
      <c r="I112" s="51">
        <f t="shared" si="5"/>
        <v>10.528984720650271</v>
      </c>
      <c r="J112" s="50">
        <v>51764.9</v>
      </c>
      <c r="K112" s="51">
        <v>10.14738090868523</v>
      </c>
      <c r="L112" s="50">
        <v>94436</v>
      </c>
      <c r="M112" s="51">
        <v>9.5563627324325466</v>
      </c>
      <c r="N112" s="50">
        <v>116114.7</v>
      </c>
      <c r="O112" s="51">
        <v>9.4652023473341451</v>
      </c>
      <c r="P112" s="50">
        <v>139546.5</v>
      </c>
      <c r="Q112" s="51">
        <v>11.035540554582163</v>
      </c>
      <c r="R112" s="50">
        <v>52986.3</v>
      </c>
      <c r="S112" s="51">
        <v>13.63234755021581</v>
      </c>
      <c r="T112" s="50">
        <v>0.8</v>
      </c>
      <c r="U112" s="51">
        <v>12</v>
      </c>
    </row>
    <row r="113" spans="1:21" ht="14.25" customHeight="1" x14ac:dyDescent="0.2">
      <c r="A113" s="49" t="s">
        <v>27</v>
      </c>
      <c r="B113" s="50">
        <f t="shared" si="6"/>
        <v>654709.5</v>
      </c>
      <c r="C113" s="51">
        <f t="shared" si="7"/>
        <v>7.95489955010581</v>
      </c>
      <c r="D113" s="50"/>
      <c r="E113" s="51"/>
      <c r="F113" s="50">
        <v>192370.7</v>
      </c>
      <c r="G113" s="51">
        <v>2.0273903354304998</v>
      </c>
      <c r="H113" s="50">
        <f t="shared" si="4"/>
        <v>462338.8</v>
      </c>
      <c r="I113" s="51">
        <f t="shared" si="5"/>
        <v>10.421227482962712</v>
      </c>
      <c r="J113" s="50">
        <v>66263.899999999994</v>
      </c>
      <c r="K113" s="51">
        <v>10.442816933503764</v>
      </c>
      <c r="L113" s="50">
        <v>85169.8</v>
      </c>
      <c r="M113" s="51">
        <v>8.9237302306686193</v>
      </c>
      <c r="N113" s="50">
        <v>122938.2</v>
      </c>
      <c r="O113" s="51">
        <v>9.3178479349787136</v>
      </c>
      <c r="P113" s="50">
        <v>139348.79999999999</v>
      </c>
      <c r="Q113" s="51">
        <v>11.04091176242637</v>
      </c>
      <c r="R113" s="50">
        <v>48617</v>
      </c>
      <c r="S113" s="51">
        <v>14.02911029063908</v>
      </c>
      <c r="T113" s="50">
        <v>1.1000000000000001</v>
      </c>
      <c r="U113" s="51">
        <v>12</v>
      </c>
    </row>
    <row r="114" spans="1:21" ht="14.25" customHeight="1" x14ac:dyDescent="0.2">
      <c r="A114" s="49" t="s">
        <v>28</v>
      </c>
      <c r="B114" s="50">
        <f t="shared" si="6"/>
        <v>674539.1</v>
      </c>
      <c r="C114" s="51">
        <f t="shared" si="7"/>
        <v>7.5525298073899663</v>
      </c>
      <c r="D114" s="50"/>
      <c r="E114" s="51"/>
      <c r="F114" s="50">
        <v>209301</v>
      </c>
      <c r="G114" s="51">
        <v>1.8079924701745334</v>
      </c>
      <c r="H114" s="50">
        <f t="shared" si="4"/>
        <v>465238.1</v>
      </c>
      <c r="I114" s="51">
        <f t="shared" si="5"/>
        <v>10.136878357554982</v>
      </c>
      <c r="J114" s="50">
        <v>60490.5</v>
      </c>
      <c r="K114" s="51">
        <v>8.0492967821393453</v>
      </c>
      <c r="L114" s="50">
        <v>93112.2</v>
      </c>
      <c r="M114" s="51">
        <v>8.9506943880608567</v>
      </c>
      <c r="N114" s="50">
        <v>115260.5</v>
      </c>
      <c r="O114" s="51">
        <v>9.4488798157217779</v>
      </c>
      <c r="P114" s="50">
        <v>145436</v>
      </c>
      <c r="Q114" s="51">
        <v>11.029609470832533</v>
      </c>
      <c r="R114" s="50">
        <v>50937.3</v>
      </c>
      <c r="S114" s="51">
        <v>13.792114992353346</v>
      </c>
      <c r="T114" s="50">
        <v>1.6</v>
      </c>
      <c r="U114" s="51">
        <v>12</v>
      </c>
    </row>
    <row r="115" spans="1:21" ht="14.25" customHeight="1" x14ac:dyDescent="0.2">
      <c r="A115" s="49" t="s">
        <v>29</v>
      </c>
      <c r="B115" s="50">
        <f t="shared" si="6"/>
        <v>684293.29999999993</v>
      </c>
      <c r="C115" s="51">
        <f t="shared" si="7"/>
        <v>7.631646963370823</v>
      </c>
      <c r="D115" s="50"/>
      <c r="E115" s="51"/>
      <c r="F115" s="50">
        <v>209466.2</v>
      </c>
      <c r="G115" s="51">
        <v>1.8298819284447803</v>
      </c>
      <c r="H115" s="50">
        <f t="shared" si="4"/>
        <v>474827.10000000003</v>
      </c>
      <c r="I115" s="51">
        <f t="shared" si="5"/>
        <v>10.191049480958434</v>
      </c>
      <c r="J115" s="50">
        <v>63260.1</v>
      </c>
      <c r="K115" s="51">
        <v>7.6200611760019337</v>
      </c>
      <c r="L115" s="50">
        <v>92764.9</v>
      </c>
      <c r="M115" s="51">
        <v>8.7475519620028681</v>
      </c>
      <c r="N115" s="50">
        <v>114454.2</v>
      </c>
      <c r="O115" s="51">
        <v>9.5530974223750622</v>
      </c>
      <c r="P115" s="50">
        <v>142420.5</v>
      </c>
      <c r="Q115" s="51">
        <v>11.124879936525989</v>
      </c>
      <c r="R115" s="50">
        <v>61925.5</v>
      </c>
      <c r="S115" s="51">
        <v>14.011174233554835</v>
      </c>
      <c r="T115" s="50">
        <v>1.9</v>
      </c>
      <c r="U115" s="51">
        <v>12</v>
      </c>
    </row>
    <row r="116" spans="1:21" ht="14.25" customHeight="1" thickBot="1" x14ac:dyDescent="0.25">
      <c r="A116" s="52" t="s">
        <v>30</v>
      </c>
      <c r="B116" s="53">
        <f t="shared" si="6"/>
        <v>718465.49999999988</v>
      </c>
      <c r="C116" s="54">
        <f t="shared" si="7"/>
        <v>7.6452201546212057</v>
      </c>
      <c r="D116" s="53"/>
      <c r="E116" s="54"/>
      <c r="F116" s="53">
        <v>224795.9</v>
      </c>
      <c r="G116" s="54">
        <v>1.6853633673923769</v>
      </c>
      <c r="H116" s="53">
        <f t="shared" si="4"/>
        <v>493669.60000000003</v>
      </c>
      <c r="I116" s="54">
        <f t="shared" si="5"/>
        <v>10.35908256453304</v>
      </c>
      <c r="J116" s="53">
        <v>54222.7</v>
      </c>
      <c r="K116" s="54">
        <v>8.8662791598352708</v>
      </c>
      <c r="L116" s="53">
        <v>92448.3</v>
      </c>
      <c r="M116" s="54">
        <v>8.6547153490112869</v>
      </c>
      <c r="N116" s="53">
        <v>123462.2</v>
      </c>
      <c r="O116" s="54">
        <v>9.5569723445718626</v>
      </c>
      <c r="P116" s="53">
        <v>162438.1</v>
      </c>
      <c r="Q116" s="54">
        <v>11.142347331075653</v>
      </c>
      <c r="R116" s="53">
        <v>61096.1</v>
      </c>
      <c r="S116" s="54">
        <v>13.801271586893439</v>
      </c>
      <c r="T116" s="53">
        <v>2.2000000000000002</v>
      </c>
      <c r="U116" s="54">
        <v>12</v>
      </c>
    </row>
    <row r="117" spans="1:21" ht="14.25" customHeight="1" x14ac:dyDescent="0.2">
      <c r="A117" s="49" t="s">
        <v>39</v>
      </c>
      <c r="B117" s="50">
        <f t="shared" si="6"/>
        <v>820550.20000000007</v>
      </c>
      <c r="C117" s="51">
        <f t="shared" si="7"/>
        <v>6.9313822932466529</v>
      </c>
      <c r="D117" s="50"/>
      <c r="E117" s="51"/>
      <c r="F117" s="50">
        <v>311413.5</v>
      </c>
      <c r="G117" s="51">
        <v>1.2892225866894018</v>
      </c>
      <c r="H117" s="50">
        <f t="shared" si="4"/>
        <v>509136.7</v>
      </c>
      <c r="I117" s="51">
        <f t="shared" si="5"/>
        <v>10.382409692721032</v>
      </c>
      <c r="J117" s="50">
        <v>49260.9</v>
      </c>
      <c r="K117" s="51">
        <v>8.8106784285305384</v>
      </c>
      <c r="L117" s="50">
        <v>102333.1</v>
      </c>
      <c r="M117" s="51">
        <v>8.6400248990795756</v>
      </c>
      <c r="N117" s="50">
        <v>135949.5</v>
      </c>
      <c r="O117" s="51">
        <v>9.8100030011143868</v>
      </c>
      <c r="P117" s="50">
        <v>156329.9</v>
      </c>
      <c r="Q117" s="51">
        <v>11.226958432136144</v>
      </c>
      <c r="R117" s="50">
        <v>65260.800000000003</v>
      </c>
      <c r="S117" s="51">
        <v>13.470246089536138</v>
      </c>
      <c r="T117" s="50">
        <v>2.5</v>
      </c>
      <c r="U117" s="51">
        <v>12</v>
      </c>
    </row>
    <row r="118" spans="1:21" ht="14.25" customHeight="1" x14ac:dyDescent="0.2">
      <c r="A118" s="49" t="s">
        <v>20</v>
      </c>
      <c r="B118" s="50">
        <f t="shared" si="6"/>
        <v>805781.5</v>
      </c>
      <c r="C118" s="51">
        <f t="shared" si="7"/>
        <v>7.342174979197214</v>
      </c>
      <c r="D118" s="50"/>
      <c r="E118" s="51"/>
      <c r="F118" s="50">
        <v>275288.7</v>
      </c>
      <c r="G118" s="51">
        <v>1.5889960140027544</v>
      </c>
      <c r="H118" s="50">
        <f t="shared" si="4"/>
        <v>530492.80000000005</v>
      </c>
      <c r="I118" s="51">
        <f t="shared" si="5"/>
        <v>10.327672912808616</v>
      </c>
      <c r="J118" s="50">
        <v>59964.6</v>
      </c>
      <c r="K118" s="51">
        <v>8.7428959752920878</v>
      </c>
      <c r="L118" s="50">
        <v>101852.3</v>
      </c>
      <c r="M118" s="51">
        <v>8.7484399566823736</v>
      </c>
      <c r="N118" s="50">
        <v>145907.4</v>
      </c>
      <c r="O118" s="51">
        <v>10.020448332298431</v>
      </c>
      <c r="P118" s="50">
        <v>156539.5</v>
      </c>
      <c r="Q118" s="51">
        <v>11.077819163853212</v>
      </c>
      <c r="R118" s="50">
        <v>66226.2</v>
      </c>
      <c r="S118" s="51">
        <v>13.095054434649731</v>
      </c>
      <c r="T118" s="50">
        <v>2.8</v>
      </c>
      <c r="U118" s="51">
        <v>12</v>
      </c>
    </row>
    <row r="119" spans="1:21" ht="14.25" customHeight="1" x14ac:dyDescent="0.2">
      <c r="A119" s="49" t="s">
        <v>21</v>
      </c>
      <c r="B119" s="50">
        <f t="shared" si="6"/>
        <v>760394.49999999988</v>
      </c>
      <c r="C119" s="51">
        <f t="shared" si="7"/>
        <v>7.4431115598547875</v>
      </c>
      <c r="D119" s="50"/>
      <c r="E119" s="51"/>
      <c r="F119" s="50">
        <v>251593.1</v>
      </c>
      <c r="G119" s="51">
        <v>1.7495345579827113</v>
      </c>
      <c r="H119" s="50">
        <f t="shared" ref="H119:H176" si="8">J119+L119+N119+P119+R119+T119</f>
        <v>508801.4</v>
      </c>
      <c r="I119" s="51">
        <f t="shared" ref="I119:I176" si="9">(J119*K119+L119*M119+N119*O119+P119*Q119+R119*S119+T119*U119)/(J119+L119+N119+P119+R119+T119)</f>
        <v>10.258482523829533</v>
      </c>
      <c r="J119" s="50">
        <v>53434.3</v>
      </c>
      <c r="K119" s="51">
        <v>8.7032250258728947</v>
      </c>
      <c r="L119" s="50">
        <v>105784</v>
      </c>
      <c r="M119" s="51">
        <v>8.8016025107766787</v>
      </c>
      <c r="N119" s="50">
        <v>129780.1</v>
      </c>
      <c r="O119" s="51">
        <v>10.214344672257146</v>
      </c>
      <c r="P119" s="50">
        <v>163904.20000000001</v>
      </c>
      <c r="Q119" s="51">
        <v>10.600626390293842</v>
      </c>
      <c r="R119" s="50">
        <v>55895.6</v>
      </c>
      <c r="S119" s="51">
        <v>13.601545595717729</v>
      </c>
      <c r="T119" s="50">
        <v>3.2</v>
      </c>
      <c r="U119" s="51">
        <v>12</v>
      </c>
    </row>
    <row r="120" spans="1:21" ht="14.25" customHeight="1" x14ac:dyDescent="0.2">
      <c r="A120" s="49" t="s">
        <v>22</v>
      </c>
      <c r="B120" s="50">
        <f t="shared" si="6"/>
        <v>748482.3</v>
      </c>
      <c r="C120" s="51">
        <f t="shared" si="7"/>
        <v>7.5082785270940944</v>
      </c>
      <c r="D120" s="50"/>
      <c r="E120" s="51"/>
      <c r="F120" s="50">
        <v>252106.5</v>
      </c>
      <c r="G120" s="51">
        <v>1.6864041069944644</v>
      </c>
      <c r="H120" s="50">
        <f t="shared" si="8"/>
        <v>496375.80000000005</v>
      </c>
      <c r="I120" s="51">
        <f t="shared" si="9"/>
        <v>10.465176070227434</v>
      </c>
      <c r="J120" s="50">
        <v>50029.1</v>
      </c>
      <c r="K120" s="51">
        <v>8.9622172695491233</v>
      </c>
      <c r="L120" s="50">
        <v>114103.9</v>
      </c>
      <c r="M120" s="51">
        <v>9.0899319216959285</v>
      </c>
      <c r="N120" s="50">
        <v>119177.8</v>
      </c>
      <c r="O120" s="51">
        <v>10.303412346930385</v>
      </c>
      <c r="P120" s="50">
        <v>164129.1</v>
      </c>
      <c r="Q120" s="51">
        <v>11.022265296038302</v>
      </c>
      <c r="R120" s="50">
        <v>48932.4</v>
      </c>
      <c r="S120" s="51">
        <v>13.733994204249127</v>
      </c>
      <c r="T120" s="50">
        <v>3.5</v>
      </c>
      <c r="U120" s="51">
        <v>12</v>
      </c>
    </row>
    <row r="121" spans="1:21" ht="14.25" customHeight="1" x14ac:dyDescent="0.2">
      <c r="A121" s="49" t="s">
        <v>23</v>
      </c>
      <c r="B121" s="50">
        <f t="shared" si="6"/>
        <v>758062.89999999991</v>
      </c>
      <c r="C121" s="51">
        <f t="shared" si="7"/>
        <v>7.4899985265074989</v>
      </c>
      <c r="D121" s="50"/>
      <c r="E121" s="51"/>
      <c r="F121" s="50">
        <v>252275.9</v>
      </c>
      <c r="G121" s="51">
        <v>1.8145830259648268</v>
      </c>
      <c r="H121" s="50">
        <f t="shared" si="8"/>
        <v>505787.00000000006</v>
      </c>
      <c r="I121" s="51">
        <f t="shared" si="9"/>
        <v>10.320776212120911</v>
      </c>
      <c r="J121" s="50">
        <v>64565.599999999999</v>
      </c>
      <c r="K121" s="51">
        <v>9.6174583524353512</v>
      </c>
      <c r="L121" s="50">
        <v>117022.9</v>
      </c>
      <c r="M121" s="51">
        <v>9.0694337433100713</v>
      </c>
      <c r="N121" s="50">
        <v>114116.4</v>
      </c>
      <c r="O121" s="51">
        <v>9.9304402697596466</v>
      </c>
      <c r="P121" s="50">
        <v>159183.70000000001</v>
      </c>
      <c r="Q121" s="51">
        <v>10.671245868766714</v>
      </c>
      <c r="R121" s="50">
        <v>50891.199999999997</v>
      </c>
      <c r="S121" s="51">
        <v>13.869446348288109</v>
      </c>
      <c r="T121" s="50">
        <v>7.2</v>
      </c>
      <c r="U121" s="51">
        <v>10.94</v>
      </c>
    </row>
    <row r="122" spans="1:21" ht="14.25" customHeight="1" x14ac:dyDescent="0.2">
      <c r="A122" s="49" t="s">
        <v>24</v>
      </c>
      <c r="B122" s="50">
        <f t="shared" si="6"/>
        <v>771824.4</v>
      </c>
      <c r="C122" s="51">
        <f t="shared" si="7"/>
        <v>7.1522309789636083</v>
      </c>
      <c r="D122" s="50"/>
      <c r="E122" s="51"/>
      <c r="F122" s="50">
        <v>266108.2</v>
      </c>
      <c r="G122" s="51">
        <v>1.5485393272360639</v>
      </c>
      <c r="H122" s="50">
        <f t="shared" si="8"/>
        <v>505716.2</v>
      </c>
      <c r="I122" s="51">
        <f t="shared" si="9"/>
        <v>10.100897244343763</v>
      </c>
      <c r="J122" s="50">
        <v>70192.899999999994</v>
      </c>
      <c r="K122" s="51">
        <v>8.487053947051626</v>
      </c>
      <c r="L122" s="50">
        <v>116084.3</v>
      </c>
      <c r="M122" s="51">
        <v>8.6613169050422858</v>
      </c>
      <c r="N122" s="50">
        <v>119375.6</v>
      </c>
      <c r="O122" s="51">
        <v>10.089416606073604</v>
      </c>
      <c r="P122" s="50">
        <v>148087.29999999999</v>
      </c>
      <c r="Q122" s="51">
        <v>10.650091635136842</v>
      </c>
      <c r="R122" s="50">
        <v>51968.6</v>
      </c>
      <c r="S122" s="51">
        <v>13.957623564998864</v>
      </c>
      <c r="T122" s="50">
        <v>7.5</v>
      </c>
      <c r="U122" s="51">
        <v>10.92</v>
      </c>
    </row>
    <row r="123" spans="1:21" ht="14.25" customHeight="1" x14ac:dyDescent="0.2">
      <c r="A123" s="49" t="s">
        <v>25</v>
      </c>
      <c r="B123" s="50">
        <f t="shared" si="6"/>
        <v>820155.5</v>
      </c>
      <c r="C123" s="51">
        <f t="shared" si="7"/>
        <v>7.1023964345785657</v>
      </c>
      <c r="D123" s="50"/>
      <c r="E123" s="51"/>
      <c r="F123" s="50">
        <v>302267.59999999998</v>
      </c>
      <c r="G123" s="51">
        <v>1.6720369103403738</v>
      </c>
      <c r="H123" s="50">
        <f t="shared" si="8"/>
        <v>517887.89999999997</v>
      </c>
      <c r="I123" s="51">
        <f t="shared" si="9"/>
        <v>10.271850172595268</v>
      </c>
      <c r="J123" s="50">
        <v>73196.2</v>
      </c>
      <c r="K123" s="51">
        <v>8.9178024678876771</v>
      </c>
      <c r="L123" s="50">
        <v>110972.4</v>
      </c>
      <c r="M123" s="51">
        <v>8.7864759525792024</v>
      </c>
      <c r="N123" s="50">
        <v>120415.7</v>
      </c>
      <c r="O123" s="51">
        <v>10.068932431568312</v>
      </c>
      <c r="P123" s="50">
        <v>155515.9</v>
      </c>
      <c r="Q123" s="51">
        <v>10.777208864174018</v>
      </c>
      <c r="R123" s="50">
        <v>57779.9</v>
      </c>
      <c r="S123" s="51">
        <v>13.902614386663876</v>
      </c>
      <c r="T123" s="50">
        <v>7.8</v>
      </c>
      <c r="U123" s="51">
        <v>10.87</v>
      </c>
    </row>
    <row r="124" spans="1:21" ht="14.25" customHeight="1" x14ac:dyDescent="0.2">
      <c r="A124" s="49" t="s">
        <v>26</v>
      </c>
      <c r="B124" s="50">
        <f t="shared" si="6"/>
        <v>820355.20000000007</v>
      </c>
      <c r="C124" s="51">
        <f t="shared" si="7"/>
        <v>7.5319783393827437</v>
      </c>
      <c r="D124" s="50"/>
      <c r="E124" s="51"/>
      <c r="F124" s="50">
        <v>268948.90000000002</v>
      </c>
      <c r="G124" s="51">
        <v>1.7409985168186226</v>
      </c>
      <c r="H124" s="50">
        <f t="shared" si="8"/>
        <v>551406.30000000005</v>
      </c>
      <c r="I124" s="51">
        <f t="shared" si="9"/>
        <v>10.356533759226179</v>
      </c>
      <c r="J124" s="50">
        <v>66595.3</v>
      </c>
      <c r="K124" s="51">
        <v>8.65407449174341</v>
      </c>
      <c r="L124" s="50">
        <v>109538.6</v>
      </c>
      <c r="M124" s="51">
        <v>8.568158347833549</v>
      </c>
      <c r="N124" s="50">
        <v>122574.9</v>
      </c>
      <c r="O124" s="51">
        <v>10.096234971433793</v>
      </c>
      <c r="P124" s="50">
        <v>167684.9</v>
      </c>
      <c r="Q124" s="51">
        <v>10.726268286530271</v>
      </c>
      <c r="R124" s="50">
        <v>85004.5</v>
      </c>
      <c r="S124" s="51">
        <v>13.640774111958779</v>
      </c>
      <c r="T124" s="50">
        <v>8.1</v>
      </c>
      <c r="U124" s="51">
        <v>10.84</v>
      </c>
    </row>
    <row r="125" spans="1:21" ht="14.25" customHeight="1" x14ac:dyDescent="0.2">
      <c r="A125" s="49" t="s">
        <v>27</v>
      </c>
      <c r="B125" s="50">
        <f t="shared" si="6"/>
        <v>845396.1</v>
      </c>
      <c r="C125" s="51">
        <f t="shared" si="7"/>
        <v>7.5380329469227494</v>
      </c>
      <c r="D125" s="50"/>
      <c r="E125" s="51"/>
      <c r="F125" s="50">
        <v>283482.3</v>
      </c>
      <c r="G125" s="51">
        <v>1.8925770885871889</v>
      </c>
      <c r="H125" s="50">
        <f t="shared" si="8"/>
        <v>561913.80000000005</v>
      </c>
      <c r="I125" s="51">
        <f t="shared" si="9"/>
        <v>10.386133156010761</v>
      </c>
      <c r="J125" s="50">
        <v>66636.800000000003</v>
      </c>
      <c r="K125" s="51">
        <v>8.6147224206444495</v>
      </c>
      <c r="L125" s="50">
        <v>113711</v>
      </c>
      <c r="M125" s="51">
        <v>8.7800461257046365</v>
      </c>
      <c r="N125" s="50">
        <v>131378.79999999999</v>
      </c>
      <c r="O125" s="51">
        <v>9.9548403775951702</v>
      </c>
      <c r="P125" s="50">
        <v>163271</v>
      </c>
      <c r="Q125" s="51">
        <v>10.743344194621212</v>
      </c>
      <c r="R125" s="50">
        <v>86907.8</v>
      </c>
      <c r="S125" s="51">
        <v>13.826649437679928</v>
      </c>
      <c r="T125" s="50">
        <v>8.4</v>
      </c>
      <c r="U125" s="51">
        <v>10.83</v>
      </c>
    </row>
    <row r="126" spans="1:21" ht="14.25" customHeight="1" x14ac:dyDescent="0.2">
      <c r="A126" s="49" t="s">
        <v>28</v>
      </c>
      <c r="B126" s="50">
        <f t="shared" si="6"/>
        <v>830886.50000000012</v>
      </c>
      <c r="C126" s="51">
        <f t="shared" si="7"/>
        <v>7.8999175374735291</v>
      </c>
      <c r="D126" s="50"/>
      <c r="E126" s="51"/>
      <c r="F126" s="50">
        <v>261704.4</v>
      </c>
      <c r="G126" s="51">
        <v>2.0831870881804049</v>
      </c>
      <c r="H126" s="50">
        <f t="shared" si="8"/>
        <v>569182.1</v>
      </c>
      <c r="I126" s="51">
        <f t="shared" si="9"/>
        <v>10.574393688768499</v>
      </c>
      <c r="J126" s="50">
        <v>62343.8</v>
      </c>
      <c r="K126" s="51">
        <v>8.3687518566401131</v>
      </c>
      <c r="L126" s="50">
        <v>111830.7</v>
      </c>
      <c r="M126" s="51">
        <v>9.3008581543350797</v>
      </c>
      <c r="N126" s="50">
        <v>134470.20000000001</v>
      </c>
      <c r="O126" s="51">
        <v>9.8154305786709646</v>
      </c>
      <c r="P126" s="50">
        <v>161927.79999999999</v>
      </c>
      <c r="Q126" s="51">
        <v>10.910467523180085</v>
      </c>
      <c r="R126" s="50">
        <v>98580.9</v>
      </c>
      <c r="S126" s="51">
        <v>13.895892956952109</v>
      </c>
      <c r="T126" s="50">
        <v>28.7</v>
      </c>
      <c r="U126" s="51">
        <v>15.114494773519164</v>
      </c>
    </row>
    <row r="127" spans="1:21" ht="14.25" customHeight="1" x14ac:dyDescent="0.2">
      <c r="A127" s="49" t="s">
        <v>29</v>
      </c>
      <c r="B127" s="50">
        <f t="shared" si="6"/>
        <v>853135.6</v>
      </c>
      <c r="C127" s="51">
        <f t="shared" si="7"/>
        <v>7.9078474910670717</v>
      </c>
      <c r="D127" s="50"/>
      <c r="E127" s="51"/>
      <c r="F127" s="50">
        <v>267737.5</v>
      </c>
      <c r="G127" s="51">
        <v>2.091534667351417</v>
      </c>
      <c r="H127" s="50">
        <f t="shared" si="8"/>
        <v>585398.1</v>
      </c>
      <c r="I127" s="51">
        <f t="shared" si="9"/>
        <v>10.567994585223287</v>
      </c>
      <c r="J127" s="50">
        <v>69683.5</v>
      </c>
      <c r="K127" s="51">
        <v>8.9686121104709162</v>
      </c>
      <c r="L127" s="50">
        <v>107326.2</v>
      </c>
      <c r="M127" s="51">
        <v>8.7459662598694461</v>
      </c>
      <c r="N127" s="50">
        <v>133849.29999999999</v>
      </c>
      <c r="O127" s="51">
        <v>9.8410348578588014</v>
      </c>
      <c r="P127" s="50">
        <v>175027.7</v>
      </c>
      <c r="Q127" s="51">
        <v>10.966021715419904</v>
      </c>
      <c r="R127" s="50">
        <v>99464.9</v>
      </c>
      <c r="S127" s="51">
        <v>13.931833330149633</v>
      </c>
      <c r="T127" s="50">
        <v>46.5</v>
      </c>
      <c r="U127" s="51">
        <v>11.758064516129032</v>
      </c>
    </row>
    <row r="128" spans="1:21" ht="14.25" customHeight="1" thickBot="1" x14ac:dyDescent="0.25">
      <c r="A128" s="52" t="s">
        <v>30</v>
      </c>
      <c r="B128" s="53">
        <f t="shared" si="6"/>
        <v>891571.10000000009</v>
      </c>
      <c r="C128" s="54">
        <f t="shared" si="7"/>
        <v>7.9059822228423515</v>
      </c>
      <c r="D128" s="53"/>
      <c r="E128" s="54"/>
      <c r="F128" s="53">
        <v>289723.3</v>
      </c>
      <c r="G128" s="54">
        <v>2.2132298127213104</v>
      </c>
      <c r="H128" s="53">
        <f t="shared" si="8"/>
        <v>601847.80000000005</v>
      </c>
      <c r="I128" s="54">
        <f t="shared" si="9"/>
        <v>10.646414296106091</v>
      </c>
      <c r="J128" s="53">
        <v>54209.4</v>
      </c>
      <c r="K128" s="54">
        <v>9.5866842281965852</v>
      </c>
      <c r="L128" s="53">
        <v>129913.60000000001</v>
      </c>
      <c r="M128" s="54">
        <v>8.5221494208458566</v>
      </c>
      <c r="N128" s="53">
        <v>125688.3</v>
      </c>
      <c r="O128" s="54">
        <v>9.7618283881634174</v>
      </c>
      <c r="P128" s="53">
        <v>178641.5</v>
      </c>
      <c r="Q128" s="54">
        <v>10.983076306457347</v>
      </c>
      <c r="R128" s="53">
        <v>113333.2</v>
      </c>
      <c r="S128" s="54">
        <v>14.037933112274249</v>
      </c>
      <c r="T128" s="53">
        <v>61.8</v>
      </c>
      <c r="U128" s="54">
        <v>12.051601941747574</v>
      </c>
    </row>
    <row r="129" spans="1:21" ht="14.25" customHeight="1" x14ac:dyDescent="0.2">
      <c r="A129" s="49" t="s">
        <v>40</v>
      </c>
      <c r="B129" s="50">
        <f t="shared" si="6"/>
        <v>950469.9</v>
      </c>
      <c r="C129" s="51">
        <f t="shared" si="7"/>
        <v>7.7219734154653406</v>
      </c>
      <c r="D129" s="50"/>
      <c r="E129" s="51"/>
      <c r="F129" s="50">
        <v>324549.40000000002</v>
      </c>
      <c r="G129" s="51">
        <v>1.8044960797955572</v>
      </c>
      <c r="H129" s="50">
        <f t="shared" si="8"/>
        <v>625920.5</v>
      </c>
      <c r="I129" s="51">
        <f t="shared" si="9"/>
        <v>10.790276368963791</v>
      </c>
      <c r="J129" s="50">
        <v>71508</v>
      </c>
      <c r="K129" s="51">
        <v>8.5946553952005385</v>
      </c>
      <c r="L129" s="50">
        <v>124709.9</v>
      </c>
      <c r="M129" s="51">
        <v>9.2958392717819542</v>
      </c>
      <c r="N129" s="50">
        <v>132306.70000000001</v>
      </c>
      <c r="O129" s="51">
        <v>10.030672120157179</v>
      </c>
      <c r="P129" s="50">
        <v>180484.5</v>
      </c>
      <c r="Q129" s="51">
        <v>11.231464679792449</v>
      </c>
      <c r="R129" s="50">
        <v>116849.3</v>
      </c>
      <c r="S129" s="51">
        <v>13.906862480134668</v>
      </c>
      <c r="T129" s="50">
        <v>62.1</v>
      </c>
      <c r="U129" s="51">
        <v>12.042125603864735</v>
      </c>
    </row>
    <row r="130" spans="1:21" ht="14.25" customHeight="1" x14ac:dyDescent="0.2">
      <c r="A130" s="49" t="s">
        <v>20</v>
      </c>
      <c r="B130" s="50">
        <f t="shared" si="6"/>
        <v>956892.3</v>
      </c>
      <c r="C130" s="51">
        <f t="shared" si="7"/>
        <v>7.7676346073638598</v>
      </c>
      <c r="D130" s="50"/>
      <c r="E130" s="51"/>
      <c r="F130" s="50">
        <v>321475.5</v>
      </c>
      <c r="G130" s="51">
        <v>1.9792007913511294</v>
      </c>
      <c r="H130" s="50">
        <f t="shared" si="8"/>
        <v>635416.80000000005</v>
      </c>
      <c r="I130" s="51">
        <f t="shared" si="9"/>
        <v>10.696168532213816</v>
      </c>
      <c r="J130" s="50">
        <v>77886.5</v>
      </c>
      <c r="K130" s="51">
        <v>9.0790214607152731</v>
      </c>
      <c r="L130" s="50">
        <v>119011.5</v>
      </c>
      <c r="M130" s="51">
        <v>8.3074150229179544</v>
      </c>
      <c r="N130" s="50">
        <v>140971.6</v>
      </c>
      <c r="O130" s="51">
        <v>10.087222901634091</v>
      </c>
      <c r="P130" s="50">
        <v>181756.4</v>
      </c>
      <c r="Q130" s="51">
        <v>11.408179810999778</v>
      </c>
      <c r="R130" s="50">
        <v>115728.4</v>
      </c>
      <c r="S130" s="51">
        <v>13.863853444789692</v>
      </c>
      <c r="T130" s="50">
        <v>62.4</v>
      </c>
      <c r="U130" s="51">
        <v>12.032548076923078</v>
      </c>
    </row>
    <row r="131" spans="1:21" ht="14.25" customHeight="1" x14ac:dyDescent="0.2">
      <c r="A131" s="49" t="s">
        <v>21</v>
      </c>
      <c r="B131" s="50">
        <f t="shared" si="6"/>
        <v>973996.1</v>
      </c>
      <c r="C131" s="51">
        <f t="shared" si="7"/>
        <v>7.9641262896227198</v>
      </c>
      <c r="D131" s="50"/>
      <c r="E131" s="51"/>
      <c r="F131" s="50">
        <v>320512.3</v>
      </c>
      <c r="G131" s="51">
        <v>2.040058915055678</v>
      </c>
      <c r="H131" s="50">
        <f t="shared" si="8"/>
        <v>653483.79999999993</v>
      </c>
      <c r="I131" s="51">
        <f t="shared" si="9"/>
        <v>10.869686396204466</v>
      </c>
      <c r="J131" s="50">
        <v>61561.5</v>
      </c>
      <c r="K131" s="51">
        <v>9.2728680750144168</v>
      </c>
      <c r="L131" s="50">
        <v>115426.2</v>
      </c>
      <c r="M131" s="51">
        <v>8.7742672720751447</v>
      </c>
      <c r="N131" s="50">
        <v>148292.9</v>
      </c>
      <c r="O131" s="51">
        <v>10.120004079763763</v>
      </c>
      <c r="P131" s="50">
        <v>201244.6</v>
      </c>
      <c r="Q131" s="51">
        <v>11.311024867251096</v>
      </c>
      <c r="R131" s="50">
        <v>126890.9</v>
      </c>
      <c r="S131" s="51">
        <v>13.726127768027499</v>
      </c>
      <c r="T131" s="50">
        <v>67.7</v>
      </c>
      <c r="U131" s="51">
        <v>11.873559822747414</v>
      </c>
    </row>
    <row r="132" spans="1:21" ht="14.25" customHeight="1" x14ac:dyDescent="0.2">
      <c r="A132" s="49" t="s">
        <v>22</v>
      </c>
      <c r="B132" s="50">
        <f t="shared" si="6"/>
        <v>1013183</v>
      </c>
      <c r="C132" s="51">
        <f t="shared" si="7"/>
        <v>7.7837594521424061</v>
      </c>
      <c r="D132" s="50"/>
      <c r="E132" s="51"/>
      <c r="F132" s="50">
        <v>355808.3</v>
      </c>
      <c r="G132" s="51">
        <v>1.8923994521769174</v>
      </c>
      <c r="H132" s="50">
        <f t="shared" si="8"/>
        <v>657374.69999999995</v>
      </c>
      <c r="I132" s="51">
        <f t="shared" si="9"/>
        <v>10.972496083284009</v>
      </c>
      <c r="J132" s="50">
        <v>67333.5</v>
      </c>
      <c r="K132" s="51">
        <v>8.4104287613149484</v>
      </c>
      <c r="L132" s="50">
        <v>121738.7</v>
      </c>
      <c r="M132" s="51">
        <v>9.2944577443327372</v>
      </c>
      <c r="N132" s="50">
        <v>139088</v>
      </c>
      <c r="O132" s="51">
        <v>10.323175780800643</v>
      </c>
      <c r="P132" s="50">
        <v>219110.39999999999</v>
      </c>
      <c r="Q132" s="51">
        <v>11.454293894767204</v>
      </c>
      <c r="R132" s="50">
        <v>110035.6</v>
      </c>
      <c r="S132" s="51">
        <v>14.257622105936626</v>
      </c>
      <c r="T132" s="50">
        <v>68.5</v>
      </c>
      <c r="U132" s="51">
        <v>11.84992700729927</v>
      </c>
    </row>
    <row r="133" spans="1:21" ht="14.25" customHeight="1" x14ac:dyDescent="0.2">
      <c r="A133" s="49" t="s">
        <v>23</v>
      </c>
      <c r="B133" s="50">
        <f t="shared" si="6"/>
        <v>1060758.3</v>
      </c>
      <c r="C133" s="51">
        <f t="shared" si="7"/>
        <v>8.0435975075566226</v>
      </c>
      <c r="D133" s="50"/>
      <c r="E133" s="51"/>
      <c r="F133" s="50">
        <v>366394.6</v>
      </c>
      <c r="G133" s="51">
        <v>2.2938995443710142</v>
      </c>
      <c r="H133" s="50">
        <f t="shared" si="8"/>
        <v>694363.7</v>
      </c>
      <c r="I133" s="51">
        <f t="shared" si="9"/>
        <v>11.077538200801683</v>
      </c>
      <c r="J133" s="50">
        <v>71159.7</v>
      </c>
      <c r="K133" s="51">
        <v>8.8374265771215992</v>
      </c>
      <c r="L133" s="50">
        <v>124827</v>
      </c>
      <c r="M133" s="51">
        <v>9.2032471340335018</v>
      </c>
      <c r="N133" s="50">
        <v>141297.79999999999</v>
      </c>
      <c r="O133" s="51">
        <v>10.408903118095257</v>
      </c>
      <c r="P133" s="50">
        <v>235668.7</v>
      </c>
      <c r="Q133" s="51">
        <v>11.482616554510633</v>
      </c>
      <c r="R133" s="50">
        <v>121341.7</v>
      </c>
      <c r="S133" s="51">
        <v>14.310784734349363</v>
      </c>
      <c r="T133" s="50">
        <v>68.8</v>
      </c>
      <c r="U133" s="51">
        <v>11.841322674418604</v>
      </c>
    </row>
    <row r="134" spans="1:21" ht="14.25" customHeight="1" x14ac:dyDescent="0.2">
      <c r="A134" s="49" t="s">
        <v>24</v>
      </c>
      <c r="B134" s="50">
        <f t="shared" si="6"/>
        <v>1091269.5</v>
      </c>
      <c r="C134" s="51">
        <f t="shared" si="7"/>
        <v>8.100298217809625</v>
      </c>
      <c r="D134" s="50"/>
      <c r="E134" s="51"/>
      <c r="F134" s="50">
        <v>377530.2</v>
      </c>
      <c r="G134" s="51">
        <v>2.3216776432719821</v>
      </c>
      <c r="H134" s="50">
        <f t="shared" si="8"/>
        <v>713739.29999999993</v>
      </c>
      <c r="I134" s="51">
        <f t="shared" si="9"/>
        <v>11.156881736791012</v>
      </c>
      <c r="J134" s="50">
        <v>71527.3</v>
      </c>
      <c r="K134" s="51">
        <v>8.9061591727913676</v>
      </c>
      <c r="L134" s="50">
        <v>124427.1</v>
      </c>
      <c r="M134" s="51">
        <v>9.6218123543826071</v>
      </c>
      <c r="N134" s="50">
        <v>154907.70000000001</v>
      </c>
      <c r="O134" s="51">
        <v>10.429573132904302</v>
      </c>
      <c r="P134" s="50">
        <v>238618.9</v>
      </c>
      <c r="Q134" s="51">
        <v>11.59812585256239</v>
      </c>
      <c r="R134" s="50">
        <v>124189.1</v>
      </c>
      <c r="S134" s="51">
        <v>14.050227982971132</v>
      </c>
      <c r="T134" s="50">
        <v>69.2</v>
      </c>
      <c r="U134" s="51">
        <v>11.833049132947975</v>
      </c>
    </row>
    <row r="135" spans="1:21" ht="14.25" customHeight="1" x14ac:dyDescent="0.2">
      <c r="A135" s="49" t="s">
        <v>25</v>
      </c>
      <c r="B135" s="50">
        <f t="shared" si="6"/>
        <v>1141891.2</v>
      </c>
      <c r="C135" s="51">
        <f t="shared" si="7"/>
        <v>7.9955564654495985</v>
      </c>
      <c r="D135" s="50"/>
      <c r="E135" s="51"/>
      <c r="F135" s="50">
        <v>397293.6</v>
      </c>
      <c r="G135" s="51">
        <v>2.2185382447640736</v>
      </c>
      <c r="H135" s="50">
        <f t="shared" si="8"/>
        <v>744597.60000000009</v>
      </c>
      <c r="I135" s="51">
        <f t="shared" si="9"/>
        <v>11.077989669856574</v>
      </c>
      <c r="J135" s="50">
        <v>70602</v>
      </c>
      <c r="K135" s="51">
        <v>8.9040130307923295</v>
      </c>
      <c r="L135" s="50">
        <v>124304.6</v>
      </c>
      <c r="M135" s="51">
        <v>9.3551872014390458</v>
      </c>
      <c r="N135" s="50">
        <v>169742.8</v>
      </c>
      <c r="O135" s="51">
        <v>10.399249476266441</v>
      </c>
      <c r="P135" s="50">
        <v>245182.2</v>
      </c>
      <c r="Q135" s="51">
        <v>11.679334029958127</v>
      </c>
      <c r="R135" s="50">
        <v>133176.5</v>
      </c>
      <c r="S135" s="51">
        <v>13.717851527859645</v>
      </c>
      <c r="T135" s="50">
        <v>1589.5</v>
      </c>
      <c r="U135" s="51">
        <v>0.91387228688266742</v>
      </c>
    </row>
    <row r="136" spans="1:21" ht="14.25" customHeight="1" x14ac:dyDescent="0.2">
      <c r="A136" s="49" t="s">
        <v>26</v>
      </c>
      <c r="B136" s="50">
        <f t="shared" si="6"/>
        <v>1174595.2999999998</v>
      </c>
      <c r="C136" s="51">
        <f t="shared" si="7"/>
        <v>8.0294765303419844</v>
      </c>
      <c r="D136" s="50"/>
      <c r="E136" s="51"/>
      <c r="F136" s="50">
        <v>402472</v>
      </c>
      <c r="G136" s="51">
        <v>2.2230793396807726</v>
      </c>
      <c r="H136" s="50">
        <f t="shared" si="8"/>
        <v>772123.29999999993</v>
      </c>
      <c r="I136" s="51">
        <f t="shared" si="9"/>
        <v>11.056081594740116</v>
      </c>
      <c r="J136" s="50">
        <v>75871.7</v>
      </c>
      <c r="K136" s="51">
        <v>9.3066939451732331</v>
      </c>
      <c r="L136" s="50">
        <v>123658.8</v>
      </c>
      <c r="M136" s="51">
        <v>9.2924300251983691</v>
      </c>
      <c r="N136" s="50">
        <v>188560.9</v>
      </c>
      <c r="O136" s="51">
        <v>10.533826625774486</v>
      </c>
      <c r="P136" s="50">
        <v>241631.3</v>
      </c>
      <c r="Q136" s="51">
        <v>11.56659667435469</v>
      </c>
      <c r="R136" s="50">
        <v>140016.70000000001</v>
      </c>
      <c r="S136" s="51">
        <v>13.55897795762934</v>
      </c>
      <c r="T136" s="50">
        <v>2383.9</v>
      </c>
      <c r="U136" s="51">
        <v>0.77595536725533787</v>
      </c>
    </row>
    <row r="137" spans="1:21" ht="14.25" customHeight="1" x14ac:dyDescent="0.2">
      <c r="A137" s="49" t="s">
        <v>27</v>
      </c>
      <c r="B137" s="50">
        <f t="shared" ref="B137:B176" si="10">D137+F137+J137+L137+N137+P137+R137+T137</f>
        <v>1231166.1000000001</v>
      </c>
      <c r="C137" s="51">
        <f t="shared" ref="C137:C176" si="11">(D137*E137+F137*G137+J137*K137+L137*M137+N137*O137+P137*Q137+R137*S137+T137*U137)/(D137+F137+J137+L137+N137+P137+R137+T137)</f>
        <v>8.07661200385553</v>
      </c>
      <c r="D137" s="50"/>
      <c r="E137" s="51"/>
      <c r="F137" s="50">
        <v>425405.4</v>
      </c>
      <c r="G137" s="51">
        <v>2.2862876540824351</v>
      </c>
      <c r="H137" s="50">
        <f t="shared" si="8"/>
        <v>805760.7</v>
      </c>
      <c r="I137" s="51">
        <f t="shared" si="9"/>
        <v>11.133642765153475</v>
      </c>
      <c r="J137" s="50">
        <v>65998.600000000006</v>
      </c>
      <c r="K137" s="51">
        <v>9.2174801435181948</v>
      </c>
      <c r="L137" s="50">
        <v>130138.2</v>
      </c>
      <c r="M137" s="51">
        <v>9.6933043487615471</v>
      </c>
      <c r="N137" s="50">
        <v>201514.7</v>
      </c>
      <c r="O137" s="51">
        <v>10.526283809568231</v>
      </c>
      <c r="P137" s="50">
        <v>255926.1</v>
      </c>
      <c r="Q137" s="51">
        <v>11.59615893806845</v>
      </c>
      <c r="R137" s="50">
        <v>148735.1</v>
      </c>
      <c r="S137" s="51">
        <v>13.513281780830482</v>
      </c>
      <c r="T137" s="50">
        <v>3448</v>
      </c>
      <c r="U137" s="51">
        <v>0.6907917633410674</v>
      </c>
    </row>
    <row r="138" spans="1:21" ht="14.25" customHeight="1" x14ac:dyDescent="0.2">
      <c r="A138" s="49" t="s">
        <v>28</v>
      </c>
      <c r="B138" s="50">
        <f t="shared" si="10"/>
        <v>1269784.4000000001</v>
      </c>
      <c r="C138" s="51">
        <f t="shared" si="11"/>
        <v>8.1820794805795369</v>
      </c>
      <c r="D138" s="50"/>
      <c r="E138" s="51"/>
      <c r="F138" s="50">
        <v>418960.5</v>
      </c>
      <c r="G138" s="51">
        <v>2.3018523082724984</v>
      </c>
      <c r="H138" s="50">
        <f t="shared" si="8"/>
        <v>850823.89999999991</v>
      </c>
      <c r="I138" s="51">
        <f t="shared" si="9"/>
        <v>11.077605706656808</v>
      </c>
      <c r="J138" s="50">
        <v>69192.800000000003</v>
      </c>
      <c r="K138" s="51">
        <v>9.3923726168040638</v>
      </c>
      <c r="L138" s="50">
        <v>146306</v>
      </c>
      <c r="M138" s="51">
        <v>9.6319343225841756</v>
      </c>
      <c r="N138" s="50">
        <v>205951.8</v>
      </c>
      <c r="O138" s="51">
        <v>10.360991479559781</v>
      </c>
      <c r="P138" s="50">
        <v>266936.59999999998</v>
      </c>
      <c r="Q138" s="51">
        <v>11.643072242622406</v>
      </c>
      <c r="R138" s="50">
        <v>158732.20000000001</v>
      </c>
      <c r="S138" s="51">
        <v>13.366287898737621</v>
      </c>
      <c r="T138" s="50">
        <v>3704.5</v>
      </c>
      <c r="U138" s="51">
        <v>0.67758132001619664</v>
      </c>
    </row>
    <row r="139" spans="1:21" ht="14.25" customHeight="1" x14ac:dyDescent="0.2">
      <c r="A139" s="49" t="s">
        <v>29</v>
      </c>
      <c r="B139" s="50">
        <f t="shared" si="10"/>
        <v>1341668.5</v>
      </c>
      <c r="C139" s="51">
        <f t="shared" si="11"/>
        <v>8.1998948421312718</v>
      </c>
      <c r="D139" s="50"/>
      <c r="E139" s="51"/>
      <c r="F139" s="50">
        <v>438169</v>
      </c>
      <c r="G139" s="51">
        <v>2.3817330870052427</v>
      </c>
      <c r="H139" s="50">
        <f t="shared" si="8"/>
        <v>903499.5</v>
      </c>
      <c r="I139" s="51">
        <f t="shared" si="9"/>
        <v>11.021521326796528</v>
      </c>
      <c r="J139" s="50">
        <v>79144.7</v>
      </c>
      <c r="K139" s="51">
        <v>9.1744114135248473</v>
      </c>
      <c r="L139" s="50">
        <v>164137.4</v>
      </c>
      <c r="M139" s="51">
        <v>9.706365496224505</v>
      </c>
      <c r="N139" s="50">
        <v>200678.7</v>
      </c>
      <c r="O139" s="51">
        <v>10.344213775552664</v>
      </c>
      <c r="P139" s="50">
        <v>284483.20000000001</v>
      </c>
      <c r="Q139" s="51">
        <v>11.512784164407597</v>
      </c>
      <c r="R139" s="50">
        <v>171424.7</v>
      </c>
      <c r="S139" s="51">
        <v>13.329584622286053</v>
      </c>
      <c r="T139" s="50">
        <v>3630.8</v>
      </c>
      <c r="U139" s="51">
        <v>0.71011209650765672</v>
      </c>
    </row>
    <row r="140" spans="1:21" ht="14.25" customHeight="1" thickBot="1" x14ac:dyDescent="0.25">
      <c r="A140" s="52" t="s">
        <v>30</v>
      </c>
      <c r="B140" s="53">
        <f t="shared" si="10"/>
        <v>1593489</v>
      </c>
      <c r="C140" s="54">
        <f t="shared" si="11"/>
        <v>7.6117437403082153</v>
      </c>
      <c r="D140" s="53"/>
      <c r="E140" s="54"/>
      <c r="F140" s="53">
        <v>585565</v>
      </c>
      <c r="G140" s="54">
        <v>2.1489398905330743</v>
      </c>
      <c r="H140" s="53">
        <f t="shared" si="8"/>
        <v>1007924</v>
      </c>
      <c r="I140" s="54">
        <f t="shared" si="9"/>
        <v>10.785422248106007</v>
      </c>
      <c r="J140" s="53">
        <v>90998.5</v>
      </c>
      <c r="K140" s="54">
        <v>9.0992796254883341</v>
      </c>
      <c r="L140" s="53">
        <v>193288.4</v>
      </c>
      <c r="M140" s="54">
        <v>9.175589569782769</v>
      </c>
      <c r="N140" s="53">
        <v>217588.4</v>
      </c>
      <c r="O140" s="54">
        <v>10.188183124651864</v>
      </c>
      <c r="P140" s="53">
        <v>319645.59999999998</v>
      </c>
      <c r="Q140" s="54">
        <v>11.544458121744833</v>
      </c>
      <c r="R140" s="53">
        <v>182070.6</v>
      </c>
      <c r="S140" s="54">
        <v>12.953923917425437</v>
      </c>
      <c r="T140" s="53">
        <v>4332.5</v>
      </c>
      <c r="U140" s="54">
        <v>0.88533225620311595</v>
      </c>
    </row>
    <row r="141" spans="1:21" ht="14.25" customHeight="1" x14ac:dyDescent="0.2">
      <c r="A141" s="49" t="s">
        <v>41</v>
      </c>
      <c r="B141" s="50">
        <f t="shared" si="10"/>
        <v>1585038.8</v>
      </c>
      <c r="C141" s="51">
        <f t="shared" si="11"/>
        <v>7.969082096286856</v>
      </c>
      <c r="D141" s="50"/>
      <c r="E141" s="51"/>
      <c r="F141" s="50">
        <v>536473.59999999998</v>
      </c>
      <c r="G141" s="51">
        <v>2.2842604314545958</v>
      </c>
      <c r="H141" s="50">
        <f t="shared" si="8"/>
        <v>1048565.1999999998</v>
      </c>
      <c r="I141" s="51">
        <f t="shared" si="9"/>
        <v>10.877586730896663</v>
      </c>
      <c r="J141" s="50">
        <v>103556.5</v>
      </c>
      <c r="K141" s="51">
        <v>9.3462161815047828</v>
      </c>
      <c r="L141" s="50">
        <v>191198.1</v>
      </c>
      <c r="M141" s="51">
        <v>9.074572958622495</v>
      </c>
      <c r="N141" s="50">
        <v>227332.8</v>
      </c>
      <c r="O141" s="51">
        <v>10.278975440411593</v>
      </c>
      <c r="P141" s="50">
        <v>336069.5</v>
      </c>
      <c r="Q141" s="51">
        <v>11.586437082210676</v>
      </c>
      <c r="R141" s="50">
        <v>185988.1</v>
      </c>
      <c r="S141" s="51">
        <v>13.271480417295516</v>
      </c>
      <c r="T141" s="50">
        <v>4420.2</v>
      </c>
      <c r="U141" s="51">
        <v>0.9100380073299853</v>
      </c>
    </row>
    <row r="142" spans="1:21" ht="14.25" customHeight="1" x14ac:dyDescent="0.2">
      <c r="A142" s="49" t="s">
        <v>20</v>
      </c>
      <c r="B142" s="50">
        <f t="shared" si="10"/>
        <v>1785667.8000000003</v>
      </c>
      <c r="C142" s="51">
        <f t="shared" si="11"/>
        <v>7.2803784259311826</v>
      </c>
      <c r="D142" s="50"/>
      <c r="E142" s="51"/>
      <c r="F142" s="50">
        <v>695514.6</v>
      </c>
      <c r="G142" s="51">
        <v>1.7707568928100139</v>
      </c>
      <c r="H142" s="50">
        <f t="shared" si="8"/>
        <v>1090153.2000000002</v>
      </c>
      <c r="I142" s="51">
        <f t="shared" si="9"/>
        <v>10.7955010864528</v>
      </c>
      <c r="J142" s="50">
        <v>115355.4</v>
      </c>
      <c r="K142" s="51">
        <v>8.660617318304995</v>
      </c>
      <c r="L142" s="50">
        <v>193550.4</v>
      </c>
      <c r="M142" s="51">
        <v>9.0515319627342539</v>
      </c>
      <c r="N142" s="50">
        <v>231459.6</v>
      </c>
      <c r="O142" s="51">
        <v>10.2220497788815</v>
      </c>
      <c r="P142" s="50">
        <v>348510.1</v>
      </c>
      <c r="Q142" s="51">
        <v>11.662408363487888</v>
      </c>
      <c r="R142" s="50">
        <v>193628.6</v>
      </c>
      <c r="S142" s="51">
        <v>13.321151627393887</v>
      </c>
      <c r="T142" s="50">
        <v>7649.1</v>
      </c>
      <c r="U142" s="51">
        <v>1.0404949601913951</v>
      </c>
    </row>
    <row r="143" spans="1:21" ht="14.25" customHeight="1" x14ac:dyDescent="0.2">
      <c r="A143" s="49" t="s">
        <v>21</v>
      </c>
      <c r="B143" s="50">
        <f t="shared" si="10"/>
        <v>1743043.9</v>
      </c>
      <c r="C143" s="51">
        <f t="shared" si="11"/>
        <v>7.811877054272701</v>
      </c>
      <c r="D143" s="50"/>
      <c r="E143" s="51"/>
      <c r="F143" s="50">
        <v>593810.80000000005</v>
      </c>
      <c r="G143" s="51">
        <v>2.1800000000000002</v>
      </c>
      <c r="H143" s="50">
        <f t="shared" si="8"/>
        <v>1149233.0999999999</v>
      </c>
      <c r="I143" s="51">
        <f t="shared" si="9"/>
        <v>10.721878009778871</v>
      </c>
      <c r="J143" s="50">
        <v>102668.6</v>
      </c>
      <c r="K143" s="51">
        <v>8.9937187221799082</v>
      </c>
      <c r="L143" s="50">
        <v>227596.6</v>
      </c>
      <c r="M143" s="51">
        <v>8.6047073198808768</v>
      </c>
      <c r="N143" s="50">
        <v>238726.39999999999</v>
      </c>
      <c r="O143" s="51">
        <v>10.317216369869444</v>
      </c>
      <c r="P143" s="50">
        <v>365514.3</v>
      </c>
      <c r="Q143" s="51">
        <v>11.619620266566862</v>
      </c>
      <c r="R143" s="50">
        <v>205074.8</v>
      </c>
      <c r="S143" s="51">
        <v>13.264959288025638</v>
      </c>
      <c r="T143" s="50">
        <v>9652.4</v>
      </c>
      <c r="U143" s="51">
        <v>1.0074489246197837</v>
      </c>
    </row>
    <row r="144" spans="1:21" ht="14.25" customHeight="1" x14ac:dyDescent="0.2">
      <c r="A144" s="49" t="s">
        <v>22</v>
      </c>
      <c r="B144" s="50">
        <f t="shared" si="10"/>
        <v>1828068.5000000002</v>
      </c>
      <c r="C144" s="51">
        <f t="shared" si="11"/>
        <v>7.7719881962847648</v>
      </c>
      <c r="D144" s="50"/>
      <c r="E144" s="51"/>
      <c r="F144" s="50">
        <v>620120.19999999995</v>
      </c>
      <c r="G144" s="51">
        <v>2.0499999999999998</v>
      </c>
      <c r="H144" s="50">
        <f t="shared" si="8"/>
        <v>1207948.3</v>
      </c>
      <c r="I144" s="51">
        <f t="shared" si="9"/>
        <v>10.709465292512931</v>
      </c>
      <c r="J144" s="50">
        <v>121781.4</v>
      </c>
      <c r="K144" s="51">
        <v>8.4499999999999993</v>
      </c>
      <c r="L144" s="50">
        <v>221977.7</v>
      </c>
      <c r="M144" s="51">
        <v>8.68</v>
      </c>
      <c r="N144" s="50">
        <v>257384.6</v>
      </c>
      <c r="O144" s="51">
        <v>10.38</v>
      </c>
      <c r="P144" s="50">
        <v>389365.2</v>
      </c>
      <c r="Q144" s="51">
        <v>11.796642378414916</v>
      </c>
      <c r="R144" s="50">
        <v>206069.3</v>
      </c>
      <c r="S144" s="51">
        <v>13.130118416474453</v>
      </c>
      <c r="T144" s="50">
        <v>11370.1</v>
      </c>
      <c r="U144" s="51">
        <v>0.88764830564374975</v>
      </c>
    </row>
    <row r="145" spans="1:21" ht="14.25" customHeight="1" x14ac:dyDescent="0.2">
      <c r="A145" s="49" t="s">
        <v>23</v>
      </c>
      <c r="B145" s="50">
        <f t="shared" si="10"/>
        <v>1887696.4</v>
      </c>
      <c r="C145" s="51">
        <f t="shared" si="11"/>
        <v>7.7692655890004341</v>
      </c>
      <c r="D145" s="50"/>
      <c r="E145" s="51"/>
      <c r="F145" s="50">
        <v>629255.4</v>
      </c>
      <c r="G145" s="51">
        <v>1.9511514561496019</v>
      </c>
      <c r="H145" s="50">
        <f t="shared" si="8"/>
        <v>1258441</v>
      </c>
      <c r="I145" s="51">
        <f t="shared" si="9"/>
        <v>10.678484007593521</v>
      </c>
      <c r="J145" s="50">
        <v>129017.1</v>
      </c>
      <c r="K145" s="51">
        <v>8.439083160294258</v>
      </c>
      <c r="L145" s="50">
        <v>202664</v>
      </c>
      <c r="M145" s="51">
        <v>9.0553020418031807</v>
      </c>
      <c r="N145" s="50">
        <v>265719.5</v>
      </c>
      <c r="O145" s="51">
        <v>10.24173240578881</v>
      </c>
      <c r="P145" s="50">
        <v>412359</v>
      </c>
      <c r="Q145" s="51">
        <v>11.761221040404113</v>
      </c>
      <c r="R145" s="50">
        <v>226594.7</v>
      </c>
      <c r="S145" s="51">
        <v>12.933583676052441</v>
      </c>
      <c r="T145" s="50">
        <v>22086.7</v>
      </c>
      <c r="U145" s="51">
        <v>0.55768629989993979</v>
      </c>
    </row>
    <row r="146" spans="1:21" ht="14.25" customHeight="1" x14ac:dyDescent="0.2">
      <c r="A146" s="49" t="s">
        <v>24</v>
      </c>
      <c r="B146" s="50">
        <f t="shared" si="10"/>
        <v>2026708.2</v>
      </c>
      <c r="C146" s="51">
        <f t="shared" si="11"/>
        <v>7.5742950593479623</v>
      </c>
      <c r="D146" s="50"/>
      <c r="E146" s="51"/>
      <c r="F146" s="50">
        <v>695064.6</v>
      </c>
      <c r="G146" s="51">
        <v>1.8464777748715733</v>
      </c>
      <c r="H146" s="50">
        <f t="shared" si="8"/>
        <v>1331643.6000000001</v>
      </c>
      <c r="I146" s="51">
        <f t="shared" si="9"/>
        <v>10.563986167169656</v>
      </c>
      <c r="J146" s="50">
        <v>119623.6</v>
      </c>
      <c r="K146" s="51">
        <v>8.5656372153989668</v>
      </c>
      <c r="L146" s="50">
        <v>219040.6</v>
      </c>
      <c r="M146" s="51">
        <v>9.0191776866936983</v>
      </c>
      <c r="N146" s="50">
        <v>284943.59999999998</v>
      </c>
      <c r="O146" s="51">
        <v>10.405487896552163</v>
      </c>
      <c r="P146" s="50">
        <v>414863.7</v>
      </c>
      <c r="Q146" s="51">
        <v>11.708506950596064</v>
      </c>
      <c r="R146" s="50">
        <v>248168.6</v>
      </c>
      <c r="S146" s="51">
        <v>12.994428070271582</v>
      </c>
      <c r="T146" s="50">
        <v>45003.5</v>
      </c>
      <c r="U146" s="51">
        <v>0.4449742797782395</v>
      </c>
    </row>
    <row r="147" spans="1:21" ht="14.25" customHeight="1" x14ac:dyDescent="0.2">
      <c r="A147" s="49" t="s">
        <v>25</v>
      </c>
      <c r="B147" s="50">
        <f t="shared" si="10"/>
        <v>2099504.4</v>
      </c>
      <c r="C147" s="51">
        <f t="shared" si="11"/>
        <v>7.7888734879526815</v>
      </c>
      <c r="D147" s="50"/>
      <c r="E147" s="51"/>
      <c r="F147" s="50">
        <v>667930</v>
      </c>
      <c r="G147" s="51">
        <v>1.8879979623613257</v>
      </c>
      <c r="H147" s="50">
        <f t="shared" si="8"/>
        <v>1431574.4</v>
      </c>
      <c r="I147" s="51">
        <f t="shared" si="9"/>
        <v>10.542046351206057</v>
      </c>
      <c r="J147" s="50">
        <v>130767.4</v>
      </c>
      <c r="K147" s="51">
        <v>7.8341370938016661</v>
      </c>
      <c r="L147" s="50">
        <v>241542.9</v>
      </c>
      <c r="M147" s="51">
        <v>9.3048405521338005</v>
      </c>
      <c r="N147" s="50">
        <v>298553.09999999998</v>
      </c>
      <c r="O147" s="51">
        <v>10.494218368524729</v>
      </c>
      <c r="P147" s="50">
        <v>430463.4</v>
      </c>
      <c r="Q147" s="51">
        <v>11.838885017866792</v>
      </c>
      <c r="R147" s="50">
        <v>278993.5</v>
      </c>
      <c r="S147" s="51">
        <v>12.812144999793903</v>
      </c>
      <c r="T147" s="50">
        <v>51254.1</v>
      </c>
      <c r="U147" s="51">
        <v>0.31143793374578821</v>
      </c>
    </row>
    <row r="148" spans="1:21" ht="14.25" customHeight="1" x14ac:dyDescent="0.2">
      <c r="A148" s="49" t="s">
        <v>26</v>
      </c>
      <c r="B148" s="50">
        <f t="shared" si="10"/>
        <v>2246936.8000000003</v>
      </c>
      <c r="C148" s="51">
        <f t="shared" si="11"/>
        <v>7.8332660615999519</v>
      </c>
      <c r="D148" s="50"/>
      <c r="E148" s="51"/>
      <c r="F148" s="50">
        <v>726908.2</v>
      </c>
      <c r="G148" s="51">
        <v>1.6331033492262155</v>
      </c>
      <c r="H148" s="50">
        <f t="shared" si="8"/>
        <v>1520028.5999999999</v>
      </c>
      <c r="I148" s="51">
        <f t="shared" si="9"/>
        <v>10.798308375250308</v>
      </c>
      <c r="J148" s="50">
        <v>145432.29999999999</v>
      </c>
      <c r="K148" s="51">
        <v>8.4758205845606511</v>
      </c>
      <c r="L148" s="50">
        <v>220436.9</v>
      </c>
      <c r="M148" s="51">
        <v>9.3969190820593074</v>
      </c>
      <c r="N148" s="50">
        <v>320046.8</v>
      </c>
      <c r="O148" s="51">
        <v>10.630149018830995</v>
      </c>
      <c r="P148" s="50">
        <v>448368.8</v>
      </c>
      <c r="Q148" s="51">
        <v>11.836512743527205</v>
      </c>
      <c r="R148" s="50">
        <v>316185.59999999998</v>
      </c>
      <c r="S148" s="51">
        <v>13.252269157735205</v>
      </c>
      <c r="T148" s="50">
        <v>69558.2</v>
      </c>
      <c r="U148" s="51">
        <v>3.0220290490553232</v>
      </c>
    </row>
    <row r="149" spans="1:21" ht="14.25" customHeight="1" x14ac:dyDescent="0.2">
      <c r="A149" s="49" t="s">
        <v>27</v>
      </c>
      <c r="B149" s="50">
        <f t="shared" si="10"/>
        <v>2286772.5999999996</v>
      </c>
      <c r="C149" s="51">
        <f t="shared" si="11"/>
        <v>8.0686714551328826</v>
      </c>
      <c r="D149" s="50"/>
      <c r="E149" s="51"/>
      <c r="F149" s="50">
        <v>689226.8</v>
      </c>
      <c r="G149" s="51">
        <v>1.6920157907382587</v>
      </c>
      <c r="H149" s="50">
        <f t="shared" si="8"/>
        <v>1597545.8</v>
      </c>
      <c r="I149" s="51">
        <f t="shared" si="9"/>
        <v>10.819742490637827</v>
      </c>
      <c r="J149" s="50">
        <v>148079.6</v>
      </c>
      <c r="K149" s="51">
        <v>8.9482473683073156</v>
      </c>
      <c r="L149" s="50">
        <v>243306.1</v>
      </c>
      <c r="M149" s="51">
        <v>9.3023966641198079</v>
      </c>
      <c r="N149" s="50">
        <v>297036.2</v>
      </c>
      <c r="O149" s="51">
        <v>10.296014862834904</v>
      </c>
      <c r="P149" s="50">
        <v>487012.2</v>
      </c>
      <c r="Q149" s="51">
        <v>11.82443091774703</v>
      </c>
      <c r="R149" s="50">
        <v>349310.8</v>
      </c>
      <c r="S149" s="51">
        <v>13.321065632668674</v>
      </c>
      <c r="T149" s="50">
        <v>72800.899999999994</v>
      </c>
      <c r="U149" s="51">
        <v>3.1116111339282897</v>
      </c>
    </row>
    <row r="150" spans="1:21" ht="14.25" customHeight="1" x14ac:dyDescent="0.2">
      <c r="A150" s="49" t="s">
        <v>28</v>
      </c>
      <c r="B150" s="50">
        <f t="shared" si="10"/>
        <v>2348079.3000000003</v>
      </c>
      <c r="C150" s="51">
        <f t="shared" si="11"/>
        <v>8.2697715873565265</v>
      </c>
      <c r="D150" s="50"/>
      <c r="E150" s="51"/>
      <c r="F150" s="50">
        <v>693673.4</v>
      </c>
      <c r="G150" s="51">
        <v>1.8058431114700375</v>
      </c>
      <c r="H150" s="50">
        <f t="shared" si="8"/>
        <v>1654405.9000000001</v>
      </c>
      <c r="I150" s="51">
        <f t="shared" si="9"/>
        <v>10.980022586355624</v>
      </c>
      <c r="J150" s="50">
        <v>117918.39999999999</v>
      </c>
      <c r="K150" s="51">
        <v>8.7250444375093288</v>
      </c>
      <c r="L150" s="50">
        <v>255878</v>
      </c>
      <c r="M150" s="51">
        <v>9.462958531018689</v>
      </c>
      <c r="N150" s="50">
        <v>327182.7</v>
      </c>
      <c r="O150" s="51">
        <v>10.514054700936205</v>
      </c>
      <c r="P150" s="50">
        <v>472499.20000000001</v>
      </c>
      <c r="Q150" s="51">
        <v>11.75928410884082</v>
      </c>
      <c r="R150" s="50">
        <v>402184</v>
      </c>
      <c r="S150" s="51">
        <v>13.394499597199294</v>
      </c>
      <c r="T150" s="50">
        <v>78743.600000000006</v>
      </c>
      <c r="U150" s="51">
        <v>4.2147603233786617</v>
      </c>
    </row>
    <row r="151" spans="1:21" ht="14.25" customHeight="1" x14ac:dyDescent="0.2">
      <c r="A151" s="49" t="s">
        <v>29</v>
      </c>
      <c r="B151" s="50">
        <f t="shared" si="10"/>
        <v>2497077.5999999996</v>
      </c>
      <c r="C151" s="51">
        <f t="shared" si="11"/>
        <v>8.2590645468927359</v>
      </c>
      <c r="D151" s="50"/>
      <c r="E151" s="51"/>
      <c r="F151" s="50">
        <v>740996</v>
      </c>
      <c r="G151" s="51">
        <v>1.6705566669725613</v>
      </c>
      <c r="H151" s="50">
        <f t="shared" si="8"/>
        <v>1756081.5999999999</v>
      </c>
      <c r="I151" s="51">
        <f t="shared" si="9"/>
        <v>11.039150611793893</v>
      </c>
      <c r="J151" s="50">
        <v>147036.79999999999</v>
      </c>
      <c r="K151" s="51">
        <v>9.2633637497551611</v>
      </c>
      <c r="L151" s="50">
        <v>238329.4</v>
      </c>
      <c r="M151" s="51">
        <v>9.5567732138796107</v>
      </c>
      <c r="N151" s="50">
        <v>356062.7</v>
      </c>
      <c r="O151" s="51">
        <v>10.43846229610684</v>
      </c>
      <c r="P151" s="50">
        <v>516276</v>
      </c>
      <c r="Q151" s="51">
        <v>11.807164578636234</v>
      </c>
      <c r="R151" s="50">
        <v>416325.9</v>
      </c>
      <c r="S151" s="51">
        <v>13.353899233749328</v>
      </c>
      <c r="T151" s="50">
        <v>82050.8</v>
      </c>
      <c r="U151" s="51">
        <v>4.5564088832771894</v>
      </c>
    </row>
    <row r="152" spans="1:21" ht="14.25" customHeight="1" thickBot="1" x14ac:dyDescent="0.25">
      <c r="A152" s="52" t="s">
        <v>30</v>
      </c>
      <c r="B152" s="53">
        <f t="shared" si="10"/>
        <v>2794161.5</v>
      </c>
      <c r="C152" s="54">
        <f t="shared" si="11"/>
        <v>7.7782988825091186</v>
      </c>
      <c r="D152" s="53"/>
      <c r="E152" s="54"/>
      <c r="F152" s="53">
        <v>958776.9</v>
      </c>
      <c r="G152" s="54">
        <v>1.4162593299859438</v>
      </c>
      <c r="H152" s="53">
        <f t="shared" si="8"/>
        <v>1835384.6</v>
      </c>
      <c r="I152" s="54">
        <f t="shared" si="9"/>
        <v>11.101731235513254</v>
      </c>
      <c r="J152" s="53">
        <v>148016</v>
      </c>
      <c r="K152" s="54">
        <v>9.1203568735812368</v>
      </c>
      <c r="L152" s="53">
        <v>240496.1</v>
      </c>
      <c r="M152" s="54">
        <v>9.3293175939235606</v>
      </c>
      <c r="N152" s="53">
        <v>378463.6</v>
      </c>
      <c r="O152" s="54">
        <v>10.552992282481062</v>
      </c>
      <c r="P152" s="53">
        <v>570625.9</v>
      </c>
      <c r="Q152" s="54">
        <v>12.102899952490764</v>
      </c>
      <c r="R152" s="53">
        <v>416101.6</v>
      </c>
      <c r="S152" s="54">
        <v>13.241823427259108</v>
      </c>
      <c r="T152" s="53">
        <v>81681.399999999994</v>
      </c>
      <c r="U152" s="54">
        <v>4.5570688063622802</v>
      </c>
    </row>
    <row r="153" spans="1:21" ht="14.25" customHeight="1" x14ac:dyDescent="0.2">
      <c r="A153" s="49" t="s">
        <v>42</v>
      </c>
      <c r="B153" s="50">
        <f t="shared" si="10"/>
        <v>2721645.5999999996</v>
      </c>
      <c r="C153" s="51">
        <f t="shared" si="11"/>
        <v>7.9709648765438086</v>
      </c>
      <c r="D153" s="50"/>
      <c r="E153" s="51"/>
      <c r="F153" s="50">
        <v>912233</v>
      </c>
      <c r="G153" s="51">
        <v>1.6594420383827373</v>
      </c>
      <c r="H153" s="50">
        <f t="shared" si="8"/>
        <v>1809412.6</v>
      </c>
      <c r="I153" s="51">
        <f t="shared" si="9"/>
        <v>11.152980638578507</v>
      </c>
      <c r="J153" s="50">
        <v>131943.29999999999</v>
      </c>
      <c r="K153" s="51">
        <v>9.3108240964111122</v>
      </c>
      <c r="L153" s="50">
        <v>269440</v>
      </c>
      <c r="M153" s="51">
        <v>9.570594217636577</v>
      </c>
      <c r="N153" s="50">
        <v>337268</v>
      </c>
      <c r="O153" s="51">
        <v>10.457510979399174</v>
      </c>
      <c r="P153" s="50">
        <v>565097</v>
      </c>
      <c r="Q153" s="51">
        <v>12.145838636552661</v>
      </c>
      <c r="R153" s="50">
        <v>420073.5</v>
      </c>
      <c r="S153" s="51">
        <v>13.199791805481661</v>
      </c>
      <c r="T153" s="50">
        <v>85590.8</v>
      </c>
      <c r="U153" s="51">
        <v>5.1138486846717184</v>
      </c>
    </row>
    <row r="154" spans="1:21" ht="14.25" customHeight="1" x14ac:dyDescent="0.2">
      <c r="A154" s="49" t="s">
        <v>20</v>
      </c>
      <c r="B154" s="50">
        <f t="shared" si="10"/>
        <v>2726404</v>
      </c>
      <c r="C154" s="51">
        <f t="shared" si="11"/>
        <v>8.2659869263689458</v>
      </c>
      <c r="D154" s="50"/>
      <c r="E154" s="51"/>
      <c r="F154" s="50">
        <v>836671.2</v>
      </c>
      <c r="G154" s="51">
        <v>1.6149538229593658</v>
      </c>
      <c r="H154" s="50">
        <f t="shared" si="8"/>
        <v>1889732.7999999998</v>
      </c>
      <c r="I154" s="51">
        <f t="shared" si="9"/>
        <v>11.210703686256599</v>
      </c>
      <c r="J154" s="50">
        <v>147373.4</v>
      </c>
      <c r="K154" s="51">
        <v>9.0452513004382062</v>
      </c>
      <c r="L154" s="50">
        <v>272818.7</v>
      </c>
      <c r="M154" s="51">
        <v>9.720397949260807</v>
      </c>
      <c r="N154" s="50">
        <v>340399.3</v>
      </c>
      <c r="O154" s="51">
        <v>10.541767353810654</v>
      </c>
      <c r="P154" s="50">
        <v>612696.6</v>
      </c>
      <c r="Q154" s="51">
        <v>12.289861923503413</v>
      </c>
      <c r="R154" s="50">
        <v>430685.4</v>
      </c>
      <c r="S154" s="51">
        <v>13.055460589098219</v>
      </c>
      <c r="T154" s="50">
        <v>85759.4</v>
      </c>
      <c r="U154" s="51">
        <v>5.3537639955503415</v>
      </c>
    </row>
    <row r="155" spans="1:21" ht="14.25" customHeight="1" x14ac:dyDescent="0.2">
      <c r="A155" s="49" t="s">
        <v>21</v>
      </c>
      <c r="B155" s="50">
        <f t="shared" si="10"/>
        <v>2805034.3</v>
      </c>
      <c r="C155" s="51">
        <f t="shared" si="11"/>
        <v>8.1977196189722186</v>
      </c>
      <c r="D155" s="50"/>
      <c r="E155" s="51"/>
      <c r="F155" s="50">
        <v>868460.8</v>
      </c>
      <c r="G155" s="51">
        <v>1.5519273282110144</v>
      </c>
      <c r="H155" s="50">
        <f t="shared" si="8"/>
        <v>1936573.5</v>
      </c>
      <c r="I155" s="51">
        <f t="shared" si="9"/>
        <v>11.178040319151327</v>
      </c>
      <c r="J155" s="50">
        <v>172159.5</v>
      </c>
      <c r="K155" s="51">
        <v>9.3765699656423269</v>
      </c>
      <c r="L155" s="50">
        <v>261424.7</v>
      </c>
      <c r="M155" s="51">
        <v>9.5648063056015733</v>
      </c>
      <c r="N155" s="50">
        <v>354437.4</v>
      </c>
      <c r="O155" s="51">
        <v>10.595787464866858</v>
      </c>
      <c r="P155" s="50">
        <v>674610</v>
      </c>
      <c r="Q155" s="51">
        <v>12.304026103971186</v>
      </c>
      <c r="R155" s="50">
        <v>388911</v>
      </c>
      <c r="S155" s="51">
        <v>12.975691569536474</v>
      </c>
      <c r="T155" s="50">
        <v>85030.9</v>
      </c>
      <c r="U155" s="51">
        <v>5.0570187308378474</v>
      </c>
    </row>
    <row r="156" spans="1:21" ht="14.25" customHeight="1" x14ac:dyDescent="0.2">
      <c r="A156" s="49" t="s">
        <v>22</v>
      </c>
      <c r="B156" s="50">
        <f t="shared" si="10"/>
        <v>2925728.6000000006</v>
      </c>
      <c r="C156" s="51">
        <f t="shared" si="11"/>
        <v>8.1351498648917708</v>
      </c>
      <c r="D156" s="50"/>
      <c r="E156" s="51"/>
      <c r="F156" s="50">
        <v>919194.1</v>
      </c>
      <c r="G156" s="51">
        <v>1.4990145367556209</v>
      </c>
      <c r="H156" s="50">
        <f t="shared" si="8"/>
        <v>2006534.4999999998</v>
      </c>
      <c r="I156" s="51">
        <f t="shared" si="9"/>
        <v>11.17516559371394</v>
      </c>
      <c r="J156" s="50">
        <v>154853.20000000001</v>
      </c>
      <c r="K156" s="51">
        <v>9.0255829908584371</v>
      </c>
      <c r="L156" s="50">
        <v>292385.8</v>
      </c>
      <c r="M156" s="51">
        <v>9.3539456464712067</v>
      </c>
      <c r="N156" s="50">
        <v>364263.6</v>
      </c>
      <c r="O156" s="51">
        <v>10.68455510514913</v>
      </c>
      <c r="P156" s="50">
        <v>715052.7</v>
      </c>
      <c r="Q156" s="51">
        <v>12.385939090922946</v>
      </c>
      <c r="R156" s="50">
        <v>388364.7</v>
      </c>
      <c r="S156" s="51">
        <v>12.831994576232084</v>
      </c>
      <c r="T156" s="50">
        <v>91614.5</v>
      </c>
      <c r="U156" s="51">
        <v>6.0980150303718315</v>
      </c>
    </row>
    <row r="157" spans="1:21" ht="14.25" customHeight="1" x14ac:dyDescent="0.2">
      <c r="A157" s="49" t="s">
        <v>23</v>
      </c>
      <c r="B157" s="50">
        <f t="shared" si="10"/>
        <v>2967409.5000000005</v>
      </c>
      <c r="C157" s="51">
        <f t="shared" si="11"/>
        <v>8.211534254709365</v>
      </c>
      <c r="D157" s="50"/>
      <c r="E157" s="51"/>
      <c r="F157" s="50">
        <v>925520.5</v>
      </c>
      <c r="G157" s="51">
        <v>1.5057418177123036</v>
      </c>
      <c r="H157" s="50">
        <f t="shared" si="8"/>
        <v>2041889</v>
      </c>
      <c r="I157" s="51">
        <f t="shared" si="9"/>
        <v>11.251047357128618</v>
      </c>
      <c r="J157" s="50">
        <v>165419.6</v>
      </c>
      <c r="K157" s="51">
        <v>9.2057553216184775</v>
      </c>
      <c r="L157" s="50">
        <v>301689.3</v>
      </c>
      <c r="M157" s="51">
        <v>9.4650565963061979</v>
      </c>
      <c r="N157" s="50">
        <v>378599.9</v>
      </c>
      <c r="O157" s="51">
        <v>10.879023325151433</v>
      </c>
      <c r="P157" s="50">
        <v>728291.6</v>
      </c>
      <c r="Q157" s="51">
        <v>12.45968565338389</v>
      </c>
      <c r="R157" s="50">
        <v>375103.5</v>
      </c>
      <c r="S157" s="51">
        <v>12.839801686734459</v>
      </c>
      <c r="T157" s="50">
        <v>92785.1</v>
      </c>
      <c r="U157" s="51">
        <v>6.3128140186301467</v>
      </c>
    </row>
    <row r="158" spans="1:21" ht="14.25" customHeight="1" x14ac:dyDescent="0.2">
      <c r="A158" s="49" t="s">
        <v>24</v>
      </c>
      <c r="B158" s="50">
        <f t="shared" si="10"/>
        <v>3030696.1999999997</v>
      </c>
      <c r="C158" s="51">
        <f t="shared" si="11"/>
        <v>8.2277462300576332</v>
      </c>
      <c r="D158" s="50"/>
      <c r="E158" s="51"/>
      <c r="F158" s="50">
        <v>931309.6</v>
      </c>
      <c r="G158" s="51">
        <v>1.4338846716494709</v>
      </c>
      <c r="H158" s="50">
        <f t="shared" si="8"/>
        <v>2099386.6</v>
      </c>
      <c r="I158" s="51">
        <f t="shared" si="9"/>
        <v>11.241573454836759</v>
      </c>
      <c r="J158" s="50">
        <v>188802.4</v>
      </c>
      <c r="K158" s="51">
        <v>8.8356035569463103</v>
      </c>
      <c r="L158" s="50">
        <v>300008.90000000002</v>
      </c>
      <c r="M158" s="51">
        <v>9.5782750411737823</v>
      </c>
      <c r="N158" s="50">
        <v>405709.7</v>
      </c>
      <c r="O158" s="51">
        <v>11.189103755714983</v>
      </c>
      <c r="P158" s="50">
        <v>722442.1</v>
      </c>
      <c r="Q158" s="51">
        <v>12.430070559287724</v>
      </c>
      <c r="R158" s="50">
        <v>387346.3</v>
      </c>
      <c r="S158" s="51">
        <v>12.791942636343759</v>
      </c>
      <c r="T158" s="50">
        <v>95077.2</v>
      </c>
      <c r="U158" s="51">
        <v>6.1446056678152088</v>
      </c>
    </row>
    <row r="159" spans="1:21" ht="14.25" customHeight="1" x14ac:dyDescent="0.2">
      <c r="A159" s="49" t="s">
        <v>25</v>
      </c>
      <c r="B159" s="50">
        <f t="shared" si="10"/>
        <v>3117636.3</v>
      </c>
      <c r="C159" s="51">
        <f t="shared" si="11"/>
        <v>8.1316251815518079</v>
      </c>
      <c r="D159" s="50"/>
      <c r="E159" s="51"/>
      <c r="F159" s="50">
        <v>997185</v>
      </c>
      <c r="G159" s="51">
        <v>1.3584513836449608</v>
      </c>
      <c r="H159" s="50">
        <f t="shared" si="8"/>
        <v>2120451.2999999998</v>
      </c>
      <c r="I159" s="51">
        <f t="shared" si="9"/>
        <v>11.316846796245688</v>
      </c>
      <c r="J159" s="50">
        <v>191551.8</v>
      </c>
      <c r="K159" s="51">
        <v>8.921775958252546</v>
      </c>
      <c r="L159" s="50">
        <v>292425.59999999998</v>
      </c>
      <c r="M159" s="51">
        <v>9.6838013703314623</v>
      </c>
      <c r="N159" s="50">
        <v>447670.8</v>
      </c>
      <c r="O159" s="51">
        <v>11.405717442370603</v>
      </c>
      <c r="P159" s="50">
        <v>705683.6</v>
      </c>
      <c r="Q159" s="51">
        <v>12.419862684919984</v>
      </c>
      <c r="R159" s="50">
        <v>400144.5</v>
      </c>
      <c r="S159" s="51">
        <v>12.970984501848704</v>
      </c>
      <c r="T159" s="50">
        <v>82975</v>
      </c>
      <c r="U159" s="51">
        <v>4.7638524856884601</v>
      </c>
    </row>
    <row r="160" spans="1:21" ht="14.25" customHeight="1" x14ac:dyDescent="0.2">
      <c r="A160" s="49" t="s">
        <v>26</v>
      </c>
      <c r="B160" s="50">
        <f t="shared" si="10"/>
        <v>3281806.9</v>
      </c>
      <c r="C160" s="51">
        <f t="shared" si="11"/>
        <v>7.8186894058270155</v>
      </c>
      <c r="D160" s="50"/>
      <c r="E160" s="51"/>
      <c r="F160" s="50">
        <v>1109638.3</v>
      </c>
      <c r="G160" s="51">
        <v>1.225037307201815</v>
      </c>
      <c r="H160" s="50">
        <f t="shared" si="8"/>
        <v>2172168.6</v>
      </c>
      <c r="I160" s="51">
        <f t="shared" si="9"/>
        <v>11.187013994217576</v>
      </c>
      <c r="J160" s="50">
        <v>200143.8</v>
      </c>
      <c r="K160" s="51">
        <v>8.8934142501541391</v>
      </c>
      <c r="L160" s="50">
        <v>317763.40000000002</v>
      </c>
      <c r="M160" s="51">
        <v>9.9435556926946269</v>
      </c>
      <c r="N160" s="50">
        <v>465920.8</v>
      </c>
      <c r="O160" s="51">
        <v>11.380848204244154</v>
      </c>
      <c r="P160" s="50">
        <v>702537.1</v>
      </c>
      <c r="Q160" s="51">
        <v>12.150259824000754</v>
      </c>
      <c r="R160" s="50">
        <v>406510.7</v>
      </c>
      <c r="S160" s="51">
        <v>12.803412950753819</v>
      </c>
      <c r="T160" s="50">
        <v>79292.800000000003</v>
      </c>
      <c r="U160" s="51">
        <v>3.9992808426490174</v>
      </c>
    </row>
    <row r="161" spans="1:21" ht="14.25" customHeight="1" x14ac:dyDescent="0.2">
      <c r="A161" s="49" t="s">
        <v>27</v>
      </c>
      <c r="B161" s="50">
        <f t="shared" si="10"/>
        <v>3268321.8000000003</v>
      </c>
      <c r="C161" s="51">
        <f t="shared" si="11"/>
        <v>8.1055190770994443</v>
      </c>
      <c r="D161" s="50"/>
      <c r="E161" s="51"/>
      <c r="F161" s="50">
        <v>1069236.6000000001</v>
      </c>
      <c r="G161" s="51">
        <v>1.2570209577562155</v>
      </c>
      <c r="H161" s="50">
        <f t="shared" si="8"/>
        <v>2199085.1999999997</v>
      </c>
      <c r="I161" s="51">
        <f t="shared" si="9"/>
        <v>11.435387717128924</v>
      </c>
      <c r="J161" s="50">
        <v>186831.6</v>
      </c>
      <c r="K161" s="51">
        <v>9.201584293021094</v>
      </c>
      <c r="L161" s="50">
        <v>346803.6</v>
      </c>
      <c r="M161" s="51">
        <v>10.575532990430318</v>
      </c>
      <c r="N161" s="50">
        <v>480740.7</v>
      </c>
      <c r="O161" s="51">
        <v>11.414604078664443</v>
      </c>
      <c r="P161" s="50">
        <v>688479.7</v>
      </c>
      <c r="Q161" s="51">
        <v>12.297508935993324</v>
      </c>
      <c r="R161" s="50">
        <v>419411.1</v>
      </c>
      <c r="S161" s="51">
        <v>13.134228345410985</v>
      </c>
      <c r="T161" s="50">
        <v>76818.5</v>
      </c>
      <c r="U161" s="51">
        <v>3.8782465161386908</v>
      </c>
    </row>
    <row r="162" spans="1:21" ht="14.25" customHeight="1" x14ac:dyDescent="0.2">
      <c r="A162" s="49" t="s">
        <v>28</v>
      </c>
      <c r="B162" s="50">
        <f t="shared" si="10"/>
        <v>3059302.7</v>
      </c>
      <c r="C162" s="51">
        <f t="shared" si="11"/>
        <v>8.5494163987107239</v>
      </c>
      <c r="D162" s="50"/>
      <c r="E162" s="51"/>
      <c r="F162" s="50">
        <v>917436.6</v>
      </c>
      <c r="G162" s="51">
        <v>1.4584825163940482</v>
      </c>
      <c r="H162" s="50">
        <f t="shared" si="8"/>
        <v>2141866.0999999996</v>
      </c>
      <c r="I162" s="51">
        <f t="shared" si="9"/>
        <v>11.586712834663196</v>
      </c>
      <c r="J162" s="50">
        <v>202209.6</v>
      </c>
      <c r="K162" s="51">
        <v>9.9846610002690284</v>
      </c>
      <c r="L162" s="50">
        <v>337153.5</v>
      </c>
      <c r="M162" s="51">
        <v>10.771632274320154</v>
      </c>
      <c r="N162" s="50">
        <v>493687.8</v>
      </c>
      <c r="O162" s="51">
        <v>11.72559339728468</v>
      </c>
      <c r="P162" s="50">
        <v>646791.5</v>
      </c>
      <c r="Q162" s="51">
        <v>12.308271306904931</v>
      </c>
      <c r="R162" s="50">
        <v>391530.2</v>
      </c>
      <c r="S162" s="51">
        <v>13.279084017018357</v>
      </c>
      <c r="T162" s="50">
        <v>70493.5</v>
      </c>
      <c r="U162" s="51">
        <v>3.0877954988757828</v>
      </c>
    </row>
    <row r="163" spans="1:21" ht="14.25" customHeight="1" x14ac:dyDescent="0.2">
      <c r="A163" s="49" t="s">
        <v>29</v>
      </c>
      <c r="B163" s="50">
        <f t="shared" si="10"/>
        <v>3039361.3</v>
      </c>
      <c r="C163" s="51">
        <f t="shared" si="11"/>
        <v>8.4826062613878808</v>
      </c>
      <c r="D163" s="50"/>
      <c r="E163" s="51"/>
      <c r="F163" s="50">
        <v>935864.9</v>
      </c>
      <c r="G163" s="51">
        <v>1.371075954445989</v>
      </c>
      <c r="H163" s="50">
        <f t="shared" si="8"/>
        <v>2103496.4</v>
      </c>
      <c r="I163" s="51">
        <f t="shared" si="9"/>
        <v>11.646591519243866</v>
      </c>
      <c r="J163" s="50">
        <v>225737.60000000001</v>
      </c>
      <c r="K163" s="51">
        <v>10.573021680925111</v>
      </c>
      <c r="L163" s="50">
        <v>340206.5</v>
      </c>
      <c r="M163" s="51">
        <v>10.732393822575405</v>
      </c>
      <c r="N163" s="50">
        <v>470021</v>
      </c>
      <c r="O163" s="51">
        <v>11.699406030794369</v>
      </c>
      <c r="P163" s="50">
        <v>598342.40000000002</v>
      </c>
      <c r="Q163" s="51">
        <v>12.415583097570892</v>
      </c>
      <c r="R163" s="50">
        <v>406647.4</v>
      </c>
      <c r="S163" s="51">
        <v>13.32295041355238</v>
      </c>
      <c r="T163" s="50">
        <v>62541.5</v>
      </c>
      <c r="U163" s="51">
        <v>1.8407809054787623</v>
      </c>
    </row>
    <row r="164" spans="1:21" ht="14.25" customHeight="1" thickBot="1" x14ac:dyDescent="0.25">
      <c r="A164" s="52" t="s">
        <v>30</v>
      </c>
      <c r="B164" s="53">
        <f t="shared" si="10"/>
        <v>3133346.5</v>
      </c>
      <c r="C164" s="54">
        <f t="shared" si="11"/>
        <v>8.0614876232169017</v>
      </c>
      <c r="D164" s="53"/>
      <c r="E164" s="54"/>
      <c r="F164" s="53">
        <v>1055136.8999999999</v>
      </c>
      <c r="G164" s="54">
        <v>1.3198255193236059</v>
      </c>
      <c r="H164" s="53">
        <f t="shared" si="8"/>
        <v>2078209.6</v>
      </c>
      <c r="I164" s="54">
        <f t="shared" si="9"/>
        <v>11.484326423090335</v>
      </c>
      <c r="J164" s="53">
        <v>194877.7</v>
      </c>
      <c r="K164" s="54">
        <v>10.181860833743418</v>
      </c>
      <c r="L164" s="53">
        <v>357806.6</v>
      </c>
      <c r="M164" s="54">
        <v>10.828550283868438</v>
      </c>
      <c r="N164" s="53">
        <v>455060.1</v>
      </c>
      <c r="O164" s="54">
        <v>10.969058350754107</v>
      </c>
      <c r="P164" s="53">
        <v>592499.4</v>
      </c>
      <c r="Q164" s="54">
        <v>12.388845208957173</v>
      </c>
      <c r="R164" s="53">
        <v>415382.7</v>
      </c>
      <c r="S164" s="54">
        <v>13.42655880468782</v>
      </c>
      <c r="T164" s="53">
        <v>62583.1</v>
      </c>
      <c r="U164" s="54">
        <v>1.5813957761759962</v>
      </c>
    </row>
    <row r="165" spans="1:21" ht="14.25" customHeight="1" x14ac:dyDescent="0.2">
      <c r="A165" s="49" t="s">
        <v>43</v>
      </c>
      <c r="B165" s="50">
        <f t="shared" si="10"/>
        <v>3094513</v>
      </c>
      <c r="C165" s="51">
        <f t="shared" si="11"/>
        <v>8.2087182645540668</v>
      </c>
      <c r="D165" s="50"/>
      <c r="E165" s="51"/>
      <c r="F165" s="50">
        <v>1015551.9</v>
      </c>
      <c r="G165" s="51">
        <v>1.3991883437961172</v>
      </c>
      <c r="H165" s="50">
        <f t="shared" si="8"/>
        <v>2078961.1000000003</v>
      </c>
      <c r="I165" s="51">
        <f t="shared" si="9"/>
        <v>11.535106165286111</v>
      </c>
      <c r="J165" s="50">
        <v>223054.7</v>
      </c>
      <c r="K165" s="51">
        <v>10.539157973358101</v>
      </c>
      <c r="L165" s="50">
        <v>382987.2</v>
      </c>
      <c r="M165" s="51">
        <v>10.511182459883777</v>
      </c>
      <c r="N165" s="50">
        <v>455656.9</v>
      </c>
      <c r="O165" s="51">
        <v>11.260126002700714</v>
      </c>
      <c r="P165" s="50">
        <v>564531.9</v>
      </c>
      <c r="Q165" s="51">
        <v>12.560090666267046</v>
      </c>
      <c r="R165" s="50">
        <v>393351.6</v>
      </c>
      <c r="S165" s="51">
        <v>13.480702918203459</v>
      </c>
      <c r="T165" s="50">
        <v>59378.8</v>
      </c>
      <c r="U165" s="51">
        <v>1.3573518663226607</v>
      </c>
    </row>
    <row r="166" spans="1:21" ht="14.25" customHeight="1" x14ac:dyDescent="0.2">
      <c r="A166" s="49" t="s">
        <v>20</v>
      </c>
      <c r="B166" s="50">
        <f t="shared" si="10"/>
        <v>2951331</v>
      </c>
      <c r="C166" s="51">
        <f t="shared" si="11"/>
        <v>8.408531252170631</v>
      </c>
      <c r="D166" s="50"/>
      <c r="E166" s="51"/>
      <c r="F166" s="50">
        <v>951305</v>
      </c>
      <c r="G166" s="51">
        <v>1.533632457518882</v>
      </c>
      <c r="H166" s="50">
        <f t="shared" si="8"/>
        <v>2000026</v>
      </c>
      <c r="I166" s="51">
        <f t="shared" si="9"/>
        <v>11.67855154082997</v>
      </c>
      <c r="J166" s="50">
        <v>239804.1</v>
      </c>
      <c r="K166" s="51">
        <v>10.236972741500249</v>
      </c>
      <c r="L166" s="50">
        <v>345471</v>
      </c>
      <c r="M166" s="51">
        <v>10.553836816983191</v>
      </c>
      <c r="N166" s="50">
        <v>428356.2</v>
      </c>
      <c r="O166" s="51">
        <v>11.485213892083271</v>
      </c>
      <c r="P166" s="50">
        <v>558770.19999999995</v>
      </c>
      <c r="Q166" s="51">
        <v>12.821102154338222</v>
      </c>
      <c r="R166" s="50">
        <v>372262.3</v>
      </c>
      <c r="S166" s="51">
        <v>13.822468294533182</v>
      </c>
      <c r="T166" s="50">
        <v>55362.2</v>
      </c>
      <c r="U166" s="51">
        <v>0.48946568236088889</v>
      </c>
    </row>
    <row r="167" spans="1:21" ht="14.25" customHeight="1" x14ac:dyDescent="0.2">
      <c r="A167" s="49" t="s">
        <v>21</v>
      </c>
      <c r="B167" s="50">
        <f t="shared" si="10"/>
        <v>2895113.3000000003</v>
      </c>
      <c r="C167" s="51">
        <f t="shared" si="11"/>
        <v>8.5718316664843464</v>
      </c>
      <c r="D167" s="50"/>
      <c r="E167" s="51"/>
      <c r="F167" s="50">
        <v>928061.3</v>
      </c>
      <c r="G167" s="51">
        <v>1.8432159492050795</v>
      </c>
      <c r="H167" s="50">
        <f t="shared" si="8"/>
        <v>1967052</v>
      </c>
      <c r="I167" s="51">
        <f t="shared" si="9"/>
        <v>11.746413655053347</v>
      </c>
      <c r="J167" s="50">
        <v>217509.3</v>
      </c>
      <c r="K167" s="51">
        <v>10.355032639983669</v>
      </c>
      <c r="L167" s="50">
        <v>334456</v>
      </c>
      <c r="M167" s="51">
        <v>10.593576778410315</v>
      </c>
      <c r="N167" s="50">
        <v>408113.1</v>
      </c>
      <c r="O167" s="51">
        <v>11.392575928094441</v>
      </c>
      <c r="P167" s="50">
        <v>566383</v>
      </c>
      <c r="Q167" s="51">
        <v>12.866956548837093</v>
      </c>
      <c r="R167" s="50">
        <v>385646.1</v>
      </c>
      <c r="S167" s="51">
        <v>13.852001461962146</v>
      </c>
      <c r="T167" s="50">
        <v>54944.5</v>
      </c>
      <c r="U167" s="51">
        <v>0.57057550801263091</v>
      </c>
    </row>
    <row r="168" spans="1:21" ht="14.25" customHeight="1" x14ac:dyDescent="0.2">
      <c r="A168" s="49" t="s">
        <v>22</v>
      </c>
      <c r="B168" s="50">
        <f t="shared" si="10"/>
        <v>3020167.4</v>
      </c>
      <c r="C168" s="51">
        <f t="shared" si="11"/>
        <v>8.2385044050869514</v>
      </c>
      <c r="D168" s="50"/>
      <c r="E168" s="51"/>
      <c r="F168" s="50">
        <v>1067822.1000000001</v>
      </c>
      <c r="G168" s="51">
        <v>1.7597726372211249</v>
      </c>
      <c r="H168" s="50">
        <f t="shared" si="8"/>
        <v>1952345.3</v>
      </c>
      <c r="I168" s="51">
        <f t="shared" si="9"/>
        <v>11.782003068821894</v>
      </c>
      <c r="J168" s="50">
        <v>187097.4</v>
      </c>
      <c r="K168" s="51">
        <v>10.362410920728989</v>
      </c>
      <c r="L168" s="50">
        <v>358902.4</v>
      </c>
      <c r="M168" s="51">
        <v>10.540822137160413</v>
      </c>
      <c r="N168" s="50">
        <v>388222</v>
      </c>
      <c r="O168" s="51">
        <v>11.523022654563627</v>
      </c>
      <c r="P168" s="50">
        <v>590805.5</v>
      </c>
      <c r="Q168" s="51">
        <v>12.801685461628233</v>
      </c>
      <c r="R168" s="50">
        <v>372001.3</v>
      </c>
      <c r="S168" s="51">
        <v>14.016287246845639</v>
      </c>
      <c r="T168" s="50">
        <v>55316.7</v>
      </c>
      <c r="U168" s="51">
        <v>0.5379506369685827</v>
      </c>
    </row>
    <row r="169" spans="1:21" ht="14.25" customHeight="1" x14ac:dyDescent="0.2">
      <c r="A169" s="49" t="s">
        <v>23</v>
      </c>
      <c r="B169" s="50">
        <f t="shared" si="10"/>
        <v>3010732.4000000008</v>
      </c>
      <c r="C169" s="51">
        <f t="shared" si="11"/>
        <v>8.333212107127153</v>
      </c>
      <c r="D169" s="50"/>
      <c r="E169" s="51"/>
      <c r="F169" s="50">
        <v>1034946</v>
      </c>
      <c r="G169" s="51">
        <v>1.756268786970528</v>
      </c>
      <c r="H169" s="50">
        <f t="shared" si="8"/>
        <v>1975786.4000000001</v>
      </c>
      <c r="I169" s="51">
        <f t="shared" si="9"/>
        <v>11.778311831177701</v>
      </c>
      <c r="J169" s="50">
        <v>219931.8</v>
      </c>
      <c r="K169" s="51">
        <v>10.310916525031852</v>
      </c>
      <c r="L169" s="50">
        <v>342816.4</v>
      </c>
      <c r="M169" s="51">
        <v>10.412295844072801</v>
      </c>
      <c r="N169" s="50">
        <v>380804.6</v>
      </c>
      <c r="O169" s="51">
        <v>11.585651974792324</v>
      </c>
      <c r="P169" s="50">
        <v>599353.30000000005</v>
      </c>
      <c r="Q169" s="51">
        <v>12.832177331800795</v>
      </c>
      <c r="R169" s="50">
        <v>377824.6</v>
      </c>
      <c r="S169" s="51">
        <v>14.028506370416325</v>
      </c>
      <c r="T169" s="50">
        <v>55055.7</v>
      </c>
      <c r="U169" s="51">
        <v>0.56364588952642491</v>
      </c>
    </row>
    <row r="170" spans="1:21" ht="14.25" customHeight="1" x14ac:dyDescent="0.2">
      <c r="A170" s="49" t="s">
        <v>24</v>
      </c>
      <c r="B170" s="50">
        <f t="shared" si="10"/>
        <v>3081095.1</v>
      </c>
      <c r="C170" s="51">
        <f t="shared" si="11"/>
        <v>8.3576481410781511</v>
      </c>
      <c r="D170" s="50"/>
      <c r="E170" s="51"/>
      <c r="F170" s="50">
        <v>1074425.8</v>
      </c>
      <c r="G170" s="51">
        <v>1.7603748634852217</v>
      </c>
      <c r="H170" s="50">
        <f t="shared" si="8"/>
        <v>2006669.2999999998</v>
      </c>
      <c r="I170" s="51">
        <f t="shared" si="9"/>
        <v>11.890009262612431</v>
      </c>
      <c r="J170" s="50">
        <v>236610.3</v>
      </c>
      <c r="K170" s="51">
        <v>10.210486120004072</v>
      </c>
      <c r="L170" s="50">
        <v>311201.40000000002</v>
      </c>
      <c r="M170" s="51">
        <v>10.499091597916976</v>
      </c>
      <c r="N170" s="50">
        <v>415310.9</v>
      </c>
      <c r="O170" s="51">
        <v>11.673762097262561</v>
      </c>
      <c r="P170" s="50">
        <v>594521.1</v>
      </c>
      <c r="Q170" s="51">
        <v>12.899789004965509</v>
      </c>
      <c r="R170" s="50">
        <v>396553.2</v>
      </c>
      <c r="S170" s="51">
        <v>14.216350673755757</v>
      </c>
      <c r="T170" s="50">
        <v>52472.4</v>
      </c>
      <c r="U170" s="51">
        <v>0.40214726217973629</v>
      </c>
    </row>
    <row r="171" spans="1:21" ht="14.25" customHeight="1" x14ac:dyDescent="0.2">
      <c r="A171" s="49" t="s">
        <v>25</v>
      </c>
      <c r="B171" s="50">
        <f t="shared" si="10"/>
        <v>3168370.2</v>
      </c>
      <c r="C171" s="51">
        <f t="shared" si="11"/>
        <v>8.3650363044697222</v>
      </c>
      <c r="D171" s="50"/>
      <c r="E171" s="51"/>
      <c r="F171" s="50">
        <v>1119741.8</v>
      </c>
      <c r="G171" s="51">
        <v>1.7460043252828463</v>
      </c>
      <c r="H171" s="50">
        <f t="shared" si="8"/>
        <v>2048628.4000000001</v>
      </c>
      <c r="I171" s="51">
        <f t="shared" si="9"/>
        <v>11.982874845921298</v>
      </c>
      <c r="J171" s="50">
        <v>208139.1</v>
      </c>
      <c r="K171" s="51">
        <v>9.9666813779823205</v>
      </c>
      <c r="L171" s="50">
        <v>321034.40000000002</v>
      </c>
      <c r="M171" s="51">
        <v>10.480912316561716</v>
      </c>
      <c r="N171" s="50">
        <v>410416.8</v>
      </c>
      <c r="O171" s="51">
        <v>11.85449975001023</v>
      </c>
      <c r="P171" s="50">
        <v>631255.5</v>
      </c>
      <c r="Q171" s="51">
        <v>12.818533321293833</v>
      </c>
      <c r="R171" s="50">
        <v>425663.3</v>
      </c>
      <c r="S171" s="51">
        <v>14.396435222392915</v>
      </c>
      <c r="T171" s="50">
        <v>52119.3</v>
      </c>
      <c r="U171" s="51">
        <v>0.46390866723075697</v>
      </c>
    </row>
    <row r="172" spans="1:21" ht="14.25" customHeight="1" x14ac:dyDescent="0.2">
      <c r="A172" s="49" t="s">
        <v>26</v>
      </c>
      <c r="B172" s="50">
        <f t="shared" si="10"/>
        <v>3300025.2</v>
      </c>
      <c r="C172" s="51">
        <f t="shared" si="11"/>
        <v>8.3798723261264794</v>
      </c>
      <c r="D172" s="50"/>
      <c r="E172" s="51"/>
      <c r="F172" s="50">
        <v>1194556.2</v>
      </c>
      <c r="G172" s="51">
        <v>1.6045827178327816</v>
      </c>
      <c r="H172" s="50">
        <f t="shared" si="8"/>
        <v>2105469</v>
      </c>
      <c r="I172" s="51">
        <f t="shared" si="9"/>
        <v>12.223891976087039</v>
      </c>
      <c r="J172" s="50">
        <v>209090.8</v>
      </c>
      <c r="K172" s="51">
        <v>10.414887398202119</v>
      </c>
      <c r="L172" s="50">
        <v>317277.7</v>
      </c>
      <c r="M172" s="51">
        <v>10.465373494575891</v>
      </c>
      <c r="N172" s="50">
        <v>423221</v>
      </c>
      <c r="O172" s="51">
        <v>12.069043882510558</v>
      </c>
      <c r="P172" s="50">
        <v>650266.9</v>
      </c>
      <c r="Q172" s="51">
        <v>13.022461578468778</v>
      </c>
      <c r="R172" s="50">
        <v>456240.2</v>
      </c>
      <c r="S172" s="51">
        <v>14.579951194568128</v>
      </c>
      <c r="T172" s="50">
        <v>49372.4</v>
      </c>
      <c r="U172" s="51">
        <v>0.22341336455185484</v>
      </c>
    </row>
    <row r="173" spans="1:21" ht="14.25" customHeight="1" x14ac:dyDescent="0.2">
      <c r="A173" s="49" t="s">
        <v>27</v>
      </c>
      <c r="B173" s="50">
        <f t="shared" si="10"/>
        <v>3336278.4999999995</v>
      </c>
      <c r="C173" s="51">
        <f t="shared" si="11"/>
        <v>8.645187062171221</v>
      </c>
      <c r="D173" s="50"/>
      <c r="E173" s="51"/>
      <c r="F173" s="50">
        <v>1135801.8999999999</v>
      </c>
      <c r="G173" s="51">
        <v>1.6530405381431392</v>
      </c>
      <c r="H173" s="50">
        <f t="shared" si="8"/>
        <v>2200476.6</v>
      </c>
      <c r="I173" s="51">
        <f t="shared" si="9"/>
        <v>12.254265798600175</v>
      </c>
      <c r="J173" s="50">
        <v>223567.5</v>
      </c>
      <c r="K173" s="51">
        <v>9.9763378532210645</v>
      </c>
      <c r="L173" s="50">
        <v>332418</v>
      </c>
      <c r="M173" s="51">
        <v>10.82769572044835</v>
      </c>
      <c r="N173" s="50">
        <v>430246.40000000002</v>
      </c>
      <c r="O173" s="51">
        <v>12.070465642478355</v>
      </c>
      <c r="P173" s="50">
        <v>702890.9</v>
      </c>
      <c r="Q173" s="51">
        <v>12.948309986656538</v>
      </c>
      <c r="R173" s="50">
        <v>463994.8</v>
      </c>
      <c r="S173" s="51">
        <v>14.721910215373104</v>
      </c>
      <c r="T173" s="50">
        <v>47359</v>
      </c>
      <c r="U173" s="51">
        <v>0.21338786714246494</v>
      </c>
    </row>
    <row r="174" spans="1:21" ht="14.25" customHeight="1" x14ac:dyDescent="0.2">
      <c r="A174" s="49" t="s">
        <v>28</v>
      </c>
      <c r="B174" s="50">
        <f t="shared" si="10"/>
        <v>3522532.4999999991</v>
      </c>
      <c r="C174" s="51">
        <f t="shared" si="11"/>
        <v>8.5930553552025462</v>
      </c>
      <c r="D174" s="50"/>
      <c r="E174" s="51"/>
      <c r="F174" s="50">
        <v>1214813.8999999999</v>
      </c>
      <c r="G174" s="51">
        <v>1.5772405485317544</v>
      </c>
      <c r="H174" s="50">
        <f t="shared" si="8"/>
        <v>2307718.5999999996</v>
      </c>
      <c r="I174" s="51">
        <f t="shared" si="9"/>
        <v>12.28627399415163</v>
      </c>
      <c r="J174" s="50">
        <v>205842.9</v>
      </c>
      <c r="K174" s="51">
        <v>9.7751452685518903</v>
      </c>
      <c r="L174" s="50">
        <v>327237.8</v>
      </c>
      <c r="M174" s="51">
        <v>11.156847494390931</v>
      </c>
      <c r="N174" s="50">
        <v>479938</v>
      </c>
      <c r="O174" s="51">
        <v>11.825443698977784</v>
      </c>
      <c r="P174" s="50">
        <v>732185.8</v>
      </c>
      <c r="Q174" s="51">
        <v>12.745100680728857</v>
      </c>
      <c r="R174" s="50">
        <v>516460.3</v>
      </c>
      <c r="S174" s="51">
        <v>14.85464210705063</v>
      </c>
      <c r="T174" s="50">
        <v>46053.8</v>
      </c>
      <c r="U174" s="51">
        <v>0.24063349821295957</v>
      </c>
    </row>
    <row r="175" spans="1:21" ht="14.25" customHeight="1" x14ac:dyDescent="0.2">
      <c r="A175" s="49" t="s">
        <v>29</v>
      </c>
      <c r="B175" s="50">
        <f t="shared" si="10"/>
        <v>3617272.1999999997</v>
      </c>
      <c r="C175" s="51">
        <f t="shared" si="11"/>
        <v>8.8055021043204871</v>
      </c>
      <c r="D175" s="50"/>
      <c r="E175" s="51"/>
      <c r="F175" s="50">
        <v>1185073.1000000001</v>
      </c>
      <c r="G175" s="51">
        <v>1.5490424345974942</v>
      </c>
      <c r="H175" s="50">
        <f t="shared" si="8"/>
        <v>2432199.0999999996</v>
      </c>
      <c r="I175" s="51">
        <f t="shared" si="9"/>
        <v>12.341164606548864</v>
      </c>
      <c r="J175" s="50">
        <v>232016.6</v>
      </c>
      <c r="K175" s="51">
        <v>9.9819631267762716</v>
      </c>
      <c r="L175" s="50">
        <v>331316.90000000002</v>
      </c>
      <c r="M175" s="51">
        <v>10.987462221214793</v>
      </c>
      <c r="N175" s="50">
        <v>515485.5</v>
      </c>
      <c r="O175" s="51">
        <v>11.721512205483954</v>
      </c>
      <c r="P175" s="50">
        <v>756727.7</v>
      </c>
      <c r="Q175" s="51">
        <v>12.844466793008896</v>
      </c>
      <c r="R175" s="50">
        <v>552099.1</v>
      </c>
      <c r="S175" s="51">
        <v>15.007344259391113</v>
      </c>
      <c r="T175" s="50">
        <v>44553.3</v>
      </c>
      <c r="U175" s="51">
        <v>0.27566371065667405</v>
      </c>
    </row>
    <row r="176" spans="1:21" ht="14.25" customHeight="1" thickBot="1" x14ac:dyDescent="0.25">
      <c r="A176" s="52" t="s">
        <v>30</v>
      </c>
      <c r="B176" s="53">
        <f t="shared" si="10"/>
        <v>3983906.1999999997</v>
      </c>
      <c r="C176" s="54">
        <f t="shared" si="11"/>
        <v>8.5719625635262204</v>
      </c>
      <c r="D176" s="53"/>
      <c r="E176" s="54"/>
      <c r="F176" s="53">
        <v>1388755.3</v>
      </c>
      <c r="G176" s="54">
        <v>1.48519483958045</v>
      </c>
      <c r="H176" s="53">
        <f t="shared" si="8"/>
        <v>2595150.9</v>
      </c>
      <c r="I176" s="54">
        <f t="shared" si="9"/>
        <v>12.364337888020311</v>
      </c>
      <c r="J176" s="53">
        <v>218423.7</v>
      </c>
      <c r="K176" s="54">
        <v>10.182997650895945</v>
      </c>
      <c r="L176" s="53">
        <v>386403.7</v>
      </c>
      <c r="M176" s="54">
        <v>10.533356111755657</v>
      </c>
      <c r="N176" s="53">
        <v>540318.1</v>
      </c>
      <c r="O176" s="54">
        <v>11.604245130784998</v>
      </c>
      <c r="P176" s="53">
        <v>812448.9</v>
      </c>
      <c r="Q176" s="54">
        <v>12.916030753441849</v>
      </c>
      <c r="R176" s="53">
        <v>597261.4</v>
      </c>
      <c r="S176" s="54">
        <v>15.105793418091309</v>
      </c>
      <c r="T176" s="53">
        <v>40295.1</v>
      </c>
      <c r="U176" s="54">
        <v>0.1806873540455291</v>
      </c>
    </row>
    <row r="177" spans="1:21" ht="14.25" customHeight="1" x14ac:dyDescent="0.2">
      <c r="A177" s="49" t="s">
        <v>44</v>
      </c>
      <c r="B177" s="50">
        <f>D177+F177+J177+L177+N177+P177+R177+T177</f>
        <v>4139662.3000000003</v>
      </c>
      <c r="C177" s="51">
        <f>(D177*E177+F177*G177+J177*K177+L177*M177+N177*O177+P177*Q177+R177*S177+T177*U177)/(D177+F177+J177+L177+N177+P177+R177+T177)</f>
        <v>8.6397762827175644</v>
      </c>
      <c r="D177" s="50">
        <v>128766.3</v>
      </c>
      <c r="E177" s="51">
        <v>1.9579657099722501E-3</v>
      </c>
      <c r="F177" s="50">
        <v>1311413.3</v>
      </c>
      <c r="G177" s="51">
        <v>1.4311431796520597</v>
      </c>
      <c r="H177" s="50">
        <f t="shared" ref="H177:H240" si="12">J177+L177+N177+P177+R177+T177</f>
        <v>2699482.7</v>
      </c>
      <c r="I177" s="51">
        <f t="shared" ref="I177:I240" si="13">(J177*K177+L177*M177+N177*O177+P177*Q177+R177*S177+T177*U177)/(J177+L177+N177+P177+R177+T177)</f>
        <v>12.553769593707729</v>
      </c>
      <c r="J177" s="50">
        <v>239558.2</v>
      </c>
      <c r="K177" s="51">
        <v>9.6619161564914098</v>
      </c>
      <c r="L177" s="50">
        <v>418276</v>
      </c>
      <c r="M177" s="51">
        <v>10.8125701187733</v>
      </c>
      <c r="N177" s="50">
        <v>540078.4</v>
      </c>
      <c r="O177" s="51">
        <v>11.8636319856525</v>
      </c>
      <c r="P177" s="50">
        <v>827398.3</v>
      </c>
      <c r="Q177" s="51">
        <v>13.470748791724597</v>
      </c>
      <c r="R177" s="50">
        <v>635039.70000000007</v>
      </c>
      <c r="S177" s="51">
        <v>14.9454892552387</v>
      </c>
      <c r="T177" s="50">
        <v>39132.1</v>
      </c>
      <c r="U177" s="51">
        <v>0.19188778521980701</v>
      </c>
    </row>
    <row r="178" spans="1:21" ht="14.25" customHeight="1" x14ac:dyDescent="0.2">
      <c r="A178" s="49" t="s">
        <v>20</v>
      </c>
      <c r="B178" s="50">
        <f t="shared" ref="B178:B240" si="14">D178+F178+J178+L178+N178+P178+R178+T178</f>
        <v>4257793.9000000004</v>
      </c>
      <c r="C178" s="51">
        <f t="shared" ref="C178:C240" si="15">(D178*E178+F178*G178+J178*K178+L178*M178+N178*O178+P178*Q178+R178*S178+T178*U178)/(D178+F178+J178+L178+N178+P178+R178+T178)</f>
        <v>8.6954944338663314</v>
      </c>
      <c r="D178" s="50">
        <v>127815.5</v>
      </c>
      <c r="E178" s="51">
        <v>1.1996510595350303E-3</v>
      </c>
      <c r="F178" s="50">
        <v>1337147.3</v>
      </c>
      <c r="G178" s="51">
        <v>1.4109772820092399</v>
      </c>
      <c r="H178" s="50">
        <f t="shared" si="12"/>
        <v>2792831.1000000006</v>
      </c>
      <c r="I178" s="51">
        <f t="shared" si="13"/>
        <v>12.581063481067661</v>
      </c>
      <c r="J178" s="50">
        <v>266587.7</v>
      </c>
      <c r="K178" s="51">
        <v>10.416441212403999</v>
      </c>
      <c r="L178" s="50">
        <v>426585.8</v>
      </c>
      <c r="M178" s="51">
        <v>10.517401699728401</v>
      </c>
      <c r="N178" s="50">
        <v>549081.59999999998</v>
      </c>
      <c r="O178" s="51">
        <v>11.967788791319899</v>
      </c>
      <c r="P178" s="50">
        <v>840963.1</v>
      </c>
      <c r="Q178" s="51">
        <v>13.468805114041299</v>
      </c>
      <c r="R178" s="50">
        <v>673493.2</v>
      </c>
      <c r="S178" s="51">
        <v>14.799427349823299</v>
      </c>
      <c r="T178" s="50">
        <v>36119.700000000004</v>
      </c>
      <c r="U178" s="51">
        <v>0.21986987710307701</v>
      </c>
    </row>
    <row r="179" spans="1:21" ht="14.25" customHeight="1" x14ac:dyDescent="0.2">
      <c r="A179" s="49" t="s">
        <v>21</v>
      </c>
      <c r="B179" s="50">
        <f t="shared" si="14"/>
        <v>4338103.3999999994</v>
      </c>
      <c r="C179" s="51">
        <f t="shared" si="15"/>
        <v>8.6176507166703455</v>
      </c>
      <c r="D179" s="50">
        <v>135088.79999999999</v>
      </c>
      <c r="E179" s="51">
        <v>0</v>
      </c>
      <c r="F179" s="50">
        <v>1395197.8</v>
      </c>
      <c r="G179" s="51">
        <v>1.4228903206412697</v>
      </c>
      <c r="H179" s="50">
        <f t="shared" si="12"/>
        <v>2807816.8</v>
      </c>
      <c r="I179" s="51">
        <f t="shared" si="13"/>
        <v>12.607320544915916</v>
      </c>
      <c r="J179" s="50">
        <v>271049.7</v>
      </c>
      <c r="K179" s="51">
        <v>10.2609665496771</v>
      </c>
      <c r="L179" s="50">
        <v>431060.5</v>
      </c>
      <c r="M179" s="51">
        <v>10.418607144472798</v>
      </c>
      <c r="N179" s="50">
        <v>546692.69999999995</v>
      </c>
      <c r="O179" s="51">
        <v>12.004711546358699</v>
      </c>
      <c r="P179" s="50">
        <v>827436.8</v>
      </c>
      <c r="Q179" s="51">
        <v>13.5427084159177</v>
      </c>
      <c r="R179" s="50">
        <v>697138.8</v>
      </c>
      <c r="S179" s="51">
        <v>14.840288367251999</v>
      </c>
      <c r="T179" s="50">
        <v>34438.300000000003</v>
      </c>
      <c r="U179" s="51">
        <v>0.36007038674963604</v>
      </c>
    </row>
    <row r="180" spans="1:21" ht="14.25" customHeight="1" x14ac:dyDescent="0.2">
      <c r="A180" s="49" t="s">
        <v>22</v>
      </c>
      <c r="B180" s="50">
        <f t="shared" si="14"/>
        <v>4181155.8000000007</v>
      </c>
      <c r="C180" s="51">
        <f t="shared" si="15"/>
        <v>8.5374497864920489</v>
      </c>
      <c r="D180" s="50">
        <v>123151.3</v>
      </c>
      <c r="E180" s="51">
        <v>1.5129357140363099E-3</v>
      </c>
      <c r="F180" s="50">
        <v>1397071.3</v>
      </c>
      <c r="G180" s="51">
        <v>1.2858632641011201</v>
      </c>
      <c r="H180" s="50">
        <f t="shared" si="12"/>
        <v>2660933.2000000002</v>
      </c>
      <c r="I180" s="51">
        <f t="shared" si="13"/>
        <v>12.739808240958473</v>
      </c>
      <c r="J180" s="50">
        <v>219965.1</v>
      </c>
      <c r="K180" s="51">
        <v>10.200202345735798</v>
      </c>
      <c r="L180" s="50">
        <v>430627.9</v>
      </c>
      <c r="M180" s="51">
        <v>10.810101347358099</v>
      </c>
      <c r="N180" s="50">
        <v>519070.2</v>
      </c>
      <c r="O180" s="51">
        <v>12.135939668661399</v>
      </c>
      <c r="P180" s="50">
        <v>771777.1</v>
      </c>
      <c r="Q180" s="51">
        <v>13.634950618514102</v>
      </c>
      <c r="R180" s="50">
        <v>686280.2</v>
      </c>
      <c r="S180" s="51">
        <v>14.817184297317599</v>
      </c>
      <c r="T180" s="50">
        <v>33212.699999999997</v>
      </c>
      <c r="U180" s="51">
        <v>0.29119758405670099</v>
      </c>
    </row>
    <row r="181" spans="1:21" ht="14.25" customHeight="1" x14ac:dyDescent="0.2">
      <c r="A181" s="49" t="s">
        <v>23</v>
      </c>
      <c r="B181" s="50">
        <f t="shared" si="14"/>
        <v>3982243.6000000006</v>
      </c>
      <c r="C181" s="51">
        <f t="shared" si="15"/>
        <v>9.0836129040423366</v>
      </c>
      <c r="D181" s="50">
        <v>124033.8</v>
      </c>
      <c r="E181" s="51">
        <v>1.0198510406034499E-3</v>
      </c>
      <c r="F181" s="50">
        <v>1224389.3</v>
      </c>
      <c r="G181" s="51">
        <v>2.1133186217814903</v>
      </c>
      <c r="H181" s="50">
        <f t="shared" si="12"/>
        <v>2633820.5</v>
      </c>
      <c r="I181" s="51">
        <f t="shared" si="13"/>
        <v>12.751631384143304</v>
      </c>
      <c r="J181" s="50">
        <v>255300.1</v>
      </c>
      <c r="K181" s="51">
        <v>10.197563682897099</v>
      </c>
      <c r="L181" s="50">
        <v>393358.8</v>
      </c>
      <c r="M181" s="51">
        <v>10.9541985256209</v>
      </c>
      <c r="N181" s="50">
        <v>538110.4</v>
      </c>
      <c r="O181" s="51">
        <v>12.200938519307602</v>
      </c>
      <c r="P181" s="50">
        <v>771327.2</v>
      </c>
      <c r="Q181" s="51">
        <v>13.609422744329498</v>
      </c>
      <c r="R181" s="50">
        <v>643007.6</v>
      </c>
      <c r="S181" s="51">
        <v>14.929044711135599</v>
      </c>
      <c r="T181" s="50">
        <v>32716.400000000001</v>
      </c>
      <c r="U181" s="51">
        <v>0.33254505385678101</v>
      </c>
    </row>
    <row r="182" spans="1:21" ht="14.25" customHeight="1" x14ac:dyDescent="0.2">
      <c r="A182" s="49" t="s">
        <v>24</v>
      </c>
      <c r="B182" s="50">
        <f t="shared" si="14"/>
        <v>4016360</v>
      </c>
      <c r="C182" s="51">
        <f t="shared" si="15"/>
        <v>8.8372272107081997</v>
      </c>
      <c r="D182" s="50">
        <v>161452.1</v>
      </c>
      <c r="E182" s="51">
        <v>5.4626108920230801E-4</v>
      </c>
      <c r="F182" s="50">
        <v>1277737.6000000001</v>
      </c>
      <c r="G182" s="51">
        <v>2.0888242124204499</v>
      </c>
      <c r="H182" s="50">
        <f t="shared" si="12"/>
        <v>2577170.3000000003</v>
      </c>
      <c r="I182" s="51">
        <f t="shared" si="13"/>
        <v>12.736615988861889</v>
      </c>
      <c r="J182" s="50">
        <v>272865.90000000002</v>
      </c>
      <c r="K182" s="51">
        <v>9.9685821680173294</v>
      </c>
      <c r="L182" s="50">
        <v>387926</v>
      </c>
      <c r="M182" s="51">
        <v>11.130297778442298</v>
      </c>
      <c r="N182" s="50">
        <v>515426.1</v>
      </c>
      <c r="O182" s="51">
        <v>12.334872942988298</v>
      </c>
      <c r="P182" s="50">
        <v>767972.8</v>
      </c>
      <c r="Q182" s="51">
        <v>13.6425718658265</v>
      </c>
      <c r="R182" s="50">
        <v>601516.4</v>
      </c>
      <c r="S182" s="51">
        <v>14.863195774878299</v>
      </c>
      <c r="T182" s="50">
        <v>31463.1</v>
      </c>
      <c r="U182" s="51">
        <v>0.35962200164637292</v>
      </c>
    </row>
    <row r="183" spans="1:21" ht="14.25" customHeight="1" x14ac:dyDescent="0.2">
      <c r="A183" s="49" t="s">
        <v>25</v>
      </c>
      <c r="B183" s="50">
        <f t="shared" si="14"/>
        <v>4105618.9000000004</v>
      </c>
      <c r="C183" s="51">
        <f t="shared" si="15"/>
        <v>8.7938680329048537</v>
      </c>
      <c r="D183" s="50">
        <v>141960.80000000002</v>
      </c>
      <c r="E183" s="51">
        <v>0</v>
      </c>
      <c r="F183" s="50">
        <v>1350740.8</v>
      </c>
      <c r="G183" s="51">
        <v>2.0535830501307095</v>
      </c>
      <c r="H183" s="50">
        <f t="shared" si="12"/>
        <v>2612917.3000000003</v>
      </c>
      <c r="I183" s="51">
        <f t="shared" si="13"/>
        <v>12.756015044180689</v>
      </c>
      <c r="J183" s="50">
        <v>218615.8</v>
      </c>
      <c r="K183" s="51">
        <v>10.661570568092497</v>
      </c>
      <c r="L183" s="50">
        <v>435293.5</v>
      </c>
      <c r="M183" s="51">
        <v>10.930507478287598</v>
      </c>
      <c r="N183" s="50">
        <v>529684.4</v>
      </c>
      <c r="O183" s="51">
        <v>12.514781705861099</v>
      </c>
      <c r="P183" s="50">
        <v>810880.6</v>
      </c>
      <c r="Q183" s="51">
        <v>13.4921855165853</v>
      </c>
      <c r="R183" s="50">
        <v>587689.20000000007</v>
      </c>
      <c r="S183" s="51">
        <v>14.7233019953404</v>
      </c>
      <c r="T183" s="50">
        <v>30753.8</v>
      </c>
      <c r="U183" s="51">
        <v>0.63354951258055903</v>
      </c>
    </row>
    <row r="184" spans="1:21" ht="14.25" customHeight="1" x14ac:dyDescent="0.2">
      <c r="A184" s="49" t="s">
        <v>26</v>
      </c>
      <c r="B184" s="50">
        <f t="shared" si="14"/>
        <v>4232618.3999999994</v>
      </c>
      <c r="C184" s="51">
        <f t="shared" si="15"/>
        <v>9.0175301052417112</v>
      </c>
      <c r="D184" s="50">
        <v>145738.30000000002</v>
      </c>
      <c r="E184" s="51">
        <v>0</v>
      </c>
      <c r="F184" s="50">
        <v>1437373.5999999996</v>
      </c>
      <c r="G184" s="51">
        <v>3.0251535348916954</v>
      </c>
      <c r="H184" s="50">
        <f t="shared" si="12"/>
        <v>2649506.5</v>
      </c>
      <c r="I184" s="51">
        <f t="shared" si="13"/>
        <v>12.764448027962944</v>
      </c>
      <c r="J184" s="50">
        <v>267141.39999999997</v>
      </c>
      <c r="K184" s="51">
        <v>10.834689138411344</v>
      </c>
      <c r="L184" s="50">
        <v>426924.3</v>
      </c>
      <c r="M184" s="51">
        <v>10.954555566408375</v>
      </c>
      <c r="N184" s="50">
        <v>507635</v>
      </c>
      <c r="O184" s="51">
        <v>12.642726289558443</v>
      </c>
      <c r="P184" s="50">
        <v>845389.10000000009</v>
      </c>
      <c r="Q184" s="51">
        <v>13.428319467331669</v>
      </c>
      <c r="R184" s="50">
        <v>574994.1</v>
      </c>
      <c r="S184" s="51">
        <v>14.725290857767064</v>
      </c>
      <c r="T184" s="50">
        <v>27422.6</v>
      </c>
      <c r="U184" s="51">
        <v>0.41306783455981566</v>
      </c>
    </row>
    <row r="185" spans="1:21" ht="14.25" customHeight="1" x14ac:dyDescent="0.2">
      <c r="A185" s="49" t="s">
        <v>27</v>
      </c>
      <c r="B185" s="50">
        <f t="shared" si="14"/>
        <v>4226805.1000000006</v>
      </c>
      <c r="C185" s="51">
        <f t="shared" si="15"/>
        <v>8.9042197805619168</v>
      </c>
      <c r="D185" s="50">
        <v>198027.5</v>
      </c>
      <c r="E185" s="51">
        <v>3.6687833760462601E-4</v>
      </c>
      <c r="F185" s="50">
        <v>1417117.1</v>
      </c>
      <c r="G185" s="51">
        <v>3.0037978237648799</v>
      </c>
      <c r="H185" s="50">
        <f t="shared" si="12"/>
        <v>2611660.5</v>
      </c>
      <c r="I185" s="51">
        <f t="shared" si="13"/>
        <v>12.780985762506267</v>
      </c>
      <c r="J185" s="50">
        <v>262617.59999999998</v>
      </c>
      <c r="K185" s="51">
        <v>10.567189487680899</v>
      </c>
      <c r="L185" s="50">
        <v>379213.4</v>
      </c>
      <c r="M185" s="51">
        <v>11.471669350291899</v>
      </c>
      <c r="N185" s="50">
        <v>533873.30000000005</v>
      </c>
      <c r="O185" s="51">
        <v>12.4856643720523</v>
      </c>
      <c r="P185" s="50">
        <v>850667.2</v>
      </c>
      <c r="Q185" s="51">
        <v>13.379325594074901</v>
      </c>
      <c r="R185" s="50">
        <v>558466.69999999995</v>
      </c>
      <c r="S185" s="51">
        <v>14.681640203435599</v>
      </c>
      <c r="T185" s="50">
        <v>26822.3</v>
      </c>
      <c r="U185" s="51">
        <v>0.29570730325139899</v>
      </c>
    </row>
    <row r="186" spans="1:21" ht="14.25" customHeight="1" x14ac:dyDescent="0.2">
      <c r="A186" s="49" t="s">
        <v>28</v>
      </c>
      <c r="B186" s="50">
        <f t="shared" si="14"/>
        <v>4272834.6000000006</v>
      </c>
      <c r="C186" s="51">
        <f t="shared" si="15"/>
        <v>9.0233637377398139</v>
      </c>
      <c r="D186" s="50">
        <v>180662.6</v>
      </c>
      <c r="E186" s="51">
        <v>4.0213635805086396E-4</v>
      </c>
      <c r="F186" s="50">
        <v>1412804.2</v>
      </c>
      <c r="G186" s="51">
        <v>2.9775776763687403</v>
      </c>
      <c r="H186" s="50">
        <f t="shared" si="12"/>
        <v>2679367.7999999998</v>
      </c>
      <c r="I186" s="51">
        <f t="shared" si="13"/>
        <v>12.819641218723318</v>
      </c>
      <c r="J186" s="50">
        <v>251374.7</v>
      </c>
      <c r="K186" s="51">
        <v>10.971357025985499</v>
      </c>
      <c r="L186" s="50">
        <v>391540.5</v>
      </c>
      <c r="M186" s="51">
        <v>11.641868491254398</v>
      </c>
      <c r="N186" s="50">
        <v>537451.6</v>
      </c>
      <c r="O186" s="51">
        <v>12.190487450404799</v>
      </c>
      <c r="P186" s="50">
        <v>905478.2</v>
      </c>
      <c r="Q186" s="51">
        <v>13.443166146904501</v>
      </c>
      <c r="R186" s="50">
        <v>569759.4</v>
      </c>
      <c r="S186" s="51">
        <v>14.5678203571543</v>
      </c>
      <c r="T186" s="50">
        <v>23763.4</v>
      </c>
      <c r="U186" s="51">
        <v>0.3326898507789291</v>
      </c>
    </row>
    <row r="187" spans="1:21" ht="14.25" customHeight="1" x14ac:dyDescent="0.2">
      <c r="A187" s="49" t="s">
        <v>58</v>
      </c>
      <c r="B187" s="50">
        <f t="shared" si="14"/>
        <v>4414660.3000000007</v>
      </c>
      <c r="C187" s="51">
        <f t="shared" si="15"/>
        <v>8.9565206009169103</v>
      </c>
      <c r="D187" s="50">
        <v>170752</v>
      </c>
      <c r="E187" s="51">
        <v>0</v>
      </c>
      <c r="F187" s="50">
        <v>1475183.4</v>
      </c>
      <c r="G187" s="51">
        <v>2.9352823282854201</v>
      </c>
      <c r="H187" s="50">
        <f t="shared" si="12"/>
        <v>2768724.9000000004</v>
      </c>
      <c r="I187" s="51">
        <f t="shared" si="13"/>
        <v>12.717015026664447</v>
      </c>
      <c r="J187" s="50">
        <v>227425.2</v>
      </c>
      <c r="K187" s="51">
        <v>10.664527409451498</v>
      </c>
      <c r="L187" s="50">
        <v>399103.3</v>
      </c>
      <c r="M187" s="51">
        <v>11.367986561374003</v>
      </c>
      <c r="N187" s="50">
        <v>586970.70000000007</v>
      </c>
      <c r="O187" s="51">
        <v>11.9620512148221</v>
      </c>
      <c r="P187" s="50">
        <v>915498.1</v>
      </c>
      <c r="Q187" s="51">
        <v>13.4268536264576</v>
      </c>
      <c r="R187" s="50">
        <v>617278.20000000007</v>
      </c>
      <c r="S187" s="51">
        <v>14.453927255166299</v>
      </c>
      <c r="T187" s="50">
        <v>22449.4</v>
      </c>
      <c r="U187" s="51">
        <v>0.52590136039270496</v>
      </c>
    </row>
    <row r="188" spans="1:21" ht="14.25" customHeight="1" thickBot="1" x14ac:dyDescent="0.25">
      <c r="A188" s="52" t="s">
        <v>30</v>
      </c>
      <c r="B188" s="53">
        <f t="shared" si="14"/>
        <v>4848225.5</v>
      </c>
      <c r="C188" s="54">
        <f t="shared" si="15"/>
        <v>8.7215933516293696</v>
      </c>
      <c r="D188" s="53">
        <v>228443.5</v>
      </c>
      <c r="E188" s="54">
        <v>3.1791230654406899E-4</v>
      </c>
      <c r="F188" s="53">
        <v>1679274</v>
      </c>
      <c r="G188" s="54">
        <v>3.0733170745214902</v>
      </c>
      <c r="H188" s="53">
        <f t="shared" si="12"/>
        <v>2940507.9999999995</v>
      </c>
      <c r="I188" s="54">
        <f t="shared" si="13"/>
        <v>12.62477000776736</v>
      </c>
      <c r="J188" s="53">
        <v>257737.60000000001</v>
      </c>
      <c r="K188" s="54">
        <v>11.515864794271398</v>
      </c>
      <c r="L188" s="53">
        <v>446390.3</v>
      </c>
      <c r="M188" s="54">
        <v>10.902261480592198</v>
      </c>
      <c r="N188" s="53">
        <v>630289.5</v>
      </c>
      <c r="O188" s="54">
        <v>11.8277125003669</v>
      </c>
      <c r="P188" s="53">
        <v>965823.2</v>
      </c>
      <c r="Q188" s="54">
        <v>13.294076511104699</v>
      </c>
      <c r="R188" s="53">
        <v>618180.9</v>
      </c>
      <c r="S188" s="54">
        <v>14.528751815204899</v>
      </c>
      <c r="T188" s="53">
        <v>22086.5</v>
      </c>
      <c r="U188" s="54">
        <v>0.56571620673261891</v>
      </c>
    </row>
    <row r="189" spans="1:21" ht="14.25" customHeight="1" x14ac:dyDescent="0.2">
      <c r="A189" s="49" t="s">
        <v>45</v>
      </c>
      <c r="B189" s="50">
        <f t="shared" si="14"/>
        <v>4903903.0999999996</v>
      </c>
      <c r="C189" s="51">
        <f t="shared" si="15"/>
        <v>8.8793535687929896</v>
      </c>
      <c r="D189" s="50">
        <v>179548.79999999999</v>
      </c>
      <c r="E189" s="51">
        <v>5.0017599672066905E-4</v>
      </c>
      <c r="F189" s="50">
        <v>1639013.7000000002</v>
      </c>
      <c r="G189" s="51">
        <v>2.9629458362672598</v>
      </c>
      <c r="H189" s="50">
        <f t="shared" si="12"/>
        <v>3085340.6</v>
      </c>
      <c r="I189" s="51">
        <f t="shared" si="13"/>
        <v>12.539001647986613</v>
      </c>
      <c r="J189" s="50">
        <v>236827.8</v>
      </c>
      <c r="K189" s="51">
        <v>10.7178802910807</v>
      </c>
      <c r="L189" s="50">
        <v>485514.8</v>
      </c>
      <c r="M189" s="51">
        <v>10.745054334079999</v>
      </c>
      <c r="N189" s="50">
        <v>710246.40000000002</v>
      </c>
      <c r="O189" s="51">
        <v>11.8933833835694</v>
      </c>
      <c r="P189" s="50">
        <v>968516.1</v>
      </c>
      <c r="Q189" s="51">
        <v>13.2471345370511</v>
      </c>
      <c r="R189" s="50">
        <v>662880.1</v>
      </c>
      <c r="S189" s="51">
        <v>14.544297437802099</v>
      </c>
      <c r="T189" s="50">
        <v>21355.4</v>
      </c>
      <c r="U189" s="51">
        <v>0.63191520645832</v>
      </c>
    </row>
    <row r="190" spans="1:21" ht="14.25" customHeight="1" x14ac:dyDescent="0.2">
      <c r="A190" s="49" t="s">
        <v>20</v>
      </c>
      <c r="B190" s="50">
        <f t="shared" si="14"/>
        <v>5108337.8</v>
      </c>
      <c r="C190" s="51">
        <f t="shared" si="15"/>
        <v>8.6614210377786698</v>
      </c>
      <c r="D190" s="50">
        <v>169200.4</v>
      </c>
      <c r="E190" s="51">
        <v>4.1850964891335996E-4</v>
      </c>
      <c r="F190" s="50">
        <v>1766019.3</v>
      </c>
      <c r="G190" s="51">
        <v>2.7632575889742497</v>
      </c>
      <c r="H190" s="50">
        <f t="shared" si="12"/>
        <v>3173118.0999999996</v>
      </c>
      <c r="I190" s="51">
        <f t="shared" si="13"/>
        <v>12.405913112405122</v>
      </c>
      <c r="J190" s="50">
        <v>295487.10000000003</v>
      </c>
      <c r="K190" s="51">
        <v>10.470505226793298</v>
      </c>
      <c r="L190" s="50">
        <v>494104</v>
      </c>
      <c r="M190" s="51">
        <v>10.273927936224</v>
      </c>
      <c r="N190" s="50">
        <v>702583</v>
      </c>
      <c r="O190" s="51">
        <v>11.909551419547599</v>
      </c>
      <c r="P190" s="50">
        <v>967746.2</v>
      </c>
      <c r="Q190" s="51">
        <v>13.127740643156198</v>
      </c>
      <c r="R190" s="50">
        <v>692295.5</v>
      </c>
      <c r="S190" s="51">
        <v>14.587531185743702</v>
      </c>
      <c r="T190" s="50">
        <v>20902.3</v>
      </c>
      <c r="U190" s="51">
        <v>1.1715288269711899</v>
      </c>
    </row>
    <row r="191" spans="1:21" ht="14.25" customHeight="1" x14ac:dyDescent="0.2">
      <c r="A191" s="49" t="s">
        <v>21</v>
      </c>
      <c r="B191" s="50">
        <f t="shared" si="14"/>
        <v>5207278</v>
      </c>
      <c r="C191" s="51">
        <f t="shared" si="15"/>
        <v>8.6486004720700524</v>
      </c>
      <c r="D191" s="50">
        <v>181957.4</v>
      </c>
      <c r="E191" s="51">
        <v>4.2359365433887269E-4</v>
      </c>
      <c r="F191" s="50">
        <v>1807971.0999999999</v>
      </c>
      <c r="G191" s="51">
        <v>2.8857340811476466</v>
      </c>
      <c r="H191" s="50">
        <f t="shared" si="12"/>
        <v>3217349.5</v>
      </c>
      <c r="I191" s="51">
        <f t="shared" si="13"/>
        <v>12.376108368705358</v>
      </c>
      <c r="J191" s="50">
        <v>284463.40000000002</v>
      </c>
      <c r="K191" s="51">
        <v>10.133998662042286</v>
      </c>
      <c r="L191" s="50">
        <v>542336.50000000012</v>
      </c>
      <c r="M191" s="51">
        <v>10.432495957767916</v>
      </c>
      <c r="N191" s="50">
        <v>678039.4</v>
      </c>
      <c r="O191" s="51">
        <v>11.909996186062342</v>
      </c>
      <c r="P191" s="50">
        <v>1012013.2</v>
      </c>
      <c r="Q191" s="51">
        <v>13.152535649732634</v>
      </c>
      <c r="R191" s="50">
        <v>680650.29999999993</v>
      </c>
      <c r="S191" s="51">
        <v>14.49544495756485</v>
      </c>
      <c r="T191" s="50">
        <v>19846.700000000004</v>
      </c>
      <c r="U191" s="51">
        <v>1.2735464837983137</v>
      </c>
    </row>
    <row r="192" spans="1:21" ht="14.25" customHeight="1" x14ac:dyDescent="0.2">
      <c r="A192" s="49" t="s">
        <v>22</v>
      </c>
      <c r="B192" s="50">
        <f t="shared" si="14"/>
        <v>5534367.8999999994</v>
      </c>
      <c r="C192" s="51">
        <f t="shared" si="15"/>
        <v>8.415739621140844</v>
      </c>
      <c r="D192" s="50">
        <v>207602.7</v>
      </c>
      <c r="E192" s="51">
        <v>2.5916811293880099E-4</v>
      </c>
      <c r="F192" s="50">
        <v>2020946.7</v>
      </c>
      <c r="G192" s="51">
        <v>2.8074396974447704</v>
      </c>
      <c r="H192" s="50">
        <f t="shared" si="12"/>
        <v>3305818.5000000005</v>
      </c>
      <c r="I192" s="51">
        <f t="shared" si="13"/>
        <v>12.372748055587452</v>
      </c>
      <c r="J192" s="50">
        <v>318017.2</v>
      </c>
      <c r="K192" s="51">
        <v>9.8569003657663803</v>
      </c>
      <c r="L192" s="50">
        <v>576609.9</v>
      </c>
      <c r="M192" s="51">
        <v>10.8401806888852</v>
      </c>
      <c r="N192" s="50">
        <v>658407</v>
      </c>
      <c r="O192" s="51">
        <v>11.830730306634001</v>
      </c>
      <c r="P192" s="50">
        <v>1010719.8</v>
      </c>
      <c r="Q192" s="51">
        <v>13.0898757914904</v>
      </c>
      <c r="R192" s="50">
        <v>723616.6</v>
      </c>
      <c r="S192" s="51">
        <v>14.4590653392971</v>
      </c>
      <c r="T192" s="50">
        <v>18448</v>
      </c>
      <c r="U192" s="51">
        <v>1.8640540437987898</v>
      </c>
    </row>
    <row r="193" spans="1:21" ht="14.25" customHeight="1" x14ac:dyDescent="0.2">
      <c r="A193" s="49" t="s">
        <v>23</v>
      </c>
      <c r="B193" s="50">
        <f t="shared" si="14"/>
        <v>5734625.4000000004</v>
      </c>
      <c r="C193" s="51">
        <f t="shared" si="15"/>
        <v>8.3271155095849849</v>
      </c>
      <c r="D193" s="50">
        <v>206919.5</v>
      </c>
      <c r="E193" s="51">
        <v>2.5865131125872619E-4</v>
      </c>
      <c r="F193" s="50">
        <v>2125595.2000000002</v>
      </c>
      <c r="G193" s="51">
        <v>2.5771657552670417</v>
      </c>
      <c r="H193" s="50">
        <f t="shared" si="12"/>
        <v>3402110.6999999997</v>
      </c>
      <c r="I193" s="51">
        <f t="shared" si="13"/>
        <v>12.426057573905519</v>
      </c>
      <c r="J193" s="50">
        <v>333752.7</v>
      </c>
      <c r="K193" s="51">
        <v>10.287549580872303</v>
      </c>
      <c r="L193" s="50">
        <v>552583.1</v>
      </c>
      <c r="M193" s="51">
        <v>10.6937753253764</v>
      </c>
      <c r="N193" s="50">
        <v>683417.1</v>
      </c>
      <c r="O193" s="51">
        <v>11.871394172021743</v>
      </c>
      <c r="P193" s="50">
        <v>1045124.9</v>
      </c>
      <c r="Q193" s="51">
        <v>13.0446677129212</v>
      </c>
      <c r="R193" s="50">
        <v>767536.1</v>
      </c>
      <c r="S193" s="51">
        <v>14.478853967911087</v>
      </c>
      <c r="T193" s="50">
        <v>19696.8</v>
      </c>
      <c r="U193" s="51">
        <v>3.6890529426099672</v>
      </c>
    </row>
    <row r="194" spans="1:21" ht="14.25" customHeight="1" x14ac:dyDescent="0.2">
      <c r="A194" s="49" t="s">
        <v>24</v>
      </c>
      <c r="B194" s="50">
        <f t="shared" si="14"/>
        <v>5954721.6999999993</v>
      </c>
      <c r="C194" s="51">
        <f t="shared" si="15"/>
        <v>8.366494912096389</v>
      </c>
      <c r="D194" s="50">
        <v>209477.9</v>
      </c>
      <c r="E194" s="51">
        <v>0</v>
      </c>
      <c r="F194" s="50">
        <v>2194098.1</v>
      </c>
      <c r="G194" s="51">
        <v>2.5468510054313396</v>
      </c>
      <c r="H194" s="50">
        <f t="shared" si="12"/>
        <v>3551145.7</v>
      </c>
      <c r="I194" s="51">
        <f t="shared" si="13"/>
        <v>12.455728824080623</v>
      </c>
      <c r="J194" s="50">
        <v>361556.6</v>
      </c>
      <c r="K194" s="51">
        <v>10.260793131697799</v>
      </c>
      <c r="L194" s="50">
        <v>543471.6</v>
      </c>
      <c r="M194" s="51">
        <v>10.520822420159597</v>
      </c>
      <c r="N194" s="50">
        <v>728966.9</v>
      </c>
      <c r="O194" s="51">
        <v>12.016627414770099</v>
      </c>
      <c r="P194" s="50">
        <v>1069778.5</v>
      </c>
      <c r="Q194" s="51">
        <v>12.9631072067722</v>
      </c>
      <c r="R194" s="50">
        <v>828253.6</v>
      </c>
      <c r="S194" s="51">
        <v>14.609831777368703</v>
      </c>
      <c r="T194" s="50">
        <v>19118.5</v>
      </c>
      <c r="U194" s="51">
        <v>3.9992362894578495</v>
      </c>
    </row>
    <row r="195" spans="1:21" ht="14.25" customHeight="1" x14ac:dyDescent="0.2">
      <c r="A195" s="49" t="s">
        <v>25</v>
      </c>
      <c r="B195" s="50">
        <f t="shared" si="14"/>
        <v>6264103.8000000007</v>
      </c>
      <c r="C195" s="51">
        <f t="shared" si="15"/>
        <v>8.3800722064982409</v>
      </c>
      <c r="D195" s="50">
        <v>218773.6</v>
      </c>
      <c r="E195" s="51">
        <v>0</v>
      </c>
      <c r="F195" s="50">
        <v>2374024.4</v>
      </c>
      <c r="G195" s="51">
        <v>2.7551158286325999</v>
      </c>
      <c r="H195" s="50">
        <f t="shared" si="12"/>
        <v>3671305.8</v>
      </c>
      <c r="I195" s="51">
        <f t="shared" si="13"/>
        <v>12.516780800716742</v>
      </c>
      <c r="J195" s="50">
        <v>331745.2</v>
      </c>
      <c r="K195" s="51">
        <v>10.0910719974245</v>
      </c>
      <c r="L195" s="50">
        <v>578053.20000000007</v>
      </c>
      <c r="M195" s="51">
        <v>10.345701303963001</v>
      </c>
      <c r="N195" s="50">
        <v>737238.5</v>
      </c>
      <c r="O195" s="51">
        <v>12.215401379607801</v>
      </c>
      <c r="P195" s="50">
        <v>1134934.3999999999</v>
      </c>
      <c r="Q195" s="51">
        <v>12.965356741323598</v>
      </c>
      <c r="R195" s="50">
        <v>870146.2</v>
      </c>
      <c r="S195" s="51">
        <v>14.7255322369965</v>
      </c>
      <c r="T195" s="50">
        <v>19188.3</v>
      </c>
      <c r="U195" s="51">
        <v>4.7445591845030597</v>
      </c>
    </row>
    <row r="196" spans="1:21" ht="14.25" customHeight="1" x14ac:dyDescent="0.2">
      <c r="A196" s="49" t="s">
        <v>26</v>
      </c>
      <c r="B196" s="50">
        <f t="shared" si="14"/>
        <v>6388196.7999999998</v>
      </c>
      <c r="C196" s="51">
        <f t="shared" si="15"/>
        <v>8.4810577966226681</v>
      </c>
      <c r="D196" s="50">
        <v>230701.8</v>
      </c>
      <c r="E196" s="51">
        <v>0</v>
      </c>
      <c r="F196" s="50">
        <v>2408940.5</v>
      </c>
      <c r="G196" s="51">
        <v>2.70749342169306</v>
      </c>
      <c r="H196" s="50">
        <f t="shared" si="12"/>
        <v>3748554.5</v>
      </c>
      <c r="I196" s="51">
        <f t="shared" si="13"/>
        <v>12.713294076423322</v>
      </c>
      <c r="J196" s="50">
        <v>350941.4</v>
      </c>
      <c r="K196" s="51">
        <v>9.9546005059534206</v>
      </c>
      <c r="L196" s="50">
        <v>544619.5</v>
      </c>
      <c r="M196" s="51">
        <v>10.861132195964299</v>
      </c>
      <c r="N196" s="50">
        <v>721366.3</v>
      </c>
      <c r="O196" s="51">
        <v>12.229719124666598</v>
      </c>
      <c r="P196" s="50">
        <v>1225733.7</v>
      </c>
      <c r="Q196" s="51">
        <v>13.092262808797701</v>
      </c>
      <c r="R196" s="50">
        <v>887367.3</v>
      </c>
      <c r="S196" s="51">
        <v>14.9485373644037</v>
      </c>
      <c r="T196" s="50">
        <v>18526.3</v>
      </c>
      <c r="U196" s="51">
        <v>6.11194285961039</v>
      </c>
    </row>
    <row r="197" spans="1:21" ht="14.25" customHeight="1" x14ac:dyDescent="0.2">
      <c r="A197" s="49" t="s">
        <v>27</v>
      </c>
      <c r="B197" s="50">
        <f t="shared" si="14"/>
        <v>6428265.6999999993</v>
      </c>
      <c r="C197" s="51">
        <f t="shared" si="15"/>
        <v>8.6198092267716842</v>
      </c>
      <c r="D197" s="50">
        <v>243014.9</v>
      </c>
      <c r="E197" s="51">
        <v>0</v>
      </c>
      <c r="F197" s="50">
        <v>2367903.4</v>
      </c>
      <c r="G197" s="51">
        <v>2.80000115207402</v>
      </c>
      <c r="H197" s="50">
        <f t="shared" si="12"/>
        <v>3817347.4</v>
      </c>
      <c r="I197" s="51">
        <f t="shared" si="13"/>
        <v>12.778583302373773</v>
      </c>
      <c r="J197" s="50">
        <v>351631.5</v>
      </c>
      <c r="K197" s="51">
        <v>9.9584391955783307</v>
      </c>
      <c r="L197" s="50">
        <v>546908.4</v>
      </c>
      <c r="M197" s="51">
        <v>11.391206328152897</v>
      </c>
      <c r="N197" s="50">
        <v>714816.6</v>
      </c>
      <c r="O197" s="51">
        <v>12.1148927515114</v>
      </c>
      <c r="P197" s="50">
        <v>1269355.3</v>
      </c>
      <c r="Q197" s="51">
        <v>13.088304781962899</v>
      </c>
      <c r="R197" s="50">
        <v>916325.5</v>
      </c>
      <c r="S197" s="51">
        <v>14.9021454821458</v>
      </c>
      <c r="T197" s="50">
        <v>18310.100000000002</v>
      </c>
      <c r="U197" s="51">
        <v>6.5424550930906991</v>
      </c>
    </row>
    <row r="198" spans="1:21" ht="14.25" customHeight="1" x14ac:dyDescent="0.2">
      <c r="A198" s="49" t="s">
        <v>28</v>
      </c>
      <c r="B198" s="50">
        <f t="shared" si="14"/>
        <v>6442340.7999999998</v>
      </c>
      <c r="C198" s="51">
        <f t="shared" si="15"/>
        <v>8.8731555180998676</v>
      </c>
      <c r="D198" s="50">
        <v>245489.3</v>
      </c>
      <c r="E198" s="51">
        <v>0</v>
      </c>
      <c r="F198" s="50">
        <v>2320783.2999999998</v>
      </c>
      <c r="G198" s="51">
        <v>2.8779550563811802</v>
      </c>
      <c r="H198" s="50">
        <f t="shared" si="12"/>
        <v>3876068.2</v>
      </c>
      <c r="I198" s="51">
        <f t="shared" si="13"/>
        <v>13.024740324744522</v>
      </c>
      <c r="J198" s="50">
        <v>353027.8</v>
      </c>
      <c r="K198" s="51">
        <v>11.086179994889898</v>
      </c>
      <c r="L198" s="50">
        <v>539972.69999999995</v>
      </c>
      <c r="M198" s="51">
        <v>11.481696198715198</v>
      </c>
      <c r="N198" s="50">
        <v>700574.7</v>
      </c>
      <c r="O198" s="51">
        <v>11.938303919624797</v>
      </c>
      <c r="P198" s="50">
        <v>1346859.2</v>
      </c>
      <c r="Q198" s="51">
        <v>13.312116980008</v>
      </c>
      <c r="R198" s="50">
        <v>916398.3</v>
      </c>
      <c r="S198" s="51">
        <v>15.203418394599799</v>
      </c>
      <c r="T198" s="50">
        <v>19235.5</v>
      </c>
      <c r="U198" s="51">
        <v>7.5715146993839495</v>
      </c>
    </row>
    <row r="199" spans="1:21" ht="14.25" customHeight="1" x14ac:dyDescent="0.2">
      <c r="A199" s="49" t="s">
        <v>46</v>
      </c>
      <c r="B199" s="50">
        <f t="shared" si="14"/>
        <v>6644742.9000000004</v>
      </c>
      <c r="C199" s="51">
        <f t="shared" si="15"/>
        <v>8.8281944585094383</v>
      </c>
      <c r="D199" s="50">
        <v>242128.5</v>
      </c>
      <c r="E199" s="51">
        <v>0</v>
      </c>
      <c r="F199" s="50">
        <v>2409127.9</v>
      </c>
      <c r="G199" s="51">
        <v>2.7996081113003597</v>
      </c>
      <c r="H199" s="50">
        <f t="shared" si="12"/>
        <v>3993486.5</v>
      </c>
      <c r="I199" s="51">
        <f t="shared" si="13"/>
        <v>13.000286450949551</v>
      </c>
      <c r="J199" s="50">
        <v>343346.6</v>
      </c>
      <c r="K199" s="51">
        <v>11.481540743377099</v>
      </c>
      <c r="L199" s="50">
        <v>552057.9</v>
      </c>
      <c r="M199" s="51">
        <v>11.233459320118399</v>
      </c>
      <c r="N199" s="50">
        <v>791672.4</v>
      </c>
      <c r="O199" s="51">
        <v>11.8224861798896</v>
      </c>
      <c r="P199" s="50">
        <v>1351709.1</v>
      </c>
      <c r="Q199" s="51">
        <v>13.340684980962198</v>
      </c>
      <c r="R199" s="50">
        <v>934982.2</v>
      </c>
      <c r="S199" s="51">
        <v>15.213947223808098</v>
      </c>
      <c r="T199" s="50">
        <v>19718.3</v>
      </c>
      <c r="U199" s="51">
        <v>7.8997355755820697</v>
      </c>
    </row>
    <row r="200" spans="1:21" ht="14.25" customHeight="1" thickBot="1" x14ac:dyDescent="0.25">
      <c r="A200" s="52" t="s">
        <v>30</v>
      </c>
      <c r="B200" s="53">
        <f t="shared" si="14"/>
        <v>7404826.7000000011</v>
      </c>
      <c r="C200" s="54">
        <f t="shared" si="15"/>
        <v>8.2305110663832384</v>
      </c>
      <c r="D200" s="53">
        <v>349794.6</v>
      </c>
      <c r="E200" s="54">
        <v>0</v>
      </c>
      <c r="F200" s="53">
        <v>2969696.8</v>
      </c>
      <c r="G200" s="54">
        <v>2.7957210715922201</v>
      </c>
      <c r="H200" s="53">
        <f t="shared" si="12"/>
        <v>4085335.3000000003</v>
      </c>
      <c r="I200" s="54">
        <f t="shared" si="13"/>
        <v>12.88586133407461</v>
      </c>
      <c r="J200" s="53">
        <v>337811.1</v>
      </c>
      <c r="K200" s="54">
        <v>11.200753196090998</v>
      </c>
      <c r="L200" s="53">
        <v>564723</v>
      </c>
      <c r="M200" s="54">
        <v>10.738184290351201</v>
      </c>
      <c r="N200" s="53">
        <v>848428.4</v>
      </c>
      <c r="O200" s="54">
        <v>11.652356949625899</v>
      </c>
      <c r="P200" s="53">
        <v>1381044.2</v>
      </c>
      <c r="Q200" s="54">
        <v>13.438160769220898</v>
      </c>
      <c r="R200" s="53">
        <v>934466.9</v>
      </c>
      <c r="S200" s="54">
        <v>15.173139005779699</v>
      </c>
      <c r="T200" s="53">
        <v>18861.7</v>
      </c>
      <c r="U200" s="54">
        <v>9.0948881596038493</v>
      </c>
    </row>
    <row r="201" spans="1:21" ht="14.25" customHeight="1" x14ac:dyDescent="0.2">
      <c r="A201" s="49" t="s">
        <v>47</v>
      </c>
      <c r="B201" s="50">
        <f t="shared" si="14"/>
        <v>7470055.5999999987</v>
      </c>
      <c r="C201" s="51">
        <f t="shared" si="15"/>
        <v>8.5406700863110068</v>
      </c>
      <c r="D201" s="50">
        <v>279803.7</v>
      </c>
      <c r="E201" s="51">
        <v>0</v>
      </c>
      <c r="F201" s="50">
        <v>2905157.8</v>
      </c>
      <c r="G201" s="51">
        <v>3.041084547283456</v>
      </c>
      <c r="H201" s="50">
        <f t="shared" si="12"/>
        <v>4285094.0999999996</v>
      </c>
      <c r="I201" s="51">
        <f t="shared" si="13"/>
        <v>12.826894492935409</v>
      </c>
      <c r="J201" s="50">
        <v>336906.40000000008</v>
      </c>
      <c r="K201" s="51">
        <v>10.54292400203736</v>
      </c>
      <c r="L201" s="50">
        <v>592676.19999999995</v>
      </c>
      <c r="M201" s="51">
        <v>10.518815990923882</v>
      </c>
      <c r="N201" s="50">
        <v>1002046.6</v>
      </c>
      <c r="O201" s="51">
        <v>11.882920786318721</v>
      </c>
      <c r="P201" s="50">
        <v>1386530.9999999998</v>
      </c>
      <c r="Q201" s="51">
        <v>13.472400782961222</v>
      </c>
      <c r="R201" s="50">
        <v>938246.29999999981</v>
      </c>
      <c r="S201" s="51">
        <v>15.149516434010989</v>
      </c>
      <c r="T201" s="50">
        <v>28687.599999999995</v>
      </c>
      <c r="U201" s="51">
        <v>13.1450525314073</v>
      </c>
    </row>
    <row r="202" spans="1:21" ht="14.25" customHeight="1" x14ac:dyDescent="0.2">
      <c r="A202" s="49" t="s">
        <v>20</v>
      </c>
      <c r="B202" s="50">
        <f t="shared" si="14"/>
        <v>7728657.5000000009</v>
      </c>
      <c r="C202" s="51">
        <f t="shared" si="15"/>
        <v>8.5598610935987249</v>
      </c>
      <c r="D202" s="50">
        <v>250727.10000000003</v>
      </c>
      <c r="E202" s="51">
        <v>0</v>
      </c>
      <c r="F202" s="50">
        <v>3024983.1000000006</v>
      </c>
      <c r="G202" s="51">
        <v>3.0452131378849678</v>
      </c>
      <c r="H202" s="50">
        <f t="shared" si="12"/>
        <v>4452947.3</v>
      </c>
      <c r="I202" s="51">
        <f t="shared" si="13"/>
        <v>12.788050817938045</v>
      </c>
      <c r="J202" s="50">
        <v>373821.30000000005</v>
      </c>
      <c r="K202" s="51">
        <v>10.439946295195057</v>
      </c>
      <c r="L202" s="50">
        <v>651794.9</v>
      </c>
      <c r="M202" s="51">
        <v>10.50152486771529</v>
      </c>
      <c r="N202" s="50">
        <v>1030886.1</v>
      </c>
      <c r="O202" s="51">
        <v>12.040831864936388</v>
      </c>
      <c r="P202" s="50">
        <v>1453844.8</v>
      </c>
      <c r="Q202" s="51">
        <v>13.421099818219938</v>
      </c>
      <c r="R202" s="50">
        <v>913074</v>
      </c>
      <c r="S202" s="51">
        <v>15.199167307359538</v>
      </c>
      <c r="T202" s="50">
        <v>29526.199999999997</v>
      </c>
      <c r="U202" s="51">
        <v>13.347970344981746</v>
      </c>
    </row>
    <row r="203" spans="1:21" ht="14.25" customHeight="1" x14ac:dyDescent="0.2">
      <c r="A203" s="49" t="s">
        <v>21</v>
      </c>
      <c r="B203" s="50">
        <f t="shared" si="14"/>
        <v>7998407.5000000009</v>
      </c>
      <c r="C203" s="51">
        <f t="shared" si="15"/>
        <v>8.502931915259385</v>
      </c>
      <c r="D203" s="50">
        <v>270203.3</v>
      </c>
      <c r="E203" s="51">
        <v>0</v>
      </c>
      <c r="F203" s="50">
        <v>3124976</v>
      </c>
      <c r="G203" s="51">
        <v>2.9479470485533295</v>
      </c>
      <c r="H203" s="50">
        <f t="shared" si="12"/>
        <v>4603228.2000000011</v>
      </c>
      <c r="I203" s="51">
        <f t="shared" si="13"/>
        <v>12.773133999092209</v>
      </c>
      <c r="J203" s="50">
        <v>373796.1</v>
      </c>
      <c r="K203" s="51">
        <v>10.098027678726499</v>
      </c>
      <c r="L203" s="50">
        <v>768851.5</v>
      </c>
      <c r="M203" s="51">
        <v>10.5305932198871</v>
      </c>
      <c r="N203" s="50">
        <v>1020051.3</v>
      </c>
      <c r="O203" s="51">
        <v>12.199199784363801</v>
      </c>
      <c r="P203" s="50">
        <v>1474494.5</v>
      </c>
      <c r="Q203" s="51">
        <v>13.3903303220188</v>
      </c>
      <c r="R203" s="50">
        <v>934145.4</v>
      </c>
      <c r="S203" s="51">
        <v>15.295903590597399</v>
      </c>
      <c r="T203" s="50">
        <v>31889.4</v>
      </c>
      <c r="U203" s="51">
        <v>14.117822223058397</v>
      </c>
    </row>
    <row r="204" spans="1:21" ht="14.25" customHeight="1" x14ac:dyDescent="0.2">
      <c r="A204" s="49" t="s">
        <v>22</v>
      </c>
      <c r="B204" s="50">
        <f t="shared" si="14"/>
        <v>8142572.9000000004</v>
      </c>
      <c r="C204" s="51">
        <f t="shared" si="15"/>
        <v>8.5829550900305716</v>
      </c>
      <c r="D204" s="50">
        <v>277300.19999999995</v>
      </c>
      <c r="E204" s="51">
        <v>0</v>
      </c>
      <c r="F204" s="50">
        <v>3149775.2</v>
      </c>
      <c r="G204" s="51">
        <v>3.0667949312700156</v>
      </c>
      <c r="H204" s="50">
        <f t="shared" si="12"/>
        <v>4715497.5</v>
      </c>
      <c r="I204" s="51">
        <f t="shared" si="13"/>
        <v>12.772273317926688</v>
      </c>
      <c r="J204" s="50">
        <v>422792.1</v>
      </c>
      <c r="K204" s="51">
        <v>10.403685184751561</v>
      </c>
      <c r="L204" s="50">
        <v>823619.99999999988</v>
      </c>
      <c r="M204" s="51">
        <v>10.656898402175763</v>
      </c>
      <c r="N204" s="50">
        <v>980563.90000000026</v>
      </c>
      <c r="O204" s="51">
        <v>12.139244313399663</v>
      </c>
      <c r="P204" s="50">
        <v>1477863.7000000002</v>
      </c>
      <c r="Q204" s="51">
        <v>13.337610308041258</v>
      </c>
      <c r="R204" s="50">
        <v>975424.70000000007</v>
      </c>
      <c r="S204" s="51">
        <v>15.283384648758634</v>
      </c>
      <c r="T204" s="50">
        <v>35233.1</v>
      </c>
      <c r="U204" s="51">
        <v>15.029236116038613</v>
      </c>
    </row>
    <row r="205" spans="1:21" ht="14.25" customHeight="1" x14ac:dyDescent="0.2">
      <c r="A205" s="49" t="s">
        <v>23</v>
      </c>
      <c r="B205" s="50">
        <f t="shared" si="14"/>
        <v>8296481.2999999998</v>
      </c>
      <c r="C205" s="51">
        <f t="shared" si="15"/>
        <v>8.6102072260441282</v>
      </c>
      <c r="D205" s="50">
        <v>272643.20000000001</v>
      </c>
      <c r="E205" s="51">
        <v>0</v>
      </c>
      <c r="F205" s="50">
        <v>3196042.9</v>
      </c>
      <c r="G205" s="51">
        <v>3.0577561336864405</v>
      </c>
      <c r="H205" s="50">
        <f t="shared" si="12"/>
        <v>4827795.2</v>
      </c>
      <c r="I205" s="51">
        <f t="shared" si="13"/>
        <v>12.772228502774929</v>
      </c>
      <c r="J205" s="50">
        <v>469640.4</v>
      </c>
      <c r="K205" s="51">
        <v>10.4923059302394</v>
      </c>
      <c r="L205" s="50">
        <v>848422.2</v>
      </c>
      <c r="M205" s="51">
        <v>10.850657590053602</v>
      </c>
      <c r="N205" s="50">
        <v>942824.7</v>
      </c>
      <c r="O205" s="51">
        <v>12.239677502084998</v>
      </c>
      <c r="P205" s="50">
        <v>1518006.1</v>
      </c>
      <c r="Q205" s="51">
        <v>13.2488161622012</v>
      </c>
      <c r="R205" s="50">
        <v>1013131.8</v>
      </c>
      <c r="S205" s="51">
        <v>15.124018938108499</v>
      </c>
      <c r="T205" s="50">
        <v>35770</v>
      </c>
      <c r="U205" s="51">
        <v>15.4843547665642</v>
      </c>
    </row>
    <row r="206" spans="1:21" ht="14.25" customHeight="1" x14ac:dyDescent="0.2">
      <c r="A206" s="49" t="s">
        <v>24</v>
      </c>
      <c r="B206" s="50">
        <f t="shared" si="14"/>
        <v>8651309.8000000007</v>
      </c>
      <c r="C206" s="51">
        <f t="shared" si="15"/>
        <v>8.4403573745561662</v>
      </c>
      <c r="D206" s="50">
        <v>280932</v>
      </c>
      <c r="E206" s="51">
        <v>0</v>
      </c>
      <c r="F206" s="50">
        <v>3484593.9</v>
      </c>
      <c r="G206" s="51">
        <v>3.0228640981664996</v>
      </c>
      <c r="H206" s="50">
        <f t="shared" si="12"/>
        <v>4885783.9000000004</v>
      </c>
      <c r="I206" s="51">
        <f t="shared" si="13"/>
        <v>12.789491707359396</v>
      </c>
      <c r="J206" s="50">
        <v>481136.4</v>
      </c>
      <c r="K206" s="51">
        <v>10.6048242286387</v>
      </c>
      <c r="L206" s="50">
        <v>817121.1</v>
      </c>
      <c r="M206" s="51">
        <v>10.992187576602799</v>
      </c>
      <c r="N206" s="50">
        <v>964223.4</v>
      </c>
      <c r="O206" s="51">
        <v>12.2980034761654</v>
      </c>
      <c r="P206" s="50">
        <v>1543915.1</v>
      </c>
      <c r="Q206" s="51">
        <v>13.1484868274169</v>
      </c>
      <c r="R206" s="50">
        <v>1043838.9</v>
      </c>
      <c r="S206" s="51">
        <v>15.015396317381899</v>
      </c>
      <c r="T206" s="50">
        <v>35549</v>
      </c>
      <c r="U206" s="51">
        <v>16.049747165883701</v>
      </c>
    </row>
    <row r="207" spans="1:21" ht="14.25" customHeight="1" x14ac:dyDescent="0.2">
      <c r="A207" s="49" t="s">
        <v>25</v>
      </c>
      <c r="B207" s="50">
        <f t="shared" si="14"/>
        <v>9176791</v>
      </c>
      <c r="C207" s="51">
        <f t="shared" si="15"/>
        <v>8.2803611420375631</v>
      </c>
      <c r="D207" s="50">
        <v>329507.7</v>
      </c>
      <c r="E207" s="51">
        <v>0</v>
      </c>
      <c r="F207" s="50">
        <v>3851967.3</v>
      </c>
      <c r="G207" s="51">
        <v>3.0877247953273095</v>
      </c>
      <c r="H207" s="50">
        <f t="shared" si="12"/>
        <v>4995316</v>
      </c>
      <c r="I207" s="51">
        <f t="shared" si="13"/>
        <v>12.83068551859383</v>
      </c>
      <c r="J207" s="50">
        <v>490356.5</v>
      </c>
      <c r="K207" s="51">
        <v>10.648571478098098</v>
      </c>
      <c r="L207" s="50">
        <v>759100.2</v>
      </c>
      <c r="M207" s="51">
        <v>11.092720528857699</v>
      </c>
      <c r="N207" s="50">
        <v>1021761</v>
      </c>
      <c r="O207" s="51">
        <v>12.393224430175001</v>
      </c>
      <c r="P207" s="50">
        <v>1628014.1</v>
      </c>
      <c r="Q207" s="51">
        <v>13.107506665943498</v>
      </c>
      <c r="R207" s="50">
        <v>1061663.1000000001</v>
      </c>
      <c r="S207" s="51">
        <v>14.957965344185</v>
      </c>
      <c r="T207" s="50">
        <v>34421.1</v>
      </c>
      <c r="U207" s="51">
        <v>16.524955274526398</v>
      </c>
    </row>
    <row r="208" spans="1:21" ht="14.25" customHeight="1" x14ac:dyDescent="0.2">
      <c r="A208" s="49" t="s">
        <v>26</v>
      </c>
      <c r="B208" s="50">
        <f t="shared" si="14"/>
        <v>9357299.3999999985</v>
      </c>
      <c r="C208" s="51">
        <f t="shared" si="15"/>
        <v>8.2924217246912093</v>
      </c>
      <c r="D208" s="50">
        <v>285172.7</v>
      </c>
      <c r="E208" s="51">
        <v>6.7104249460064004E-3</v>
      </c>
      <c r="F208" s="50">
        <v>4039080.2</v>
      </c>
      <c r="G208" s="51">
        <v>3.2031418437791901</v>
      </c>
      <c r="H208" s="50">
        <f t="shared" si="12"/>
        <v>5033046.5</v>
      </c>
      <c r="I208" s="51">
        <f t="shared" si="13"/>
        <v>12.846098759469038</v>
      </c>
      <c r="J208" s="50">
        <v>483387.8</v>
      </c>
      <c r="K208" s="51">
        <v>10.639865786848599</v>
      </c>
      <c r="L208" s="50">
        <v>719912.8</v>
      </c>
      <c r="M208" s="51">
        <v>10.9631777890322</v>
      </c>
      <c r="N208" s="50">
        <v>1103902.7</v>
      </c>
      <c r="O208" s="51">
        <v>12.419690123051598</v>
      </c>
      <c r="P208" s="50">
        <v>1660885.4</v>
      </c>
      <c r="Q208" s="51">
        <v>13.187734853952</v>
      </c>
      <c r="R208" s="50">
        <v>1028965.6</v>
      </c>
      <c r="S208" s="51">
        <v>14.962954240647099</v>
      </c>
      <c r="T208" s="50">
        <v>35992.200000000004</v>
      </c>
      <c r="U208" s="51">
        <v>16.933895121720798</v>
      </c>
    </row>
    <row r="209" spans="1:21" ht="14.25" customHeight="1" x14ac:dyDescent="0.2">
      <c r="A209" s="49" t="s">
        <v>27</v>
      </c>
      <c r="B209" s="50">
        <f t="shared" si="14"/>
        <v>9191207.7000000011</v>
      </c>
      <c r="C209" s="51">
        <f t="shared" si="15"/>
        <v>8.5896859436654722</v>
      </c>
      <c r="D209" s="50">
        <v>336789.6</v>
      </c>
      <c r="E209" s="51">
        <v>2.9624192671032601E-3</v>
      </c>
      <c r="F209" s="50">
        <v>3695529.7</v>
      </c>
      <c r="G209" s="51">
        <v>3.3640123934060098</v>
      </c>
      <c r="H209" s="50">
        <f t="shared" si="12"/>
        <v>5158888.3999999994</v>
      </c>
      <c r="I209" s="51">
        <f t="shared" si="13"/>
        <v>12.893626883458049</v>
      </c>
      <c r="J209" s="50">
        <v>444337.9</v>
      </c>
      <c r="K209" s="51">
        <v>10.8695920942148</v>
      </c>
      <c r="L209" s="50">
        <v>794308.3</v>
      </c>
      <c r="M209" s="51">
        <v>11.239291902149301</v>
      </c>
      <c r="N209" s="50">
        <v>1109711.3999999999</v>
      </c>
      <c r="O209" s="51">
        <v>12.2085838741496</v>
      </c>
      <c r="P209" s="50">
        <v>1730795</v>
      </c>
      <c r="Q209" s="51">
        <v>13.251269345589698</v>
      </c>
      <c r="R209" s="50">
        <v>1041812.5</v>
      </c>
      <c r="S209" s="51">
        <v>14.988594252804598</v>
      </c>
      <c r="T209" s="50">
        <v>37923.300000000003</v>
      </c>
      <c r="U209" s="51">
        <v>17.430110618010598</v>
      </c>
    </row>
    <row r="210" spans="1:21" ht="14.25" customHeight="1" x14ac:dyDescent="0.2">
      <c r="A210" s="49" t="s">
        <v>28</v>
      </c>
      <c r="B210" s="50">
        <f t="shared" si="14"/>
        <v>9206811.1999999993</v>
      </c>
      <c r="C210" s="51">
        <f t="shared" si="15"/>
        <v>8.7655986911081598</v>
      </c>
      <c r="D210" s="50">
        <v>312995.20000000001</v>
      </c>
      <c r="E210" s="51">
        <v>3.9910899592070408E-3</v>
      </c>
      <c r="F210" s="50">
        <v>3572138.9</v>
      </c>
      <c r="G210" s="51">
        <v>3.5170510102504706</v>
      </c>
      <c r="H210" s="50">
        <f t="shared" si="12"/>
        <v>5321677.0999999996</v>
      </c>
      <c r="I210" s="51">
        <f t="shared" si="13"/>
        <v>12.803965179510783</v>
      </c>
      <c r="J210" s="50">
        <v>453565.2</v>
      </c>
      <c r="K210" s="51">
        <v>10.789484173389001</v>
      </c>
      <c r="L210" s="50">
        <v>806427</v>
      </c>
      <c r="M210" s="51">
        <v>11.6674302980927</v>
      </c>
      <c r="N210" s="50">
        <v>1115857.8999999999</v>
      </c>
      <c r="O210" s="51">
        <v>11.842139244611699</v>
      </c>
      <c r="P210" s="50">
        <v>1848463.5</v>
      </c>
      <c r="Q210" s="51">
        <v>13.1551269137854</v>
      </c>
      <c r="R210" s="50">
        <v>1057859.8999999999</v>
      </c>
      <c r="S210" s="51">
        <v>14.797539464346798</v>
      </c>
      <c r="T210" s="50">
        <v>39503.599999999999</v>
      </c>
      <c r="U210" s="51">
        <v>16.486161767535098</v>
      </c>
    </row>
    <row r="211" spans="1:21" ht="14.25" customHeight="1" x14ac:dyDescent="0.2">
      <c r="A211" s="49" t="s">
        <v>46</v>
      </c>
      <c r="B211" s="50">
        <f t="shared" si="14"/>
        <v>9671739.0999999996</v>
      </c>
      <c r="C211" s="51">
        <f t="shared" si="15"/>
        <v>8.7628929889144676</v>
      </c>
      <c r="D211" s="50">
        <v>324470.40000000002</v>
      </c>
      <c r="E211" s="51">
        <v>2.41993414499443E-3</v>
      </c>
      <c r="F211" s="50">
        <v>3765139.6</v>
      </c>
      <c r="G211" s="51">
        <v>3.6333338123771002</v>
      </c>
      <c r="H211" s="50">
        <f t="shared" si="12"/>
        <v>5582129.1000000006</v>
      </c>
      <c r="I211" s="51">
        <f t="shared" si="13"/>
        <v>12.731991550679101</v>
      </c>
      <c r="J211" s="50">
        <v>486890.4</v>
      </c>
      <c r="K211" s="51">
        <v>11.220907257567598</v>
      </c>
      <c r="L211" s="50">
        <v>882643.3</v>
      </c>
      <c r="M211" s="51">
        <v>11.239494247562998</v>
      </c>
      <c r="N211" s="50">
        <v>1146789.7</v>
      </c>
      <c r="O211" s="51">
        <v>11.6856918779441</v>
      </c>
      <c r="P211" s="50">
        <v>1941395.1</v>
      </c>
      <c r="Q211" s="51">
        <v>13.161677754826899</v>
      </c>
      <c r="R211" s="50">
        <v>1082151.2</v>
      </c>
      <c r="S211" s="51">
        <v>14.817372797812398</v>
      </c>
      <c r="T211" s="50">
        <v>42259.4</v>
      </c>
      <c r="U211" s="51">
        <v>16.567170428354402</v>
      </c>
    </row>
    <row r="212" spans="1:21" ht="14.25" customHeight="1" thickBot="1" x14ac:dyDescent="0.25">
      <c r="A212" s="52" t="s">
        <v>30</v>
      </c>
      <c r="B212" s="53">
        <f t="shared" si="14"/>
        <v>10358897.799999999</v>
      </c>
      <c r="C212" s="54">
        <f t="shared" si="15"/>
        <v>8.5886764186437023</v>
      </c>
      <c r="D212" s="53">
        <v>373124</v>
      </c>
      <c r="E212" s="54">
        <v>8.2580938240370497E-3</v>
      </c>
      <c r="F212" s="53">
        <v>4116027.5</v>
      </c>
      <c r="G212" s="54">
        <v>3.6807792178259304</v>
      </c>
      <c r="H212" s="53">
        <f t="shared" si="12"/>
        <v>5869746.2999999998</v>
      </c>
      <c r="I212" s="54">
        <f t="shared" si="13"/>
        <v>12.575663020222885</v>
      </c>
      <c r="J212" s="53">
        <v>470800.6</v>
      </c>
      <c r="K212" s="54">
        <v>11.328898272432097</v>
      </c>
      <c r="L212" s="53">
        <v>928637.3</v>
      </c>
      <c r="M212" s="54">
        <v>10.653971804707801</v>
      </c>
      <c r="N212" s="53">
        <v>1259674.5</v>
      </c>
      <c r="O212" s="54">
        <v>11.630708930759502</v>
      </c>
      <c r="P212" s="53">
        <v>1989927.2000000002</v>
      </c>
      <c r="Q212" s="54">
        <v>13.087230683614997</v>
      </c>
      <c r="R212" s="53">
        <v>1175279.5</v>
      </c>
      <c r="S212" s="54">
        <v>14.6085095936754</v>
      </c>
      <c r="T212" s="53">
        <v>45427.199999999997</v>
      </c>
      <c r="U212" s="54">
        <v>15.981573814806998</v>
      </c>
    </row>
    <row r="213" spans="1:21" ht="14.25" customHeight="1" x14ac:dyDescent="0.2">
      <c r="A213" s="49" t="s">
        <v>48</v>
      </c>
      <c r="B213" s="50">
        <f t="shared" si="14"/>
        <v>10758972.699999999</v>
      </c>
      <c r="C213" s="51">
        <f t="shared" si="15"/>
        <v>8.5783575517391046</v>
      </c>
      <c r="D213" s="50">
        <v>329864.5</v>
      </c>
      <c r="E213" s="51">
        <v>1.3453360394950001E-2</v>
      </c>
      <c r="F213" s="50">
        <v>4253035.5</v>
      </c>
      <c r="G213" s="51">
        <v>3.7337824074123098</v>
      </c>
      <c r="H213" s="50">
        <f t="shared" si="12"/>
        <v>6176072.6999999993</v>
      </c>
      <c r="I213" s="51">
        <f t="shared" si="13"/>
        <v>12.371934643191596</v>
      </c>
      <c r="J213" s="50">
        <v>519593.1</v>
      </c>
      <c r="K213" s="51">
        <v>10.339467914412301</v>
      </c>
      <c r="L213" s="50">
        <v>948806.8</v>
      </c>
      <c r="M213" s="51">
        <v>10.245849036916701</v>
      </c>
      <c r="N213" s="50">
        <v>1415394.2</v>
      </c>
      <c r="O213" s="51">
        <v>11.660704827672697</v>
      </c>
      <c r="P213" s="50">
        <v>1999744.3</v>
      </c>
      <c r="Q213" s="51">
        <v>13.026405784479499</v>
      </c>
      <c r="R213" s="50">
        <v>1242128.7</v>
      </c>
      <c r="S213" s="51">
        <v>14.464413045926699</v>
      </c>
      <c r="T213" s="50">
        <v>50405.599999999999</v>
      </c>
      <c r="U213" s="51">
        <v>15.785609158506199</v>
      </c>
    </row>
    <row r="214" spans="1:21" ht="14.25" customHeight="1" x14ac:dyDescent="0.2">
      <c r="A214" s="49" t="s">
        <v>20</v>
      </c>
      <c r="B214" s="50">
        <f t="shared" si="14"/>
        <v>11155988.499999998</v>
      </c>
      <c r="C214" s="51">
        <f t="shared" si="15"/>
        <v>8.4755038959568676</v>
      </c>
      <c r="D214" s="50">
        <v>318356.7</v>
      </c>
      <c r="E214" s="51">
        <v>1.988115846156214E-3</v>
      </c>
      <c r="F214" s="50">
        <v>4485423.5999999996</v>
      </c>
      <c r="G214" s="51">
        <v>3.5639096628465596</v>
      </c>
      <c r="H214" s="50">
        <f t="shared" si="12"/>
        <v>6352208.2000000011</v>
      </c>
      <c r="I214" s="51">
        <f t="shared" si="13"/>
        <v>12.368351930750629</v>
      </c>
      <c r="J214" s="50">
        <v>519150.9</v>
      </c>
      <c r="K214" s="51">
        <v>10.265318711765692</v>
      </c>
      <c r="L214" s="50">
        <v>983121.1</v>
      </c>
      <c r="M214" s="51">
        <v>10.202281188960344</v>
      </c>
      <c r="N214" s="50">
        <v>1478052.7</v>
      </c>
      <c r="O214" s="51">
        <v>11.742270269524219</v>
      </c>
      <c r="P214" s="50">
        <v>1982194.6</v>
      </c>
      <c r="Q214" s="51">
        <v>12.994016273679687</v>
      </c>
      <c r="R214" s="50">
        <v>1338752.2</v>
      </c>
      <c r="S214" s="51">
        <v>14.409846232932427</v>
      </c>
      <c r="T214" s="50">
        <v>50936.7</v>
      </c>
      <c r="U214" s="51">
        <v>15.773355753317354</v>
      </c>
    </row>
    <row r="215" spans="1:21" ht="14.25" customHeight="1" x14ac:dyDescent="0.2">
      <c r="A215" s="49" t="s">
        <v>21</v>
      </c>
      <c r="B215" s="50">
        <f t="shared" si="14"/>
        <v>11433039.199999999</v>
      </c>
      <c r="C215" s="51">
        <f t="shared" si="15"/>
        <v>8.4437781767598601</v>
      </c>
      <c r="D215" s="50">
        <v>298145.59999999998</v>
      </c>
      <c r="E215" s="51">
        <v>3.2711869636848573E-3</v>
      </c>
      <c r="F215" s="50">
        <v>4739519.0999999996</v>
      </c>
      <c r="G215" s="51">
        <v>3.6930054371972045</v>
      </c>
      <c r="H215" s="50">
        <f t="shared" si="12"/>
        <v>6395374.5</v>
      </c>
      <c r="I215" s="51">
        <f t="shared" si="13"/>
        <v>12.357994327775488</v>
      </c>
      <c r="J215" s="50">
        <v>529103.5</v>
      </c>
      <c r="K215" s="51">
        <v>9.8702081672111426</v>
      </c>
      <c r="L215" s="50">
        <v>1075891.8</v>
      </c>
      <c r="M215" s="51">
        <v>10.54351394071411</v>
      </c>
      <c r="N215" s="50">
        <v>1421405.7</v>
      </c>
      <c r="O215" s="51">
        <v>11.827722254807336</v>
      </c>
      <c r="P215" s="50">
        <v>2005090.5</v>
      </c>
      <c r="Q215" s="51">
        <v>12.9189719616147</v>
      </c>
      <c r="R215" s="50">
        <v>1303483.3999999999</v>
      </c>
      <c r="S215" s="51">
        <v>14.42736255406091</v>
      </c>
      <c r="T215" s="50">
        <v>60399.6</v>
      </c>
      <c r="U215" s="51">
        <v>15.669516685540964</v>
      </c>
    </row>
    <row r="216" spans="1:21" ht="14.25" customHeight="1" x14ac:dyDescent="0.2">
      <c r="A216" s="49" t="s">
        <v>22</v>
      </c>
      <c r="B216" s="50">
        <f t="shared" si="14"/>
        <v>11760283.9</v>
      </c>
      <c r="C216" s="51">
        <f t="shared" si="15"/>
        <v>8.3754444643976793</v>
      </c>
      <c r="D216" s="50">
        <v>321320</v>
      </c>
      <c r="E216" s="51">
        <v>5.2585335491099209E-3</v>
      </c>
      <c r="F216" s="50">
        <v>4959770.5</v>
      </c>
      <c r="G216" s="51">
        <v>3.68845456054872</v>
      </c>
      <c r="H216" s="50">
        <f t="shared" si="12"/>
        <v>6479193.4000000004</v>
      </c>
      <c r="I216" s="51">
        <f t="shared" si="13"/>
        <v>12.378396807540911</v>
      </c>
      <c r="J216" s="50">
        <v>569816</v>
      </c>
      <c r="K216" s="51">
        <v>10.097263551743</v>
      </c>
      <c r="L216" s="50">
        <v>1144938.6000000001</v>
      </c>
      <c r="M216" s="51">
        <v>10.736562590343299</v>
      </c>
      <c r="N216" s="50">
        <v>1360833</v>
      </c>
      <c r="O216" s="51">
        <v>11.903823996772598</v>
      </c>
      <c r="P216" s="50">
        <v>2004205.8</v>
      </c>
      <c r="Q216" s="51">
        <v>12.875846329753198</v>
      </c>
      <c r="R216" s="50">
        <v>1344561.7</v>
      </c>
      <c r="S216" s="51">
        <v>14.344127348711499</v>
      </c>
      <c r="T216" s="50">
        <v>54838.3</v>
      </c>
      <c r="U216" s="51">
        <v>15.7592952553234</v>
      </c>
    </row>
    <row r="217" spans="1:21" ht="14.25" customHeight="1" x14ac:dyDescent="0.2">
      <c r="A217" s="49" t="s">
        <v>23</v>
      </c>
      <c r="B217" s="50">
        <f t="shared" si="14"/>
        <v>11973943</v>
      </c>
      <c r="C217" s="51">
        <f t="shared" si="15"/>
        <v>8.3790921828340093</v>
      </c>
      <c r="D217" s="50">
        <v>319988.40000000002</v>
      </c>
      <c r="E217" s="51">
        <v>3.52362460639198E-3</v>
      </c>
      <c r="F217" s="50">
        <v>5078581</v>
      </c>
      <c r="G217" s="51">
        <v>3.7041597127228996</v>
      </c>
      <c r="H217" s="50">
        <f t="shared" si="12"/>
        <v>6575373.6000000006</v>
      </c>
      <c r="I217" s="51">
        <f t="shared" si="13"/>
        <v>12.397435414468314</v>
      </c>
      <c r="J217" s="50">
        <v>608962.5</v>
      </c>
      <c r="K217" s="51">
        <v>10.512676192704799</v>
      </c>
      <c r="L217" s="50">
        <v>1135263.8</v>
      </c>
      <c r="M217" s="51">
        <v>10.766189022322399</v>
      </c>
      <c r="N217" s="50">
        <v>1356800.1</v>
      </c>
      <c r="O217" s="51">
        <v>11.946674526335901</v>
      </c>
      <c r="P217" s="50">
        <v>2076265.2</v>
      </c>
      <c r="Q217" s="51">
        <v>12.784328887273199</v>
      </c>
      <c r="R217" s="50">
        <v>1342906</v>
      </c>
      <c r="S217" s="51">
        <v>14.351399692160099</v>
      </c>
      <c r="T217" s="50">
        <v>55176</v>
      </c>
      <c r="U217" s="51">
        <v>15.731335616934901</v>
      </c>
    </row>
    <row r="218" spans="1:21" ht="14.25" customHeight="1" x14ac:dyDescent="0.2">
      <c r="A218" s="49" t="s">
        <v>24</v>
      </c>
      <c r="B218" s="50">
        <f t="shared" si="14"/>
        <v>12408306.999999998</v>
      </c>
      <c r="C218" s="51">
        <f t="shared" si="15"/>
        <v>8.1405899859666544</v>
      </c>
      <c r="D218" s="50">
        <v>340012.1</v>
      </c>
      <c r="E218" s="51">
        <v>3.5062281607036901E-3</v>
      </c>
      <c r="F218" s="50">
        <v>5477255.7000000002</v>
      </c>
      <c r="G218" s="51">
        <v>3.5203967965198304</v>
      </c>
      <c r="H218" s="50">
        <f t="shared" si="12"/>
        <v>6591039.1999999993</v>
      </c>
      <c r="I218" s="51">
        <f t="shared" si="13"/>
        <v>12.399810052260037</v>
      </c>
      <c r="J218" s="50">
        <v>685900</v>
      </c>
      <c r="K218" s="51">
        <v>10.258309288526</v>
      </c>
      <c r="L218" s="50">
        <v>1060955.6000000001</v>
      </c>
      <c r="M218" s="51">
        <v>10.9230958015585</v>
      </c>
      <c r="N218" s="50">
        <v>1351294.2</v>
      </c>
      <c r="O218" s="51">
        <v>11.977180386772897</v>
      </c>
      <c r="P218" s="50">
        <v>2066602.2</v>
      </c>
      <c r="Q218" s="51">
        <v>12.7515988060015</v>
      </c>
      <c r="R218" s="50">
        <v>1371088.6</v>
      </c>
      <c r="S218" s="51">
        <v>14.357817492611298</v>
      </c>
      <c r="T218" s="50">
        <v>55198.6</v>
      </c>
      <c r="U218" s="51">
        <v>15.933804589246799</v>
      </c>
    </row>
    <row r="219" spans="1:21" ht="14.25" customHeight="1" x14ac:dyDescent="0.2">
      <c r="A219" s="49" t="s">
        <v>25</v>
      </c>
      <c r="B219" s="50">
        <f t="shared" si="14"/>
        <v>12774681.899999999</v>
      </c>
      <c r="C219" s="51">
        <f t="shared" si="15"/>
        <v>8.0983964740444936</v>
      </c>
      <c r="D219" s="50">
        <v>388765.9</v>
      </c>
      <c r="E219" s="51">
        <v>7.5247983426529955E-3</v>
      </c>
      <c r="F219" s="50">
        <v>5756660.0999999996</v>
      </c>
      <c r="G219" s="51">
        <v>3.6224401708205773</v>
      </c>
      <c r="H219" s="50">
        <f t="shared" si="12"/>
        <v>6629255.9000000004</v>
      </c>
      <c r="I219" s="51">
        <f t="shared" si="13"/>
        <v>12.459672385704705</v>
      </c>
      <c r="J219" s="50">
        <v>634273.5</v>
      </c>
      <c r="K219" s="51">
        <v>10.56044139476109</v>
      </c>
      <c r="L219" s="50">
        <v>1018629.2</v>
      </c>
      <c r="M219" s="51">
        <v>10.970788262303886</v>
      </c>
      <c r="N219" s="50">
        <v>1353753.2</v>
      </c>
      <c r="O219" s="51">
        <v>11.945416391998187</v>
      </c>
      <c r="P219" s="50">
        <v>2145772.1</v>
      </c>
      <c r="Q219" s="51">
        <v>12.69188453191278</v>
      </c>
      <c r="R219" s="50">
        <v>1421364.2</v>
      </c>
      <c r="S219" s="51">
        <v>14.377763934113439</v>
      </c>
      <c r="T219" s="50">
        <v>55463.7</v>
      </c>
      <c r="U219" s="51">
        <v>15.936674906290058</v>
      </c>
    </row>
    <row r="220" spans="1:21" ht="14.25" customHeight="1" x14ac:dyDescent="0.2">
      <c r="A220" s="49" t="s">
        <v>26</v>
      </c>
      <c r="B220" s="50">
        <f t="shared" si="14"/>
        <v>12827151.900000002</v>
      </c>
      <c r="C220" s="51">
        <f t="shared" si="15"/>
        <v>8.1705086348903357</v>
      </c>
      <c r="D220" s="50">
        <v>377373.9</v>
      </c>
      <c r="E220" s="51">
        <v>5.0435390470830125E-3</v>
      </c>
      <c r="F220" s="50">
        <v>5695479.3000000007</v>
      </c>
      <c r="G220" s="51">
        <v>3.6385167678513017</v>
      </c>
      <c r="H220" s="50">
        <f t="shared" si="12"/>
        <v>6754298.7000000002</v>
      </c>
      <c r="I220" s="51">
        <f t="shared" si="13"/>
        <v>12.448273145811568</v>
      </c>
      <c r="J220" s="50">
        <v>560538</v>
      </c>
      <c r="K220" s="51">
        <v>10.774205338442709</v>
      </c>
      <c r="L220" s="50">
        <v>1042624.4000000001</v>
      </c>
      <c r="M220" s="51">
        <v>10.958705831169882</v>
      </c>
      <c r="N220" s="50">
        <v>1346229.3</v>
      </c>
      <c r="O220" s="51">
        <v>11.723321199442026</v>
      </c>
      <c r="P220" s="50">
        <v>2247043.6999999997</v>
      </c>
      <c r="Q220" s="51">
        <v>12.627172520053794</v>
      </c>
      <c r="R220" s="50">
        <v>1501258.3</v>
      </c>
      <c r="S220" s="51">
        <v>14.359374687220713</v>
      </c>
      <c r="T220" s="50">
        <v>56604.999999999993</v>
      </c>
      <c r="U220" s="51">
        <v>15.916829573359246</v>
      </c>
    </row>
    <row r="221" spans="1:21" ht="14.25" customHeight="1" x14ac:dyDescent="0.2">
      <c r="A221" s="49" t="s">
        <v>27</v>
      </c>
      <c r="B221" s="50">
        <f t="shared" si="14"/>
        <v>12924817.700000003</v>
      </c>
      <c r="C221" s="51">
        <f t="shared" si="15"/>
        <v>8.299693794211116</v>
      </c>
      <c r="D221" s="50">
        <v>436821.2</v>
      </c>
      <c r="E221" s="51">
        <v>6.7735608986010751E-3</v>
      </c>
      <c r="F221" s="50">
        <v>5543128.5999999996</v>
      </c>
      <c r="G221" s="51">
        <v>3.8007635294624054</v>
      </c>
      <c r="H221" s="50">
        <f t="shared" si="12"/>
        <v>6944867.8999999994</v>
      </c>
      <c r="I221" s="51">
        <f t="shared" si="13"/>
        <v>12.41217984851807</v>
      </c>
      <c r="J221" s="50">
        <v>574905.59999999998</v>
      </c>
      <c r="K221" s="51">
        <v>10.371373940347773</v>
      </c>
      <c r="L221" s="50">
        <v>1023971.9</v>
      </c>
      <c r="M221" s="51">
        <v>11.174364748681091</v>
      </c>
      <c r="N221" s="50">
        <v>1412405</v>
      </c>
      <c r="O221" s="51">
        <v>11.523316244278378</v>
      </c>
      <c r="P221" s="50">
        <v>2336130.2999999998</v>
      </c>
      <c r="Q221" s="51">
        <v>12.61375751986094</v>
      </c>
      <c r="R221" s="50">
        <v>1539931.8</v>
      </c>
      <c r="S221" s="51">
        <v>14.377227921392361</v>
      </c>
      <c r="T221" s="50">
        <v>57523.3</v>
      </c>
      <c r="U221" s="51">
        <v>15.875859816804672</v>
      </c>
    </row>
    <row r="222" spans="1:21" ht="14.25" customHeight="1" x14ac:dyDescent="0.2">
      <c r="A222" s="49" t="s">
        <v>28</v>
      </c>
      <c r="B222" s="50">
        <f t="shared" si="14"/>
        <v>13086020.200000001</v>
      </c>
      <c r="C222" s="51">
        <f t="shared" si="15"/>
        <v>8.3800241699917297</v>
      </c>
      <c r="D222" s="50">
        <v>430144</v>
      </c>
      <c r="E222" s="51">
        <v>5.1677786973664628E-3</v>
      </c>
      <c r="F222" s="50">
        <v>5523429.7000000002</v>
      </c>
      <c r="G222" s="51">
        <v>3.8350594023130231</v>
      </c>
      <c r="H222" s="50">
        <f t="shared" si="12"/>
        <v>7132446.5</v>
      </c>
      <c r="I222" s="51">
        <f t="shared" si="13"/>
        <v>12.40475644254745</v>
      </c>
      <c r="J222" s="50">
        <v>607410</v>
      </c>
      <c r="K222" s="51">
        <v>10.600965007161555</v>
      </c>
      <c r="L222" s="50">
        <v>976712.3</v>
      </c>
      <c r="M222" s="51">
        <v>11.119212393455062</v>
      </c>
      <c r="N222" s="50">
        <v>1481147</v>
      </c>
      <c r="O222" s="51">
        <v>11.442960922852357</v>
      </c>
      <c r="P222" s="50">
        <v>2400818.1</v>
      </c>
      <c r="Q222" s="51">
        <v>12.569873533525927</v>
      </c>
      <c r="R222" s="50">
        <v>1605450.3</v>
      </c>
      <c r="S222" s="51">
        <v>14.382341607211387</v>
      </c>
      <c r="T222" s="50">
        <v>60908.800000000003</v>
      </c>
      <c r="U222" s="51">
        <v>15.761863999947463</v>
      </c>
    </row>
    <row r="223" spans="1:21" ht="14.25" customHeight="1" x14ac:dyDescent="0.2">
      <c r="A223" s="49" t="s">
        <v>46</v>
      </c>
      <c r="B223" s="50">
        <f t="shared" si="14"/>
        <v>13481448.6</v>
      </c>
      <c r="C223" s="51">
        <f t="shared" si="15"/>
        <v>8.3790343959031244</v>
      </c>
      <c r="D223" s="50">
        <v>356509.3</v>
      </c>
      <c r="E223" s="51">
        <v>5.4785891980938502E-3</v>
      </c>
      <c r="F223" s="50">
        <v>5787177.7999999998</v>
      </c>
      <c r="G223" s="51">
        <v>3.8111785445748709</v>
      </c>
      <c r="H223" s="50">
        <f t="shared" si="12"/>
        <v>7337761.5</v>
      </c>
      <c r="I223" s="51">
        <f t="shared" si="13"/>
        <v>12.38846485988949</v>
      </c>
      <c r="J223" s="50">
        <v>571816.69999999995</v>
      </c>
      <c r="K223" s="51">
        <v>10.98351689273853</v>
      </c>
      <c r="L223" s="50">
        <v>1027897.7</v>
      </c>
      <c r="M223" s="51">
        <v>10.679693676715107</v>
      </c>
      <c r="N223" s="50">
        <v>1589039.7</v>
      </c>
      <c r="O223" s="51">
        <v>11.410951352568473</v>
      </c>
      <c r="P223" s="50">
        <v>2424438.2000000002</v>
      </c>
      <c r="Q223" s="51">
        <v>12.63621500271692</v>
      </c>
      <c r="R223" s="50">
        <v>1661737.3</v>
      </c>
      <c r="S223" s="51">
        <v>14.371569382236292</v>
      </c>
      <c r="T223" s="50">
        <v>62831.9</v>
      </c>
      <c r="U223" s="51">
        <v>15.843219288291458</v>
      </c>
    </row>
    <row r="224" spans="1:21" ht="14.25" customHeight="1" thickBot="1" x14ac:dyDescent="0.25">
      <c r="A224" s="52" t="s">
        <v>30</v>
      </c>
      <c r="B224" s="53">
        <f t="shared" si="14"/>
        <v>14521171.700000001</v>
      </c>
      <c r="C224" s="54">
        <f t="shared" si="15"/>
        <v>8.1155546751781742</v>
      </c>
      <c r="D224" s="53">
        <v>501538.4</v>
      </c>
      <c r="E224" s="54">
        <v>8.0136834986114722E-3</v>
      </c>
      <c r="F224" s="53">
        <v>6319482.4000000004</v>
      </c>
      <c r="G224" s="54">
        <v>3.7568324780839646</v>
      </c>
      <c r="H224" s="53">
        <f t="shared" si="12"/>
        <v>7700150.8999999994</v>
      </c>
      <c r="I224" s="54">
        <f t="shared" si="13"/>
        <v>12.220813358865474</v>
      </c>
      <c r="J224" s="53">
        <v>555622</v>
      </c>
      <c r="K224" s="54">
        <v>10.596428976894368</v>
      </c>
      <c r="L224" s="53">
        <v>1182440.5</v>
      </c>
      <c r="M224" s="54">
        <v>10.409929234494252</v>
      </c>
      <c r="N224" s="53">
        <v>1653210.9</v>
      </c>
      <c r="O224" s="54">
        <v>11.371366414291122</v>
      </c>
      <c r="P224" s="53">
        <v>2573576.6</v>
      </c>
      <c r="Q224" s="54">
        <v>12.526386660494193</v>
      </c>
      <c r="R224" s="53">
        <v>1670389.6</v>
      </c>
      <c r="S224" s="54">
        <v>14.27489810999781</v>
      </c>
      <c r="T224" s="53">
        <v>64911.3</v>
      </c>
      <c r="U224" s="54">
        <v>15.773095809204255</v>
      </c>
    </row>
    <row r="225" spans="1:21" ht="14.25" customHeight="1" x14ac:dyDescent="0.2">
      <c r="A225" s="49" t="s">
        <v>49</v>
      </c>
      <c r="B225" s="50">
        <f t="shared" si="14"/>
        <v>14669887.599999998</v>
      </c>
      <c r="C225" s="51">
        <f t="shared" si="15"/>
        <v>8.0208840578301341</v>
      </c>
      <c r="D225" s="50">
        <v>411959.9</v>
      </c>
      <c r="E225" s="51">
        <v>3.19825060643038E-3</v>
      </c>
      <c r="F225" s="50">
        <v>6391078.0999999996</v>
      </c>
      <c r="G225" s="51">
        <v>3.3560245053178095</v>
      </c>
      <c r="H225" s="50">
        <f t="shared" si="12"/>
        <v>7866849.5999999996</v>
      </c>
      <c r="I225" s="51">
        <f t="shared" si="13"/>
        <v>12.230503975949912</v>
      </c>
      <c r="J225" s="50">
        <v>630594.80000000005</v>
      </c>
      <c r="K225" s="51">
        <v>10.234684634253199</v>
      </c>
      <c r="L225" s="50">
        <v>1219422.3999999999</v>
      </c>
      <c r="M225" s="51">
        <v>10.5142772643835</v>
      </c>
      <c r="N225" s="50">
        <v>1735411.6</v>
      </c>
      <c r="O225" s="51">
        <v>11.3887133421259</v>
      </c>
      <c r="P225" s="50">
        <v>2526304.7999999998</v>
      </c>
      <c r="Q225" s="51">
        <v>12.678159338493099</v>
      </c>
      <c r="R225" s="50">
        <v>1700828</v>
      </c>
      <c r="S225" s="51">
        <v>14.290948464512601</v>
      </c>
      <c r="T225" s="50">
        <v>54288</v>
      </c>
      <c r="U225" s="51">
        <v>15.4878767867669</v>
      </c>
    </row>
    <row r="226" spans="1:21" ht="14.25" customHeight="1" x14ac:dyDescent="0.2">
      <c r="A226" s="49" t="s">
        <v>20</v>
      </c>
      <c r="B226" s="50">
        <f t="shared" si="14"/>
        <v>14329531.299999999</v>
      </c>
      <c r="C226" s="51">
        <f t="shared" si="15"/>
        <v>8.0882347685719385</v>
      </c>
      <c r="D226" s="50">
        <v>357141.2</v>
      </c>
      <c r="E226" s="51">
        <v>2.3417012654938702E-3</v>
      </c>
      <c r="F226" s="50">
        <v>6292203.0999999996</v>
      </c>
      <c r="G226" s="51">
        <v>3.4234124815519698</v>
      </c>
      <c r="H226" s="50">
        <f t="shared" si="12"/>
        <v>7680187</v>
      </c>
      <c r="I226" s="51">
        <f t="shared" si="13"/>
        <v>12.286025109935455</v>
      </c>
      <c r="J226" s="50">
        <v>728355.2</v>
      </c>
      <c r="K226" s="51">
        <v>10.355682688885901</v>
      </c>
      <c r="L226" s="50">
        <v>1181427.1000000001</v>
      </c>
      <c r="M226" s="51">
        <v>10.544852683673799</v>
      </c>
      <c r="N226" s="50">
        <v>1632157.1</v>
      </c>
      <c r="O226" s="51">
        <v>11.537878002062397</v>
      </c>
      <c r="P226" s="50">
        <v>2420305</v>
      </c>
      <c r="Q226" s="51">
        <v>12.7719997483788</v>
      </c>
      <c r="R226" s="50">
        <v>1666053.1</v>
      </c>
      <c r="S226" s="51">
        <v>14.294771808893699</v>
      </c>
      <c r="T226" s="50">
        <v>51889.5</v>
      </c>
      <c r="U226" s="51">
        <v>15.393615895315998</v>
      </c>
    </row>
    <row r="227" spans="1:21" ht="14.25" customHeight="1" x14ac:dyDescent="0.2">
      <c r="A227" s="49" t="s">
        <v>21</v>
      </c>
      <c r="B227" s="50">
        <f t="shared" si="14"/>
        <v>13838142.9</v>
      </c>
      <c r="C227" s="51">
        <f t="shared" si="15"/>
        <v>8.0449260446645656</v>
      </c>
      <c r="D227" s="50">
        <v>335681.5</v>
      </c>
      <c r="E227" s="51">
        <v>4.4255104913437293E-3</v>
      </c>
      <c r="F227" s="50">
        <v>6126669.7999999998</v>
      </c>
      <c r="G227" s="51">
        <v>3.3420947872855802</v>
      </c>
      <c r="H227" s="50">
        <f t="shared" si="12"/>
        <v>7375791.5999999996</v>
      </c>
      <c r="I227" s="51">
        <f t="shared" si="13"/>
        <v>12.317245983739571</v>
      </c>
      <c r="J227" s="50">
        <v>615496.1</v>
      </c>
      <c r="K227" s="51">
        <v>10.468382124598399</v>
      </c>
      <c r="L227" s="50">
        <v>1229818.7</v>
      </c>
      <c r="M227" s="51">
        <v>10.5573704896502</v>
      </c>
      <c r="N227" s="50">
        <v>1626803.8</v>
      </c>
      <c r="O227" s="51">
        <v>11.5823694061939</v>
      </c>
      <c r="P227" s="50">
        <v>2249095</v>
      </c>
      <c r="Q227" s="51">
        <v>12.796413350703299</v>
      </c>
      <c r="R227" s="50">
        <v>1597557.5</v>
      </c>
      <c r="S227" s="51">
        <v>14.344967836212499</v>
      </c>
      <c r="T227" s="50">
        <v>57020.5</v>
      </c>
      <c r="U227" s="51">
        <v>15.4863012074605</v>
      </c>
    </row>
    <row r="228" spans="1:21" ht="14.25" customHeight="1" x14ac:dyDescent="0.2">
      <c r="A228" s="49" t="s">
        <v>22</v>
      </c>
      <c r="B228" s="50">
        <f t="shared" si="14"/>
        <v>14597798.299999999</v>
      </c>
      <c r="C228" s="51">
        <f t="shared" si="15"/>
        <v>7.6822655899417391</v>
      </c>
      <c r="D228" s="50">
        <v>403438.8</v>
      </c>
      <c r="E228" s="51">
        <v>9.3234463318847864E-4</v>
      </c>
      <c r="F228" s="50">
        <v>6507276.5999999996</v>
      </c>
      <c r="G228" s="51">
        <v>2.7231248004733652</v>
      </c>
      <c r="H228" s="50">
        <f t="shared" si="12"/>
        <v>7687082.9000000004</v>
      </c>
      <c r="I228" s="51">
        <f t="shared" si="13"/>
        <v>12.283419127950344</v>
      </c>
      <c r="J228" s="50">
        <v>627290.80000000005</v>
      </c>
      <c r="K228" s="51">
        <v>10.264549494429058</v>
      </c>
      <c r="L228" s="50">
        <v>1287519.8</v>
      </c>
      <c r="M228" s="51">
        <v>10.499982361436304</v>
      </c>
      <c r="N228" s="50">
        <v>1543276.5</v>
      </c>
      <c r="O228" s="51">
        <v>11.619830832647292</v>
      </c>
      <c r="P228" s="50">
        <v>2310038.2000000002</v>
      </c>
      <c r="Q228" s="51">
        <v>12.731462926890126</v>
      </c>
      <c r="R228" s="50">
        <v>1863455</v>
      </c>
      <c r="S228" s="51">
        <v>14.096081093452751</v>
      </c>
      <c r="T228" s="50">
        <v>55502.6</v>
      </c>
      <c r="U228" s="51">
        <v>15.416901604609514</v>
      </c>
    </row>
    <row r="229" spans="1:21" ht="14.25" customHeight="1" x14ac:dyDescent="0.2">
      <c r="A229" s="49" t="s">
        <v>23</v>
      </c>
      <c r="B229" s="50">
        <f t="shared" si="14"/>
        <v>14720743.600000001</v>
      </c>
      <c r="C229" s="51">
        <f t="shared" si="15"/>
        <v>7.890445276623117</v>
      </c>
      <c r="D229" s="50">
        <v>413006.2</v>
      </c>
      <c r="E229" s="51">
        <v>7.3342627786217255E-3</v>
      </c>
      <c r="F229" s="50">
        <v>6536269.7999999998</v>
      </c>
      <c r="G229" s="51">
        <v>3.3711849475674951</v>
      </c>
      <c r="H229" s="50">
        <f t="shared" si="12"/>
        <v>7771467.5999999996</v>
      </c>
      <c r="I229" s="51">
        <f t="shared" si="13"/>
        <v>12.110353306755085</v>
      </c>
      <c r="J229" s="50">
        <v>837540.79999999993</v>
      </c>
      <c r="K229" s="51">
        <v>8.5327645924831366</v>
      </c>
      <c r="L229" s="50">
        <v>1187140</v>
      </c>
      <c r="M229" s="51">
        <v>10.613478056505551</v>
      </c>
      <c r="N229" s="50">
        <v>1537864</v>
      </c>
      <c r="O229" s="51">
        <v>11.691258152216323</v>
      </c>
      <c r="P229" s="50">
        <v>2348075.9999999995</v>
      </c>
      <c r="Q229" s="51">
        <v>12.716166994168844</v>
      </c>
      <c r="R229" s="50">
        <v>1804078.9000000004</v>
      </c>
      <c r="S229" s="51">
        <v>14.220332841872933</v>
      </c>
      <c r="T229" s="50">
        <v>56767.9</v>
      </c>
      <c r="U229" s="51">
        <v>15.436567778621365</v>
      </c>
    </row>
    <row r="230" spans="1:21" ht="14.25" customHeight="1" x14ac:dyDescent="0.2">
      <c r="A230" s="49" t="s">
        <v>24</v>
      </c>
      <c r="B230" s="50">
        <f t="shared" si="14"/>
        <v>14937719.899999999</v>
      </c>
      <c r="C230" s="51">
        <f t="shared" si="15"/>
        <v>8.0445253954052252</v>
      </c>
      <c r="D230" s="50">
        <v>416613.8</v>
      </c>
      <c r="E230" s="51">
        <v>5.1299500880671745E-3</v>
      </c>
      <c r="F230" s="50">
        <v>6695069.9000000004</v>
      </c>
      <c r="G230" s="51">
        <v>3.4728856671085691</v>
      </c>
      <c r="H230" s="50">
        <f t="shared" si="12"/>
        <v>7826036.2000000002</v>
      </c>
      <c r="I230" s="51">
        <f t="shared" si="13"/>
        <v>12.383474226837844</v>
      </c>
      <c r="J230" s="50">
        <v>704195.4</v>
      </c>
      <c r="K230" s="51">
        <v>10.453599107577242</v>
      </c>
      <c r="L230" s="50">
        <v>1196934.3</v>
      </c>
      <c r="M230" s="51">
        <v>10.717974242195247</v>
      </c>
      <c r="N230" s="50">
        <v>1603824.7</v>
      </c>
      <c r="O230" s="51">
        <v>11.89282034501651</v>
      </c>
      <c r="P230" s="50">
        <v>2333379.5</v>
      </c>
      <c r="Q230" s="51">
        <v>12.605033481694683</v>
      </c>
      <c r="R230" s="50">
        <v>1927137.7</v>
      </c>
      <c r="S230" s="51">
        <v>14.167542903654471</v>
      </c>
      <c r="T230" s="50">
        <v>60564.6</v>
      </c>
      <c r="U230" s="51">
        <v>15.426476654679465</v>
      </c>
    </row>
    <row r="231" spans="1:21" ht="14.25" customHeight="1" x14ac:dyDescent="0.2">
      <c r="A231" s="49" t="s">
        <v>25</v>
      </c>
      <c r="B231" s="50">
        <f t="shared" si="14"/>
        <v>15022930.200000001</v>
      </c>
      <c r="C231" s="51">
        <f t="shared" si="15"/>
        <v>8.048897497573412</v>
      </c>
      <c r="D231" s="50">
        <v>409737.5</v>
      </c>
      <c r="E231" s="51">
        <v>0.183926933707557</v>
      </c>
      <c r="F231" s="50">
        <v>6779838.4000000004</v>
      </c>
      <c r="G231" s="51">
        <v>3.4454096200876996</v>
      </c>
      <c r="H231" s="50">
        <f t="shared" si="12"/>
        <v>7833354.2999999998</v>
      </c>
      <c r="I231" s="51">
        <f t="shared" si="13"/>
        <v>12.444648786663468</v>
      </c>
      <c r="J231" s="50">
        <v>644652.70000000007</v>
      </c>
      <c r="K231" s="51">
        <v>10.153402776409699</v>
      </c>
      <c r="L231" s="50">
        <v>1165049.3999999999</v>
      </c>
      <c r="M231" s="51">
        <v>10.857710494507799</v>
      </c>
      <c r="N231" s="50">
        <v>1569795.4</v>
      </c>
      <c r="O231" s="51">
        <v>11.970436743539999</v>
      </c>
      <c r="P231" s="50">
        <v>2463227</v>
      </c>
      <c r="Q231" s="51">
        <v>12.663234226078197</v>
      </c>
      <c r="R231" s="50">
        <v>1927560.2000000002</v>
      </c>
      <c r="S231" s="51">
        <v>14.1814294847964</v>
      </c>
      <c r="T231" s="50">
        <v>63069.599999999999</v>
      </c>
      <c r="U231" s="51">
        <v>15.364604040615399</v>
      </c>
    </row>
    <row r="232" spans="1:21" ht="14.25" customHeight="1" x14ac:dyDescent="0.2">
      <c r="A232" s="49" t="s">
        <v>26</v>
      </c>
      <c r="B232" s="50">
        <f t="shared" si="14"/>
        <v>15009543.9</v>
      </c>
      <c r="C232" s="51">
        <f t="shared" si="15"/>
        <v>8.0562209275393162</v>
      </c>
      <c r="D232" s="50">
        <v>401789</v>
      </c>
      <c r="E232" s="51">
        <v>0.18783073702863903</v>
      </c>
      <c r="F232" s="50">
        <v>6836814</v>
      </c>
      <c r="G232" s="51">
        <v>3.4294395282656494</v>
      </c>
      <c r="H232" s="50">
        <f t="shared" si="12"/>
        <v>7770940.9000000004</v>
      </c>
      <c r="I232" s="51">
        <f t="shared" si="13"/>
        <v>12.533655117232984</v>
      </c>
      <c r="J232" s="50">
        <v>637622.20000000007</v>
      </c>
      <c r="K232" s="51">
        <v>10.4593308827704</v>
      </c>
      <c r="L232" s="50">
        <v>1071146.1000000001</v>
      </c>
      <c r="M232" s="51">
        <v>10.954666248609799</v>
      </c>
      <c r="N232" s="50">
        <v>1501977</v>
      </c>
      <c r="O232" s="51">
        <v>11.9643745842979</v>
      </c>
      <c r="P232" s="50">
        <v>2466230.9</v>
      </c>
      <c r="Q232" s="51">
        <v>12.714469234814999</v>
      </c>
      <c r="R232" s="50">
        <v>2029287</v>
      </c>
      <c r="S232" s="51">
        <v>14.133349976124599</v>
      </c>
      <c r="T232" s="50">
        <v>64677.7</v>
      </c>
      <c r="U232" s="51">
        <v>15.2678258194092</v>
      </c>
    </row>
    <row r="233" spans="1:21" ht="14.25" customHeight="1" x14ac:dyDescent="0.2">
      <c r="A233" s="49" t="s">
        <v>27</v>
      </c>
      <c r="B233" s="50">
        <f t="shared" si="14"/>
        <v>14412992.799999999</v>
      </c>
      <c r="C233" s="51">
        <f t="shared" si="15"/>
        <v>8.3125162135652957</v>
      </c>
      <c r="D233" s="50">
        <v>436084.4</v>
      </c>
      <c r="E233" s="51">
        <v>0.165582864234538</v>
      </c>
      <c r="F233" s="50">
        <v>6232893.0999999996</v>
      </c>
      <c r="G233" s="51">
        <v>3.5125723020983601</v>
      </c>
      <c r="H233" s="50">
        <f t="shared" si="12"/>
        <v>7744015.3000000007</v>
      </c>
      <c r="I233" s="51">
        <f t="shared" si="13"/>
        <v>12.634600627274052</v>
      </c>
      <c r="J233" s="50">
        <v>569336.5</v>
      </c>
      <c r="K233" s="51">
        <v>10.6182830224305</v>
      </c>
      <c r="L233" s="50">
        <v>1185161.7</v>
      </c>
      <c r="M233" s="51">
        <v>11.4565118717556</v>
      </c>
      <c r="N233" s="50">
        <v>1303935.7</v>
      </c>
      <c r="O233" s="51">
        <v>11.715227605164898</v>
      </c>
      <c r="P233" s="50">
        <v>2591180</v>
      </c>
      <c r="Q233" s="51">
        <v>12.7582963186656</v>
      </c>
      <c r="R233" s="50">
        <v>2031037.9</v>
      </c>
      <c r="S233" s="51">
        <v>14.237327448690099</v>
      </c>
      <c r="T233" s="50">
        <v>63363.5</v>
      </c>
      <c r="U233" s="51">
        <v>15.274534755813699</v>
      </c>
    </row>
    <row r="234" spans="1:21" ht="14.25" customHeight="1" x14ac:dyDescent="0.2">
      <c r="A234" s="49" t="s">
        <v>28</v>
      </c>
      <c r="B234" s="50">
        <f t="shared" si="14"/>
        <v>13996396.779999997</v>
      </c>
      <c r="C234" s="51">
        <f t="shared" si="15"/>
        <v>8.3089956668547682</v>
      </c>
      <c r="D234" s="50">
        <v>409869.16</v>
      </c>
      <c r="E234" s="51">
        <v>0.18511186838258301</v>
      </c>
      <c r="F234" s="50">
        <v>6095285.6200000001</v>
      </c>
      <c r="G234" s="51">
        <v>3.5185710852709797</v>
      </c>
      <c r="H234" s="50">
        <f t="shared" si="12"/>
        <v>7491242</v>
      </c>
      <c r="I234" s="51">
        <f t="shared" si="13"/>
        <v>12.65123097232742</v>
      </c>
      <c r="J234" s="50">
        <v>563903.1</v>
      </c>
      <c r="K234" s="51">
        <v>10.9917591657148</v>
      </c>
      <c r="L234" s="50">
        <v>1100971.3</v>
      </c>
      <c r="M234" s="51">
        <v>11.387654969752599</v>
      </c>
      <c r="N234" s="50">
        <v>1303150.52</v>
      </c>
      <c r="O234" s="51">
        <v>11.7714294348745</v>
      </c>
      <c r="P234" s="50">
        <v>2479217.88</v>
      </c>
      <c r="Q234" s="51">
        <v>12.654164412689703</v>
      </c>
      <c r="R234" s="50">
        <v>1978793.1</v>
      </c>
      <c r="S234" s="51">
        <v>14.315336318385198</v>
      </c>
      <c r="T234" s="50">
        <v>65206.1</v>
      </c>
      <c r="U234" s="51">
        <v>15.308393831251998</v>
      </c>
    </row>
    <row r="235" spans="1:21" ht="14.25" customHeight="1" x14ac:dyDescent="0.2">
      <c r="A235" s="49" t="s">
        <v>46</v>
      </c>
      <c r="B235" s="50">
        <f t="shared" si="14"/>
        <v>14087739.5</v>
      </c>
      <c r="C235" s="51">
        <f t="shared" si="15"/>
        <v>8.3326659230886477</v>
      </c>
      <c r="D235" s="50">
        <v>386387.8</v>
      </c>
      <c r="E235" s="51">
        <v>0.195963381866612</v>
      </c>
      <c r="F235" s="50">
        <v>6161976</v>
      </c>
      <c r="G235" s="51">
        <v>3.5219495770512599</v>
      </c>
      <c r="H235" s="50">
        <f t="shared" si="12"/>
        <v>7539375.7000000002</v>
      </c>
      <c r="I235" s="51">
        <f t="shared" si="13"/>
        <v>12.681493009825719</v>
      </c>
      <c r="J235" s="50">
        <v>633986.80000000005</v>
      </c>
      <c r="K235" s="51">
        <v>11.539880000656201</v>
      </c>
      <c r="L235" s="50">
        <v>984751.3</v>
      </c>
      <c r="M235" s="51">
        <v>11.1540573980456</v>
      </c>
      <c r="N235" s="50">
        <v>1319581.6000000001</v>
      </c>
      <c r="O235" s="51">
        <v>11.682404424250798</v>
      </c>
      <c r="P235" s="50">
        <v>2511288.9</v>
      </c>
      <c r="Q235" s="51">
        <v>12.703893182102599</v>
      </c>
      <c r="R235" s="50">
        <v>2029971.9</v>
      </c>
      <c r="S235" s="51">
        <v>14.327124953798601</v>
      </c>
      <c r="T235" s="50">
        <v>59795.199999999997</v>
      </c>
      <c r="U235" s="51">
        <v>15.180870705340899</v>
      </c>
    </row>
    <row r="236" spans="1:21" ht="14.25" customHeight="1" thickBot="1" x14ac:dyDescent="0.25">
      <c r="A236" s="52" t="s">
        <v>30</v>
      </c>
      <c r="B236" s="53">
        <f t="shared" si="14"/>
        <v>14001553.200000001</v>
      </c>
      <c r="C236" s="54">
        <f t="shared" si="15"/>
        <v>8.3539866577088038</v>
      </c>
      <c r="D236" s="53">
        <v>433360.9</v>
      </c>
      <c r="E236" s="54">
        <v>0.20414268107713501</v>
      </c>
      <c r="F236" s="53">
        <v>6050040.2000000002</v>
      </c>
      <c r="G236" s="54">
        <v>3.5451952770495598</v>
      </c>
      <c r="H236" s="53">
        <f t="shared" si="12"/>
        <v>7518152.1000000006</v>
      </c>
      <c r="I236" s="54">
        <f t="shared" si="13"/>
        <v>12.693511111726512</v>
      </c>
      <c r="J236" s="53">
        <v>525998.5</v>
      </c>
      <c r="K236" s="54">
        <v>10.702158933913299</v>
      </c>
      <c r="L236" s="53">
        <v>951210</v>
      </c>
      <c r="M236" s="54">
        <v>11.1008196759916</v>
      </c>
      <c r="N236" s="53">
        <v>1459354.1</v>
      </c>
      <c r="O236" s="54">
        <v>11.6752304015866</v>
      </c>
      <c r="P236" s="53">
        <v>2561922.6</v>
      </c>
      <c r="Q236" s="54">
        <v>12.827552777355599</v>
      </c>
      <c r="R236" s="53">
        <v>1965596.1</v>
      </c>
      <c r="S236" s="54">
        <v>14.512590000560099</v>
      </c>
      <c r="T236" s="53">
        <v>54070.8</v>
      </c>
      <c r="U236" s="54">
        <v>15.0882540483958</v>
      </c>
    </row>
    <row r="237" spans="1:21" ht="14.25" customHeight="1" x14ac:dyDescent="0.2">
      <c r="A237" s="49" t="s">
        <v>50</v>
      </c>
      <c r="B237" s="50">
        <f t="shared" si="14"/>
        <v>13928191.800000001</v>
      </c>
      <c r="C237" s="51">
        <f t="shared" si="15"/>
        <v>8.420680301731629</v>
      </c>
      <c r="D237" s="50">
        <v>365880.2</v>
      </c>
      <c r="E237" s="51">
        <v>0.16106881979402002</v>
      </c>
      <c r="F237" s="50">
        <v>6121058.0999999996</v>
      </c>
      <c r="G237" s="51">
        <v>3.5105707591633548</v>
      </c>
      <c r="H237" s="50">
        <f t="shared" si="12"/>
        <v>7441253.5000000009</v>
      </c>
      <c r="I237" s="51">
        <f t="shared" si="13"/>
        <v>12.865777366138646</v>
      </c>
      <c r="J237" s="50">
        <v>529324.19999999995</v>
      </c>
      <c r="K237" s="51">
        <v>10.948856566542775</v>
      </c>
      <c r="L237" s="50">
        <v>934165.3</v>
      </c>
      <c r="M237" s="51">
        <v>11.055884565611676</v>
      </c>
      <c r="N237" s="50">
        <v>1577281.1</v>
      </c>
      <c r="O237" s="51">
        <v>12.013110782218844</v>
      </c>
      <c r="P237" s="50">
        <v>2426228.2000000002</v>
      </c>
      <c r="Q237" s="51">
        <v>13.062639243497374</v>
      </c>
      <c r="R237" s="50">
        <v>1926017.2</v>
      </c>
      <c r="S237" s="51">
        <v>14.672680163500097</v>
      </c>
      <c r="T237" s="50">
        <v>48237.5</v>
      </c>
      <c r="U237" s="51">
        <v>14.784384306815236</v>
      </c>
    </row>
    <row r="238" spans="1:21" ht="14.25" customHeight="1" x14ac:dyDescent="0.2">
      <c r="A238" s="49" t="s">
        <v>20</v>
      </c>
      <c r="B238" s="50">
        <f t="shared" si="14"/>
        <v>13865644.200000001</v>
      </c>
      <c r="C238" s="51">
        <f t="shared" si="15"/>
        <v>8.6125884037180178</v>
      </c>
      <c r="D238" s="50">
        <v>314623.59999999998</v>
      </c>
      <c r="E238" s="51">
        <v>0.17526920103895577</v>
      </c>
      <c r="F238" s="50">
        <v>6003997</v>
      </c>
      <c r="G238" s="51">
        <v>3.5474764177930136</v>
      </c>
      <c r="H238" s="50">
        <f t="shared" si="12"/>
        <v>7547023.6000000006</v>
      </c>
      <c r="I238" s="51">
        <f t="shared" si="13"/>
        <v>12.993851622512484</v>
      </c>
      <c r="J238" s="50">
        <v>484328.9</v>
      </c>
      <c r="K238" s="51">
        <v>10.405692610950945</v>
      </c>
      <c r="L238" s="50">
        <v>968274.1</v>
      </c>
      <c r="M238" s="51">
        <v>11.332708478931741</v>
      </c>
      <c r="N238" s="50">
        <v>1593520.4</v>
      </c>
      <c r="O238" s="51">
        <v>12.11923022196641</v>
      </c>
      <c r="P238" s="50">
        <v>2348649</v>
      </c>
      <c r="Q238" s="51">
        <v>13.138381127192696</v>
      </c>
      <c r="R238" s="50">
        <v>2101022.9</v>
      </c>
      <c r="S238" s="51">
        <v>14.815473639054575</v>
      </c>
      <c r="T238" s="50">
        <v>51228.3</v>
      </c>
      <c r="U238" s="51">
        <v>14.730596447666624</v>
      </c>
    </row>
    <row r="239" spans="1:21" ht="14.25" customHeight="1" x14ac:dyDescent="0.2">
      <c r="A239" s="49" t="s">
        <v>21</v>
      </c>
      <c r="B239" s="50">
        <f t="shared" si="14"/>
        <v>13614148.399999999</v>
      </c>
      <c r="C239" s="51">
        <f t="shared" si="15"/>
        <v>8.5618466188454363</v>
      </c>
      <c r="D239" s="50">
        <v>317742</v>
      </c>
      <c r="E239" s="51">
        <v>0.19410252972537467</v>
      </c>
      <c r="F239" s="50">
        <v>5926308.0999999996</v>
      </c>
      <c r="G239" s="51">
        <v>3.5039092230118785</v>
      </c>
      <c r="H239" s="50">
        <f t="shared" si="12"/>
        <v>7370098.2999999998</v>
      </c>
      <c r="I239" s="51">
        <f t="shared" si="13"/>
        <v>12.989695172858141</v>
      </c>
      <c r="J239" s="50">
        <v>514894.2</v>
      </c>
      <c r="K239" s="51">
        <v>10.827870558650691</v>
      </c>
      <c r="L239" s="50">
        <v>1072174.8</v>
      </c>
      <c r="M239" s="51">
        <v>11.383697356065449</v>
      </c>
      <c r="N239" s="50">
        <v>1513518.6</v>
      </c>
      <c r="O239" s="51">
        <v>12.137122697401935</v>
      </c>
      <c r="P239" s="50">
        <v>2195525</v>
      </c>
      <c r="Q239" s="51">
        <v>13.072468859612165</v>
      </c>
      <c r="R239" s="50">
        <v>2023557</v>
      </c>
      <c r="S239" s="51">
        <v>14.890172233843673</v>
      </c>
      <c r="T239" s="50">
        <v>50428.7</v>
      </c>
      <c r="U239" s="51">
        <v>14.93204712792517</v>
      </c>
    </row>
    <row r="240" spans="1:21" ht="14.25" customHeight="1" x14ac:dyDescent="0.2">
      <c r="A240" s="49" t="s">
        <v>22</v>
      </c>
      <c r="B240" s="50">
        <f t="shared" si="14"/>
        <v>14455669.199999997</v>
      </c>
      <c r="C240" s="51">
        <f t="shared" si="15"/>
        <v>8.2355498469071247</v>
      </c>
      <c r="D240" s="50">
        <v>336202.1</v>
      </c>
      <c r="E240" s="51">
        <v>0.17090246313155091</v>
      </c>
      <c r="F240" s="50">
        <v>6594527.0999999996</v>
      </c>
      <c r="G240" s="51">
        <v>3.3608970805503251</v>
      </c>
      <c r="H240" s="50">
        <f t="shared" si="12"/>
        <v>7524940</v>
      </c>
      <c r="I240" s="51">
        <f t="shared" si="13"/>
        <v>12.867796902300883</v>
      </c>
      <c r="J240" s="50">
        <v>518577.2</v>
      </c>
      <c r="K240" s="51">
        <v>10.592749484551188</v>
      </c>
      <c r="L240" s="50">
        <v>1131516.7</v>
      </c>
      <c r="M240" s="51">
        <v>11.15245710558227</v>
      </c>
      <c r="N240" s="50">
        <v>1428800.1</v>
      </c>
      <c r="O240" s="51">
        <v>11.999315151923632</v>
      </c>
      <c r="P240" s="50">
        <v>2210662.2000000002</v>
      </c>
      <c r="Q240" s="51">
        <v>12.946156227306007</v>
      </c>
      <c r="R240" s="50">
        <v>2118800.2000000002</v>
      </c>
      <c r="S240" s="51">
        <v>14.69816938614599</v>
      </c>
      <c r="T240" s="50">
        <v>116583.6</v>
      </c>
      <c r="U240" s="51">
        <v>15.528467657543599</v>
      </c>
    </row>
    <row r="241" spans="1:21" ht="14.25" customHeight="1" x14ac:dyDescent="0.2">
      <c r="A241" s="49" t="s">
        <v>23</v>
      </c>
      <c r="B241" s="50">
        <f t="shared" ref="B241:B261" si="16">D241+F241+J241+L241+N241+P241+R241+T241</f>
        <v>14460036</v>
      </c>
      <c r="C241" s="51">
        <f t="shared" ref="C241:C261" si="17">(D241*E241+F241*G241+J241*K241+L241*M241+N241*O241+P241*Q241+R241*S241+T241*U241)/(D241+F241+J241+L241+N241+P241+R241+T241)</f>
        <v>8.5233524575595787</v>
      </c>
      <c r="D241" s="50">
        <v>366500.3</v>
      </c>
      <c r="E241" s="51">
        <v>0.14809590606064987</v>
      </c>
      <c r="F241" s="50">
        <v>6411985.4000000004</v>
      </c>
      <c r="G241" s="51">
        <v>3.3609846203018492</v>
      </c>
      <c r="H241" s="50">
        <f t="shared" ref="H241:H260" si="18">J241+L241+N241+P241+R241+T241</f>
        <v>7681550.3000000007</v>
      </c>
      <c r="I241" s="51">
        <f t="shared" ref="I241:I260" si="19">(J241*K241+L241*M241+N241*O241+P241*Q241+R241*S241+T241*U241)/(J241+L241+N241+P241+R241+T241)</f>
        <v>13.232110433228559</v>
      </c>
      <c r="J241" s="50">
        <v>655955.5</v>
      </c>
      <c r="K241" s="51">
        <v>11.117962704787139</v>
      </c>
      <c r="L241" s="50">
        <v>1076062.3</v>
      </c>
      <c r="M241" s="51">
        <v>11.667742902060597</v>
      </c>
      <c r="N241" s="50">
        <v>1415790.9</v>
      </c>
      <c r="O241" s="51">
        <v>12.505798554715955</v>
      </c>
      <c r="P241" s="50">
        <v>2230329.1</v>
      </c>
      <c r="Q241" s="51">
        <v>13.353902637059257</v>
      </c>
      <c r="R241" s="50">
        <v>2188167.6</v>
      </c>
      <c r="S241" s="51">
        <v>14.857918913066804</v>
      </c>
      <c r="T241" s="50">
        <v>115244.9</v>
      </c>
      <c r="U241" s="51">
        <v>15.568624815501597</v>
      </c>
    </row>
    <row r="242" spans="1:21" ht="14.25" customHeight="1" x14ac:dyDescent="0.2">
      <c r="A242" s="49" t="s">
        <v>24</v>
      </c>
      <c r="B242" s="50">
        <f t="shared" si="16"/>
        <v>14991873</v>
      </c>
      <c r="C242" s="51">
        <f t="shared" si="17"/>
        <v>8.4935327667863785</v>
      </c>
      <c r="D242" s="50">
        <v>401012.3</v>
      </c>
      <c r="E242" s="51">
        <v>0.16182680431497987</v>
      </c>
      <c r="F242" s="50">
        <v>6771909.4000000004</v>
      </c>
      <c r="G242" s="51">
        <v>3.3928866983955812</v>
      </c>
      <c r="H242" s="50">
        <f t="shared" si="18"/>
        <v>7818951.2999999998</v>
      </c>
      <c r="I242" s="51">
        <f t="shared" si="19"/>
        <v>13.338457383153159</v>
      </c>
      <c r="J242" s="50">
        <v>598474.80000000005</v>
      </c>
      <c r="K242" s="51">
        <v>11.175784149975904</v>
      </c>
      <c r="L242" s="50">
        <v>1056313.1000000001</v>
      </c>
      <c r="M242" s="51">
        <v>11.88944319255342</v>
      </c>
      <c r="N242" s="50">
        <v>1507782.1</v>
      </c>
      <c r="O242" s="51">
        <v>12.482223508290753</v>
      </c>
      <c r="P242" s="50">
        <v>2219749.7999999998</v>
      </c>
      <c r="Q242" s="51">
        <v>13.546371050467039</v>
      </c>
      <c r="R242" s="50">
        <v>2326565.5</v>
      </c>
      <c r="S242" s="51">
        <v>14.804348521887739</v>
      </c>
      <c r="T242" s="50">
        <v>110066</v>
      </c>
      <c r="U242" s="51">
        <v>15.554619873530424</v>
      </c>
    </row>
    <row r="243" spans="1:21" ht="14.25" customHeight="1" x14ac:dyDescent="0.2">
      <c r="A243" s="49" t="s">
        <v>25</v>
      </c>
      <c r="B243" s="50">
        <f t="shared" si="16"/>
        <v>15086343.4</v>
      </c>
      <c r="C243" s="51">
        <f t="shared" si="17"/>
        <v>8.1936070655133051</v>
      </c>
      <c r="D243" s="50">
        <v>410116.1</v>
      </c>
      <c r="E243" s="51">
        <v>0.16289034495353877</v>
      </c>
      <c r="F243" s="50">
        <v>6782128.7000000002</v>
      </c>
      <c r="G243" s="51">
        <v>3.3564526606521046</v>
      </c>
      <c r="H243" s="50">
        <f t="shared" si="18"/>
        <v>7894098.5999999996</v>
      </c>
      <c r="I243" s="51">
        <f t="shared" si="19"/>
        <v>12.766609224009441</v>
      </c>
      <c r="J243" s="50">
        <v>578629.1</v>
      </c>
      <c r="K243" s="51">
        <v>10.615502061683383</v>
      </c>
      <c r="L243" s="50">
        <v>1050733.8</v>
      </c>
      <c r="M243" s="51">
        <v>11.134646455648422</v>
      </c>
      <c r="N243" s="50">
        <v>1470430.4</v>
      </c>
      <c r="O243" s="51">
        <v>12.083553320170745</v>
      </c>
      <c r="P243" s="50">
        <v>2371010.2000000002</v>
      </c>
      <c r="Q243" s="51">
        <v>12.734741523254518</v>
      </c>
      <c r="R243" s="50">
        <v>2307485.1</v>
      </c>
      <c r="S243" s="51">
        <v>14.406184527475391</v>
      </c>
      <c r="T243" s="50">
        <v>115810</v>
      </c>
      <c r="U243" s="51">
        <v>14.977997435454627</v>
      </c>
    </row>
    <row r="244" spans="1:21" ht="14.25" customHeight="1" x14ac:dyDescent="0.2">
      <c r="A244" s="49" t="s">
        <v>26</v>
      </c>
      <c r="B244" s="50">
        <f t="shared" si="16"/>
        <v>15235005.300000001</v>
      </c>
      <c r="C244" s="51">
        <f t="shared" si="17"/>
        <v>8.5505306969601111</v>
      </c>
      <c r="D244" s="50">
        <v>361798.7</v>
      </c>
      <c r="E244" s="51">
        <v>0.15836973433016757</v>
      </c>
      <c r="F244" s="50">
        <v>6957933.4000000004</v>
      </c>
      <c r="G244" s="51">
        <v>3.4079008565962994</v>
      </c>
      <c r="H244" s="50">
        <f t="shared" si="18"/>
        <v>7915273.1999999993</v>
      </c>
      <c r="I244" s="51">
        <f t="shared" si="19"/>
        <v>13.454764306556092</v>
      </c>
      <c r="J244" s="50">
        <v>598492.9</v>
      </c>
      <c r="K244" s="51">
        <v>11.364184345378199</v>
      </c>
      <c r="L244" s="50">
        <v>1006193.8</v>
      </c>
      <c r="M244" s="51">
        <v>11.547776365745845</v>
      </c>
      <c r="N244" s="50">
        <v>1399984.5</v>
      </c>
      <c r="O244" s="51">
        <v>12.462062447119949</v>
      </c>
      <c r="P244" s="50">
        <v>2458567.2999999998</v>
      </c>
      <c r="Q244" s="51">
        <v>13.77125961571196</v>
      </c>
      <c r="R244" s="50">
        <v>2336401.6</v>
      </c>
      <c r="S244" s="51">
        <v>14.965832744250815</v>
      </c>
      <c r="T244" s="50">
        <v>115633.1</v>
      </c>
      <c r="U244" s="51">
        <v>15.626946747946743</v>
      </c>
    </row>
    <row r="245" spans="1:21" ht="14.25" customHeight="1" x14ac:dyDescent="0.2">
      <c r="A245" s="49" t="s">
        <v>27</v>
      </c>
      <c r="B245" s="50">
        <f t="shared" si="16"/>
        <v>14665771.1</v>
      </c>
      <c r="C245" s="51">
        <f t="shared" si="17"/>
        <v>8.7367151339215994</v>
      </c>
      <c r="D245" s="50">
        <v>396274.2</v>
      </c>
      <c r="E245" s="51">
        <v>0.17908349067388188</v>
      </c>
      <c r="F245" s="50">
        <v>6482347.2999999998</v>
      </c>
      <c r="G245" s="51">
        <v>3.4199627769095313</v>
      </c>
      <c r="H245" s="50">
        <f t="shared" si="18"/>
        <v>7787149.5999999996</v>
      </c>
      <c r="I245" s="51">
        <f t="shared" si="19"/>
        <v>13.598083653099462</v>
      </c>
      <c r="J245" s="50">
        <v>564610.9</v>
      </c>
      <c r="K245" s="51">
        <v>11.29827892979041</v>
      </c>
      <c r="L245" s="50">
        <v>1080105.2</v>
      </c>
      <c r="M245" s="51">
        <v>12.046609673761409</v>
      </c>
      <c r="N245" s="50">
        <v>1150524.3999999999</v>
      </c>
      <c r="O245" s="51">
        <v>12.573077702654547</v>
      </c>
      <c r="P245" s="50">
        <v>2506932.1</v>
      </c>
      <c r="Q245" s="51">
        <v>13.897462227636719</v>
      </c>
      <c r="R245" s="50">
        <v>2418542</v>
      </c>
      <c r="S245" s="51">
        <v>14.956971961619852</v>
      </c>
      <c r="T245" s="50">
        <v>66435</v>
      </c>
      <c r="U245" s="51">
        <v>15.351588244148415</v>
      </c>
    </row>
    <row r="246" spans="1:21" ht="14.25" customHeight="1" x14ac:dyDescent="0.2">
      <c r="A246" s="49" t="s">
        <v>28</v>
      </c>
      <c r="B246" s="50">
        <f t="shared" si="16"/>
        <v>15239537.300000001</v>
      </c>
      <c r="C246" s="51">
        <f t="shared" si="17"/>
        <v>8.7395631693489815</v>
      </c>
      <c r="D246" s="50">
        <v>399811</v>
      </c>
      <c r="E246" s="51">
        <v>0.17638942900520496</v>
      </c>
      <c r="F246" s="50">
        <v>6852290.7000000002</v>
      </c>
      <c r="G246" s="51">
        <v>3.4385137467971121</v>
      </c>
      <c r="H246" s="50">
        <f t="shared" si="18"/>
        <v>7987435.5999999996</v>
      </c>
      <c r="I246" s="51">
        <f t="shared" si="19"/>
        <v>13.715876557677664</v>
      </c>
      <c r="J246" s="50">
        <v>531262.80000000005</v>
      </c>
      <c r="K246" s="51">
        <v>11.63794757321612</v>
      </c>
      <c r="L246" s="50">
        <v>1034284.9</v>
      </c>
      <c r="M246" s="51">
        <v>12.027295211406454</v>
      </c>
      <c r="N246" s="50">
        <v>1211150.2</v>
      </c>
      <c r="O246" s="51">
        <v>12.673531532257519</v>
      </c>
      <c r="P246" s="50">
        <v>2631616.7000000002</v>
      </c>
      <c r="Q246" s="51">
        <v>13.944659335837171</v>
      </c>
      <c r="R246" s="50">
        <v>2513181.4</v>
      </c>
      <c r="S246" s="51">
        <v>15.071702421480598</v>
      </c>
      <c r="T246" s="50">
        <v>65939.600000000006</v>
      </c>
      <c r="U246" s="51">
        <v>15.282947379116649</v>
      </c>
    </row>
    <row r="247" spans="1:21" ht="14.25" customHeight="1" x14ac:dyDescent="0.2">
      <c r="A247" s="49" t="s">
        <v>46</v>
      </c>
      <c r="B247" s="50">
        <f t="shared" si="16"/>
        <v>14771807.5</v>
      </c>
      <c r="C247" s="51">
        <f t="shared" si="17"/>
        <v>8.9888052367322011</v>
      </c>
      <c r="D247" s="50">
        <v>411228.8</v>
      </c>
      <c r="E247" s="51">
        <v>0.24198085591281548</v>
      </c>
      <c r="F247" s="50">
        <v>6359298.7999999998</v>
      </c>
      <c r="G247" s="51">
        <v>3.5021646384975655</v>
      </c>
      <c r="H247" s="50">
        <f t="shared" si="18"/>
        <v>8001279.9000000004</v>
      </c>
      <c r="I247" s="51">
        <f t="shared" si="19"/>
        <v>13.799052290621654</v>
      </c>
      <c r="J247" s="50">
        <v>646250.80000000005</v>
      </c>
      <c r="K247" s="51">
        <v>11.858782215820856</v>
      </c>
      <c r="L247" s="50">
        <v>843834.3</v>
      </c>
      <c r="M247" s="51">
        <v>11.967634791569862</v>
      </c>
      <c r="N247" s="50">
        <v>1335088</v>
      </c>
      <c r="O247" s="51">
        <v>12.729096057338543</v>
      </c>
      <c r="P247" s="50">
        <v>2625483.9</v>
      </c>
      <c r="Q247" s="51">
        <v>13.953909689943252</v>
      </c>
      <c r="R247" s="50">
        <v>2481586.5</v>
      </c>
      <c r="S247" s="51">
        <v>15.291928457057612</v>
      </c>
      <c r="T247" s="50">
        <v>69036.399999999994</v>
      </c>
      <c r="U247" s="51">
        <v>15.48689768006443</v>
      </c>
    </row>
    <row r="248" spans="1:21" ht="14.25" customHeight="1" thickBot="1" x14ac:dyDescent="0.25">
      <c r="A248" s="52" t="s">
        <v>30</v>
      </c>
      <c r="B248" s="53">
        <f t="shared" si="16"/>
        <v>15860443.4</v>
      </c>
      <c r="C248" s="54">
        <f t="shared" si="17"/>
        <v>8.7608720061382392</v>
      </c>
      <c r="D248" s="53">
        <v>514529.7</v>
      </c>
      <c r="E248" s="54">
        <v>0.21946950389841441</v>
      </c>
      <c r="F248" s="53">
        <v>7147011.4000000004</v>
      </c>
      <c r="G248" s="54">
        <v>3.7063930257617885</v>
      </c>
      <c r="H248" s="53">
        <f t="shared" si="18"/>
        <v>8198902.3000000007</v>
      </c>
      <c r="I248" s="54">
        <f t="shared" si="19"/>
        <v>13.702902375358223</v>
      </c>
      <c r="J248" s="53">
        <v>478157.1</v>
      </c>
      <c r="K248" s="54">
        <v>11.389743494345272</v>
      </c>
      <c r="L248" s="53">
        <v>860643.9</v>
      </c>
      <c r="M248" s="54">
        <v>11.733393559171221</v>
      </c>
      <c r="N248" s="53">
        <v>1572124.3</v>
      </c>
      <c r="O248" s="54">
        <v>12.239586051179288</v>
      </c>
      <c r="P248" s="53">
        <v>2608789.5</v>
      </c>
      <c r="Q248" s="54">
        <v>13.949677282893081</v>
      </c>
      <c r="R248" s="53">
        <v>2609510.6</v>
      </c>
      <c r="S248" s="54">
        <v>15.362872546292781</v>
      </c>
      <c r="T248" s="53">
        <v>69676.899999999994</v>
      </c>
      <c r="U248" s="54">
        <v>15.512981447222826</v>
      </c>
    </row>
    <row r="249" spans="1:21" ht="14.25" customHeight="1" x14ac:dyDescent="0.2">
      <c r="A249" s="49" t="s">
        <v>51</v>
      </c>
      <c r="B249" s="50">
        <f t="shared" si="16"/>
        <v>15597984.700000001</v>
      </c>
      <c r="C249" s="51">
        <f t="shared" si="17"/>
        <v>8.9854531564580888</v>
      </c>
      <c r="D249" s="50">
        <v>313047.2</v>
      </c>
      <c r="E249" s="51">
        <v>0.16275108673707991</v>
      </c>
      <c r="F249" s="50">
        <v>7012356.5999999996</v>
      </c>
      <c r="G249" s="51">
        <v>3.5449795804737034</v>
      </c>
      <c r="H249" s="50">
        <f t="shared" si="18"/>
        <v>8272580.9000000004</v>
      </c>
      <c r="I249" s="51">
        <f t="shared" si="19"/>
        <v>13.931003216541528</v>
      </c>
      <c r="J249" s="50">
        <v>439131.4</v>
      </c>
      <c r="K249" s="51">
        <v>11.692113039513915</v>
      </c>
      <c r="L249" s="50">
        <v>921587.4</v>
      </c>
      <c r="M249" s="51">
        <v>11.738327574791063</v>
      </c>
      <c r="N249" s="50">
        <v>1616835.7</v>
      </c>
      <c r="O249" s="51">
        <v>13.00268805977008</v>
      </c>
      <c r="P249" s="50">
        <v>2627742.7000000002</v>
      </c>
      <c r="Q249" s="51">
        <v>14.118990202884019</v>
      </c>
      <c r="R249" s="50">
        <v>2597000.7999999998</v>
      </c>
      <c r="S249" s="51">
        <v>15.43255068115497</v>
      </c>
      <c r="T249" s="50">
        <v>70282.899999999994</v>
      </c>
      <c r="U249" s="51">
        <v>15.515185286890553</v>
      </c>
    </row>
    <row r="250" spans="1:21" ht="14.25" customHeight="1" x14ac:dyDescent="0.2">
      <c r="A250" s="49" t="s">
        <v>20</v>
      </c>
      <c r="B250" s="50">
        <f t="shared" si="16"/>
        <v>16042488.5</v>
      </c>
      <c r="C250" s="51">
        <f t="shared" si="17"/>
        <v>9.1551466620032205</v>
      </c>
      <c r="D250" s="50">
        <v>448481.4</v>
      </c>
      <c r="E250" s="51">
        <v>0.13883851593399416</v>
      </c>
      <c r="F250" s="50">
        <v>6968816.2999999998</v>
      </c>
      <c r="G250" s="51">
        <v>3.7302209294855442</v>
      </c>
      <c r="H250" s="50">
        <f t="shared" si="18"/>
        <v>8625190.7999999989</v>
      </c>
      <c r="I250" s="51">
        <f t="shared" si="19"/>
        <v>14.007092357075743</v>
      </c>
      <c r="J250" s="50">
        <v>460660.2</v>
      </c>
      <c r="K250" s="51">
        <v>11.269167160523095</v>
      </c>
      <c r="L250" s="50">
        <v>1046119</v>
      </c>
      <c r="M250" s="51">
        <v>12.097890439806561</v>
      </c>
      <c r="N250" s="50">
        <v>1608793.4</v>
      </c>
      <c r="O250" s="51">
        <v>13.137985696609647</v>
      </c>
      <c r="P250" s="50">
        <v>2786682.6</v>
      </c>
      <c r="Q250" s="51">
        <v>14.219263586746479</v>
      </c>
      <c r="R250" s="50">
        <v>2666663</v>
      </c>
      <c r="S250" s="51">
        <v>15.500866307441175</v>
      </c>
      <c r="T250" s="50">
        <v>56272.6</v>
      </c>
      <c r="U250" s="51">
        <v>15.465582468199443</v>
      </c>
    </row>
    <row r="251" spans="1:21" ht="14.25" customHeight="1" x14ac:dyDescent="0.2">
      <c r="A251" s="49" t="s">
        <v>21</v>
      </c>
      <c r="B251" s="50">
        <f t="shared" si="16"/>
        <v>17614573.300000001</v>
      </c>
      <c r="C251" s="51">
        <f t="shared" si="17"/>
        <v>8.9535198967323257</v>
      </c>
      <c r="D251" s="50">
        <v>466304.5</v>
      </c>
      <c r="E251" s="51">
        <v>0.14665721218645753</v>
      </c>
      <c r="F251" s="50">
        <v>7904593</v>
      </c>
      <c r="G251" s="51">
        <v>3.529574145689728</v>
      </c>
      <c r="H251" s="50">
        <f t="shared" si="18"/>
        <v>9243675.7999999989</v>
      </c>
      <c r="I251" s="51">
        <f t="shared" si="19"/>
        <v>14.035996211701844</v>
      </c>
      <c r="J251" s="50">
        <v>517857.9</v>
      </c>
      <c r="K251" s="51">
        <v>11.270870180796699</v>
      </c>
      <c r="L251" s="50">
        <v>1233006.6000000001</v>
      </c>
      <c r="M251" s="51">
        <v>11.996635648179012</v>
      </c>
      <c r="N251" s="50">
        <v>1551114.8</v>
      </c>
      <c r="O251" s="51">
        <v>12.959959446586417</v>
      </c>
      <c r="P251" s="50">
        <v>3051254.4</v>
      </c>
      <c r="Q251" s="51">
        <v>14.357423389213301</v>
      </c>
      <c r="R251" s="50">
        <v>2834964.9</v>
      </c>
      <c r="S251" s="51">
        <v>15.642546695375311</v>
      </c>
      <c r="T251" s="50">
        <v>55477.2</v>
      </c>
      <c r="U251" s="51">
        <v>15.48296226197429</v>
      </c>
    </row>
    <row r="252" spans="1:21" ht="14.25" customHeight="1" x14ac:dyDescent="0.2">
      <c r="A252" s="49" t="s">
        <v>22</v>
      </c>
      <c r="B252" s="50">
        <f t="shared" si="16"/>
        <v>19429011.799999997</v>
      </c>
      <c r="C252" s="51">
        <f t="shared" si="17"/>
        <v>8.7345081006127163</v>
      </c>
      <c r="D252" s="50">
        <v>496069</v>
      </c>
      <c r="E252" s="51">
        <v>0.16803030425202947</v>
      </c>
      <c r="F252" s="50">
        <v>9115092.1999999993</v>
      </c>
      <c r="G252" s="51">
        <v>3.3657842447276622</v>
      </c>
      <c r="H252" s="50">
        <f t="shared" si="18"/>
        <v>9817850.5999999996</v>
      </c>
      <c r="I252" s="51">
        <f t="shared" si="19"/>
        <v>14.151781105021094</v>
      </c>
      <c r="J252" s="50">
        <v>607960.9</v>
      </c>
      <c r="K252" s="51">
        <v>11.535158451801756</v>
      </c>
      <c r="L252" s="50">
        <v>1281984.7</v>
      </c>
      <c r="M252" s="51">
        <v>11.93048498550724</v>
      </c>
      <c r="N252" s="50">
        <v>1611854.5</v>
      </c>
      <c r="O252" s="51">
        <v>12.935213040010744</v>
      </c>
      <c r="P252" s="50">
        <v>3332064.5</v>
      </c>
      <c r="Q252" s="51">
        <v>14.57810556098179</v>
      </c>
      <c r="R252" s="50">
        <v>2930122.6</v>
      </c>
      <c r="S252" s="51">
        <v>15.827859624372032</v>
      </c>
      <c r="T252" s="50">
        <v>53863.4</v>
      </c>
      <c r="U252" s="51">
        <v>15.409527155730979</v>
      </c>
    </row>
    <row r="253" spans="1:21" ht="14.25" customHeight="1" x14ac:dyDescent="0.2">
      <c r="A253" s="49" t="s">
        <v>23</v>
      </c>
      <c r="B253" s="50">
        <f t="shared" si="16"/>
        <v>19659492.900000002</v>
      </c>
      <c r="C253" s="51">
        <f t="shared" si="17"/>
        <v>8.8923219673687495</v>
      </c>
      <c r="D253" s="50">
        <v>539261.80000000005</v>
      </c>
      <c r="E253" s="51">
        <v>0.188257859169702</v>
      </c>
      <c r="F253" s="50">
        <v>8830206.6999999993</v>
      </c>
      <c r="G253" s="51">
        <v>3.3170196541378805</v>
      </c>
      <c r="H253" s="50">
        <f t="shared" si="18"/>
        <v>10290024.399999999</v>
      </c>
      <c r="I253" s="51">
        <f t="shared" si="19"/>
        <v>14.132818881945509</v>
      </c>
      <c r="J253" s="50">
        <v>720511.3</v>
      </c>
      <c r="K253" s="51">
        <v>11.328304696956174</v>
      </c>
      <c r="L253" s="50">
        <v>1220316</v>
      </c>
      <c r="M253" s="51">
        <v>11.884033370045136</v>
      </c>
      <c r="N253" s="50">
        <v>1619868</v>
      </c>
      <c r="O253" s="51">
        <v>12.740880300740555</v>
      </c>
      <c r="P253" s="50">
        <v>3581726.4</v>
      </c>
      <c r="Q253" s="51">
        <v>14.426503024351605</v>
      </c>
      <c r="R253" s="50">
        <v>3088409.6</v>
      </c>
      <c r="S253" s="51">
        <v>16.038641288383509</v>
      </c>
      <c r="T253" s="50">
        <v>59193.1</v>
      </c>
      <c r="U253" s="51">
        <v>15.514963179830081</v>
      </c>
    </row>
    <row r="254" spans="1:21" ht="14.25" customHeight="1" x14ac:dyDescent="0.2">
      <c r="A254" s="49" t="s">
        <v>24</v>
      </c>
      <c r="B254" s="50">
        <f t="shared" si="16"/>
        <v>21370869.799999997</v>
      </c>
      <c r="C254" s="51">
        <f t="shared" si="17"/>
        <v>8.7598986901787246</v>
      </c>
      <c r="D254" s="50">
        <v>626234.5</v>
      </c>
      <c r="E254" s="51">
        <v>0.18649195628794007</v>
      </c>
      <c r="F254" s="50">
        <v>9897945.6999999993</v>
      </c>
      <c r="G254" s="51">
        <v>3.2321443982057816</v>
      </c>
      <c r="H254" s="50">
        <f t="shared" si="18"/>
        <v>10846689.6</v>
      </c>
      <c r="I254" s="51">
        <f t="shared" si="19"/>
        <v>14.299134818424234</v>
      </c>
      <c r="J254" s="50">
        <v>670952.6</v>
      </c>
      <c r="K254" s="51">
        <v>11.189836211976822</v>
      </c>
      <c r="L254" s="50">
        <v>1205216.8999999999</v>
      </c>
      <c r="M254" s="51">
        <v>11.935042784414991</v>
      </c>
      <c r="N254" s="50">
        <v>1713819.2</v>
      </c>
      <c r="O254" s="51">
        <v>12.883953831886117</v>
      </c>
      <c r="P254" s="50">
        <v>3868892.9</v>
      </c>
      <c r="Q254" s="51">
        <v>14.61010410962785</v>
      </c>
      <c r="R254" s="50">
        <v>3327652.5</v>
      </c>
      <c r="S254" s="51">
        <v>16.127883823806723</v>
      </c>
      <c r="T254" s="50">
        <v>60155.5</v>
      </c>
      <c r="U254" s="51">
        <v>15.500220678075983</v>
      </c>
    </row>
    <row r="255" spans="1:21" ht="14.25" customHeight="1" x14ac:dyDescent="0.2">
      <c r="A255" s="49" t="s">
        <v>25</v>
      </c>
      <c r="B255" s="50">
        <f t="shared" si="16"/>
        <v>21461146</v>
      </c>
      <c r="C255" s="51">
        <f t="shared" si="17"/>
        <v>8.9786605411006466</v>
      </c>
      <c r="D255" s="50">
        <v>571555.9</v>
      </c>
      <c r="E255" s="51">
        <v>0.18124554046244648</v>
      </c>
      <c r="F255" s="50">
        <v>9605150.5999999996</v>
      </c>
      <c r="G255" s="51">
        <v>3.2657262454583473</v>
      </c>
      <c r="H255" s="50">
        <f t="shared" si="18"/>
        <v>11284439.5</v>
      </c>
      <c r="I255" s="51">
        <f t="shared" si="19"/>
        <v>14.287015353576047</v>
      </c>
      <c r="J255" s="50">
        <v>667940.30000000005</v>
      </c>
      <c r="K255" s="51">
        <v>11.59130791479418</v>
      </c>
      <c r="L255" s="50">
        <v>1323874.3</v>
      </c>
      <c r="M255" s="51">
        <v>11.735150847780639</v>
      </c>
      <c r="N255" s="50">
        <v>1745818.4</v>
      </c>
      <c r="O255" s="51">
        <v>13.240567560749732</v>
      </c>
      <c r="P255" s="50">
        <v>3973006.6</v>
      </c>
      <c r="Q255" s="51">
        <v>14.48585973479128</v>
      </c>
      <c r="R255" s="50">
        <v>3511140.5</v>
      </c>
      <c r="S255" s="51">
        <v>16.034651990713559</v>
      </c>
      <c r="T255" s="50">
        <v>62659.4</v>
      </c>
      <c r="U255" s="51">
        <v>15.557686125306022</v>
      </c>
    </row>
    <row r="256" spans="1:21" ht="14.25" customHeight="1" x14ac:dyDescent="0.2">
      <c r="A256" s="49" t="s">
        <v>26</v>
      </c>
      <c r="B256" s="50">
        <f t="shared" si="16"/>
        <v>21558684.400000002</v>
      </c>
      <c r="C256" s="51">
        <f t="shared" si="17"/>
        <v>9.1120837597121636</v>
      </c>
      <c r="D256" s="50">
        <v>629853.30000000005</v>
      </c>
      <c r="E256" s="51">
        <v>0.16779686317432965</v>
      </c>
      <c r="F256" s="50">
        <v>9226836</v>
      </c>
      <c r="G256" s="51">
        <v>3.1797193993694037</v>
      </c>
      <c r="H256" s="50">
        <f t="shared" si="18"/>
        <v>11701995.1</v>
      </c>
      <c r="I256" s="51">
        <f t="shared" si="19"/>
        <v>14.271079396538118</v>
      </c>
      <c r="J256" s="50">
        <v>644751.80000000005</v>
      </c>
      <c r="K256" s="51">
        <v>11.211649105904007</v>
      </c>
      <c r="L256" s="50">
        <v>1293238.7</v>
      </c>
      <c r="M256" s="51">
        <v>11.792409224994582</v>
      </c>
      <c r="N256" s="50">
        <v>1921223.5</v>
      </c>
      <c r="O256" s="51">
        <v>13.487707481196228</v>
      </c>
      <c r="P256" s="50">
        <v>4086105.6</v>
      </c>
      <c r="Q256" s="51">
        <v>14.333479112727778</v>
      </c>
      <c r="R256" s="50">
        <v>3690133</v>
      </c>
      <c r="S256" s="51">
        <v>15.989360059108982</v>
      </c>
      <c r="T256" s="50">
        <v>66542.5</v>
      </c>
      <c r="U256" s="51">
        <v>15.585455986775369</v>
      </c>
    </row>
    <row r="257" spans="1:21" ht="14.25" customHeight="1" x14ac:dyDescent="0.2">
      <c r="A257" s="49" t="s">
        <v>27</v>
      </c>
      <c r="B257" s="50">
        <f t="shared" si="16"/>
        <v>22359843.300000001</v>
      </c>
      <c r="C257" s="51">
        <f t="shared" si="17"/>
        <v>9.143636734028453</v>
      </c>
      <c r="D257" s="50">
        <v>666683</v>
      </c>
      <c r="E257" s="51">
        <v>0.17701986401333167</v>
      </c>
      <c r="F257" s="50">
        <v>9500096.6999999993</v>
      </c>
      <c r="G257" s="51">
        <v>3.1813026076881927</v>
      </c>
      <c r="H257" s="50">
        <f t="shared" si="18"/>
        <v>12193063.6</v>
      </c>
      <c r="I257" s="51">
        <f t="shared" si="19"/>
        <v>14.2793961991636</v>
      </c>
      <c r="J257" s="50">
        <v>698546.8</v>
      </c>
      <c r="K257" s="51">
        <v>11.466291492567141</v>
      </c>
      <c r="L257" s="50">
        <v>1286308.2</v>
      </c>
      <c r="M257" s="51">
        <v>12.027885082284325</v>
      </c>
      <c r="N257" s="50">
        <v>2076154.8</v>
      </c>
      <c r="O257" s="51">
        <v>13.62409852290398</v>
      </c>
      <c r="P257" s="50">
        <v>4153461.7</v>
      </c>
      <c r="Q257" s="51">
        <v>14.205000769839769</v>
      </c>
      <c r="R257" s="50">
        <v>3909284.6</v>
      </c>
      <c r="S257" s="51">
        <v>15.926357073107443</v>
      </c>
      <c r="T257" s="50">
        <v>69307.5</v>
      </c>
      <c r="U257" s="51">
        <v>15.610878418641562</v>
      </c>
    </row>
    <row r="258" spans="1:21" ht="14.25" customHeight="1" x14ac:dyDescent="0.2">
      <c r="A258" s="49" t="s">
        <v>28</v>
      </c>
      <c r="B258" s="50">
        <f t="shared" si="16"/>
        <v>22599463.199999996</v>
      </c>
      <c r="C258" s="51">
        <f t="shared" si="17"/>
        <v>9.3241071285710913</v>
      </c>
      <c r="D258" s="50">
        <v>714811.2</v>
      </c>
      <c r="E258" s="51">
        <v>0.16215345534597109</v>
      </c>
      <c r="F258" s="50">
        <v>9213776.8000000007</v>
      </c>
      <c r="G258" s="51">
        <v>3.2792507300589269</v>
      </c>
      <c r="H258" s="50">
        <f t="shared" si="18"/>
        <v>12670875.199999999</v>
      </c>
      <c r="I258" s="51">
        <f t="shared" si="19"/>
        <v>14.236555855352442</v>
      </c>
      <c r="J258" s="50">
        <v>627175.19999999995</v>
      </c>
      <c r="K258" s="51">
        <v>11.533778017689478</v>
      </c>
      <c r="L258" s="50">
        <v>1381314.8</v>
      </c>
      <c r="M258" s="51">
        <v>12.275410706523958</v>
      </c>
      <c r="N258" s="50">
        <v>2447927.2000000002</v>
      </c>
      <c r="O258" s="51">
        <v>13.514110104254735</v>
      </c>
      <c r="P258" s="50">
        <v>4141252.9</v>
      </c>
      <c r="Q258" s="51">
        <v>14.099281692504221</v>
      </c>
      <c r="R258" s="50">
        <v>4003126.9</v>
      </c>
      <c r="S258" s="51">
        <v>15.896446891303899</v>
      </c>
      <c r="T258" s="50">
        <v>70078.2</v>
      </c>
      <c r="U258" s="51">
        <v>15.610752430855817</v>
      </c>
    </row>
    <row r="259" spans="1:21" ht="14.25" customHeight="1" x14ac:dyDescent="0.2">
      <c r="A259" s="49" t="s">
        <v>46</v>
      </c>
      <c r="B259" s="50">
        <f t="shared" si="16"/>
        <v>23840627.400000002</v>
      </c>
      <c r="C259" s="51">
        <f t="shared" si="17"/>
        <v>9.1570644208381875</v>
      </c>
      <c r="D259" s="50">
        <v>839333.5</v>
      </c>
      <c r="E259" s="51">
        <v>0.12640340818041934</v>
      </c>
      <c r="F259" s="50">
        <v>9633344.0999999996</v>
      </c>
      <c r="G259" s="51">
        <v>2.986088054095358</v>
      </c>
      <c r="H259" s="50">
        <f t="shared" si="18"/>
        <v>13367949.800000001</v>
      </c>
      <c r="I259" s="51">
        <f t="shared" si="19"/>
        <v>14.171062535109161</v>
      </c>
      <c r="J259" s="50">
        <v>718313.4</v>
      </c>
      <c r="K259" s="51">
        <v>12.116502830101737</v>
      </c>
      <c r="L259" s="50">
        <v>1466696</v>
      </c>
      <c r="M259" s="51">
        <v>12.499247510731605</v>
      </c>
      <c r="N259" s="50">
        <v>2690217.3</v>
      </c>
      <c r="O259" s="51">
        <v>13.307520666453227</v>
      </c>
      <c r="P259" s="50">
        <v>4275418.8</v>
      </c>
      <c r="Q259" s="51">
        <v>13.999776443421172</v>
      </c>
      <c r="R259" s="50">
        <v>4143890</v>
      </c>
      <c r="S259" s="51">
        <v>15.830519196214189</v>
      </c>
      <c r="T259" s="50">
        <v>73414.3</v>
      </c>
      <c r="U259" s="51">
        <v>15.624340217096671</v>
      </c>
    </row>
    <row r="260" spans="1:21" ht="14.25" customHeight="1" thickBot="1" x14ac:dyDescent="0.25">
      <c r="A260" s="52" t="s">
        <v>30</v>
      </c>
      <c r="B260" s="53">
        <f t="shared" si="16"/>
        <v>26644560.900000002</v>
      </c>
      <c r="C260" s="54">
        <f t="shared" si="17"/>
        <v>8.7258309109533876</v>
      </c>
      <c r="D260" s="53">
        <v>1007809.5</v>
      </c>
      <c r="E260" s="54">
        <v>0.16054542649181219</v>
      </c>
      <c r="F260" s="53">
        <v>11311739.9</v>
      </c>
      <c r="G260" s="54">
        <v>2.7752868557382584</v>
      </c>
      <c r="H260" s="53">
        <f t="shared" si="18"/>
        <v>14325011.500000002</v>
      </c>
      <c r="I260" s="54">
        <f t="shared" si="19"/>
        <v>14.02727047332562</v>
      </c>
      <c r="J260" s="53">
        <v>708577.7</v>
      </c>
      <c r="K260" s="54">
        <v>12.099219676261333</v>
      </c>
      <c r="L260" s="53">
        <v>1731672</v>
      </c>
      <c r="M260" s="54">
        <v>12.435618131493724</v>
      </c>
      <c r="N260" s="53">
        <v>2895501.1</v>
      </c>
      <c r="O260" s="54">
        <v>13.044921325016936</v>
      </c>
      <c r="P260" s="53">
        <v>4572560.9000000004</v>
      </c>
      <c r="Q260" s="54">
        <v>13.989803576809658</v>
      </c>
      <c r="R260" s="53">
        <v>4333577</v>
      </c>
      <c r="S260" s="54">
        <v>15.641274383725039</v>
      </c>
      <c r="T260" s="53">
        <v>83122.8</v>
      </c>
      <c r="U260" s="54">
        <v>15.755990811185379</v>
      </c>
    </row>
    <row r="261" spans="1:21" ht="14.25" customHeight="1" x14ac:dyDescent="0.2">
      <c r="A261" s="49" t="s">
        <v>52</v>
      </c>
      <c r="B261" s="50">
        <f t="shared" si="16"/>
        <v>26637940.500000004</v>
      </c>
      <c r="C261" s="51">
        <f t="shared" si="17"/>
        <v>9.3388110217079259</v>
      </c>
      <c r="D261" s="50">
        <v>880185.3</v>
      </c>
      <c r="E261" s="51">
        <v>0.11001450717252377</v>
      </c>
      <c r="F261" s="50">
        <v>10710941.300000001</v>
      </c>
      <c r="G261" s="51">
        <v>3.7016817922436007</v>
      </c>
      <c r="H261" s="50">
        <f t="shared" ref="H261:H267" si="20">J261+L261+N261+P261+R261+T261</f>
        <v>15046813.899999999</v>
      </c>
      <c r="I261" s="51">
        <f t="shared" ref="I261:I267" si="21">(J261*K261+L261*M261+N261*O261+P261*Q261+R261*S261+T261*U261)/(J261+L261+N261+P261+R261+T261)</f>
        <v>13.891403468278424</v>
      </c>
      <c r="J261" s="50">
        <v>887151</v>
      </c>
      <c r="K261" s="51">
        <v>12.182882945518857</v>
      </c>
      <c r="L261" s="50">
        <v>2021804.9</v>
      </c>
      <c r="M261" s="51">
        <v>12.490483010996758</v>
      </c>
      <c r="N261" s="50">
        <v>2785664.9</v>
      </c>
      <c r="O261" s="51">
        <v>12.764133560357532</v>
      </c>
      <c r="P261" s="50">
        <v>4810070.8</v>
      </c>
      <c r="Q261" s="51">
        <v>14.034272423391354</v>
      </c>
      <c r="R261" s="50">
        <v>4456231.5999999996</v>
      </c>
      <c r="S261" s="51">
        <v>15.381273091147234</v>
      </c>
      <c r="T261" s="50">
        <v>85890.7</v>
      </c>
      <c r="U261" s="51">
        <v>15.776192719351457</v>
      </c>
    </row>
    <row r="262" spans="1:21" ht="14.25" customHeight="1" x14ac:dyDescent="0.2">
      <c r="A262" s="49" t="s">
        <v>20</v>
      </c>
      <c r="B262" s="50">
        <f t="shared" ref="B262:B267" si="22">D262+F262+J262+L262+N262+P262+R262+T262</f>
        <v>27409106.899999999</v>
      </c>
      <c r="C262" s="51">
        <f t="shared" ref="C262:C267" si="23">(D262*E262+F262*G262+J262*K262+L262*M262+N262*O262+P262*Q262+R262*S262+T262*U262)/(D262+F262+J262+L262+N262+P262+R262+T262)</f>
        <v>9.3058039732407352</v>
      </c>
      <c r="D262" s="50">
        <v>809007.1</v>
      </c>
      <c r="E262" s="51">
        <v>0.12035579415804878</v>
      </c>
      <c r="F262" s="50">
        <v>10934441.6</v>
      </c>
      <c r="G262" s="51">
        <v>3.5996265348383223</v>
      </c>
      <c r="H262" s="50">
        <f t="shared" si="20"/>
        <v>15665658.199999999</v>
      </c>
      <c r="I262" s="51">
        <f t="shared" si="21"/>
        <v>13.76300301726231</v>
      </c>
      <c r="J262" s="50">
        <v>943933.7</v>
      </c>
      <c r="K262" s="51">
        <v>12.10936503273482</v>
      </c>
      <c r="L262" s="50">
        <v>2139855.7000000002</v>
      </c>
      <c r="M262" s="51">
        <v>12.36654790787996</v>
      </c>
      <c r="N262" s="50">
        <v>2789245.7</v>
      </c>
      <c r="O262" s="51">
        <v>12.654544795390382</v>
      </c>
      <c r="P262" s="50">
        <v>4937663.4000000004</v>
      </c>
      <c r="Q262" s="51">
        <v>13.940117398241444</v>
      </c>
      <c r="R262" s="50">
        <v>4762422.5999999996</v>
      </c>
      <c r="S262" s="51">
        <v>15.142559580705836</v>
      </c>
      <c r="T262" s="50">
        <v>92537.1</v>
      </c>
      <c r="U262" s="51">
        <v>15.884712293771907</v>
      </c>
    </row>
    <row r="263" spans="1:21" ht="14.25" customHeight="1" x14ac:dyDescent="0.2">
      <c r="A263" s="49" t="s">
        <v>21</v>
      </c>
      <c r="B263" s="50">
        <f t="shared" si="22"/>
        <v>28819493.099999998</v>
      </c>
      <c r="C263" s="51">
        <f t="shared" si="23"/>
        <v>8.9843166901155538</v>
      </c>
      <c r="D263" s="50">
        <v>726943.7</v>
      </c>
      <c r="E263" s="51">
        <v>0.13783998678302048</v>
      </c>
      <c r="F263" s="50">
        <v>11879114.800000001</v>
      </c>
      <c r="G263" s="51">
        <v>3.2518470628804765</v>
      </c>
      <c r="H263" s="50">
        <f t="shared" si="20"/>
        <v>16213434.6</v>
      </c>
      <c r="I263" s="51">
        <f t="shared" si="21"/>
        <v>13.58097107796025</v>
      </c>
      <c r="J263" s="50">
        <v>1205590.3999999999</v>
      </c>
      <c r="K263" s="51">
        <v>11.936170551789395</v>
      </c>
      <c r="L263" s="50">
        <v>2130474.6</v>
      </c>
      <c r="M263" s="51">
        <v>11.985535163385661</v>
      </c>
      <c r="N263" s="50">
        <v>2615942.7000000002</v>
      </c>
      <c r="O263" s="51">
        <v>12.59299792346369</v>
      </c>
      <c r="P263" s="50">
        <v>5085203.2</v>
      </c>
      <c r="Q263" s="51">
        <v>13.776980420762733</v>
      </c>
      <c r="R263" s="50">
        <v>5077751.8</v>
      </c>
      <c r="S263" s="51">
        <v>14.904680738629251</v>
      </c>
      <c r="T263" s="50">
        <v>98471.9</v>
      </c>
      <c r="U263" s="51">
        <v>16.102057074150085</v>
      </c>
    </row>
    <row r="264" spans="1:21" ht="14.25" customHeight="1" x14ac:dyDescent="0.2">
      <c r="A264" s="49" t="s">
        <v>22</v>
      </c>
      <c r="B264" s="50">
        <f t="shared" si="22"/>
        <v>30062213.199999999</v>
      </c>
      <c r="C264" s="51">
        <f t="shared" si="23"/>
        <v>8.7716914446272511</v>
      </c>
      <c r="D264" s="50">
        <v>787751.7</v>
      </c>
      <c r="E264" s="51">
        <v>0.12584292360143398</v>
      </c>
      <c r="F264" s="50">
        <v>12662359.800000001</v>
      </c>
      <c r="G264" s="51">
        <v>3.12223843599832</v>
      </c>
      <c r="H264" s="50">
        <f t="shared" si="20"/>
        <v>16612101.699999997</v>
      </c>
      <c r="I264" s="51">
        <f t="shared" si="21"/>
        <v>13.48790315303695</v>
      </c>
      <c r="J264" s="50">
        <v>1141921.7</v>
      </c>
      <c r="K264" s="51">
        <v>12.039623901533698</v>
      </c>
      <c r="L264" s="50">
        <v>2108260.1</v>
      </c>
      <c r="M264" s="51">
        <v>11.7766135919377</v>
      </c>
      <c r="N264" s="50">
        <v>2659613.9</v>
      </c>
      <c r="O264" s="51">
        <v>12.629847603819499</v>
      </c>
      <c r="P264" s="50">
        <v>5189731.7</v>
      </c>
      <c r="Q264" s="51">
        <v>13.633941794524798</v>
      </c>
      <c r="R264" s="50">
        <v>5419777.2000000002</v>
      </c>
      <c r="S264" s="51">
        <v>14.705630624262602</v>
      </c>
      <c r="T264" s="50">
        <v>92797.1</v>
      </c>
      <c r="U264" s="51">
        <v>15.492798999106698</v>
      </c>
    </row>
    <row r="265" spans="1:21" ht="14.25" customHeight="1" x14ac:dyDescent="0.2">
      <c r="A265" s="49" t="s">
        <v>23</v>
      </c>
      <c r="B265" s="50">
        <f t="shared" si="22"/>
        <v>30443834.100000001</v>
      </c>
      <c r="C265" s="51">
        <f t="shared" si="23"/>
        <v>8.7476023559397795</v>
      </c>
      <c r="D265" s="50">
        <v>1009648.7</v>
      </c>
      <c r="E265" s="51">
        <v>0.113920768679245</v>
      </c>
      <c r="F265" s="50">
        <v>12427640</v>
      </c>
      <c r="G265" s="51">
        <v>3.12384132103923</v>
      </c>
      <c r="H265" s="50">
        <f t="shared" si="20"/>
        <v>17006545.399999999</v>
      </c>
      <c r="I265" s="51">
        <f t="shared" si="21"/>
        <v>13.369767594657988</v>
      </c>
      <c r="J265" s="50">
        <v>1192924</v>
      </c>
      <c r="K265" s="51">
        <v>11.749537449158503</v>
      </c>
      <c r="L265" s="50">
        <v>2022846.7</v>
      </c>
      <c r="M265" s="51">
        <v>11.681812074044</v>
      </c>
      <c r="N265" s="50">
        <v>2752623.8</v>
      </c>
      <c r="O265" s="51">
        <v>12.740304981741401</v>
      </c>
      <c r="P265" s="50">
        <v>5252932.9000000004</v>
      </c>
      <c r="Q265" s="51">
        <v>13.330080740799099</v>
      </c>
      <c r="R265" s="50">
        <v>5684811</v>
      </c>
      <c r="S265" s="51">
        <v>14.613875401310599</v>
      </c>
      <c r="T265" s="50">
        <v>100407</v>
      </c>
      <c r="U265" s="51">
        <v>15.5201663330246</v>
      </c>
    </row>
    <row r="266" spans="1:21" ht="14.25" customHeight="1" x14ac:dyDescent="0.2">
      <c r="A266" s="49" t="s">
        <v>24</v>
      </c>
      <c r="B266" s="50">
        <f t="shared" si="22"/>
        <v>32159766.499999996</v>
      </c>
      <c r="C266" s="51">
        <f t="shared" si="23"/>
        <v>8.4864296729579802</v>
      </c>
      <c r="D266" s="50">
        <v>984490.7</v>
      </c>
      <c r="E266" s="51">
        <v>0.1153322646928</v>
      </c>
      <c r="F266" s="50">
        <v>13589737.300000001</v>
      </c>
      <c r="G266" s="51">
        <v>2.9430652507168005</v>
      </c>
      <c r="H266" s="50">
        <f t="shared" si="20"/>
        <v>17585538.499999996</v>
      </c>
      <c r="I266" s="51">
        <f t="shared" si="21"/>
        <v>13.238864965380507</v>
      </c>
      <c r="J266" s="50">
        <v>1040303.3</v>
      </c>
      <c r="K266" s="51">
        <v>11.5905185132067</v>
      </c>
      <c r="L266" s="50">
        <v>2013180.7</v>
      </c>
      <c r="M266" s="51">
        <v>11.589689161037599</v>
      </c>
      <c r="N266" s="50">
        <v>3078477.2</v>
      </c>
      <c r="O266" s="51">
        <v>13.024717978746098</v>
      </c>
      <c r="P266" s="50">
        <v>5572772</v>
      </c>
      <c r="Q266" s="51">
        <v>13.050870515965801</v>
      </c>
      <c r="R266" s="50">
        <v>5782131.5999999996</v>
      </c>
      <c r="S266" s="51">
        <v>14.367661294322701</v>
      </c>
      <c r="T266" s="50">
        <v>98673.7</v>
      </c>
      <c r="U266" s="51">
        <v>15.416923050417699</v>
      </c>
    </row>
    <row r="267" spans="1:21" ht="14.25" customHeight="1" x14ac:dyDescent="0.2">
      <c r="A267" s="49" t="s">
        <v>25</v>
      </c>
      <c r="B267" s="50">
        <f t="shared" si="22"/>
        <v>32213572.799999997</v>
      </c>
      <c r="C267" s="51">
        <f t="shared" si="23"/>
        <v>8.6168965603529823</v>
      </c>
      <c r="D267" s="50">
        <v>990067.3</v>
      </c>
      <c r="E267" s="51">
        <v>0.79748024401977502</v>
      </c>
      <c r="F267" s="50">
        <v>13205691.699999999</v>
      </c>
      <c r="G267" s="51">
        <v>3.0500118807105001</v>
      </c>
      <c r="H267" s="50">
        <f t="shared" si="20"/>
        <v>18017813.800000001</v>
      </c>
      <c r="I267" s="51">
        <f t="shared" si="21"/>
        <v>13.126672946692363</v>
      </c>
      <c r="J267" s="50">
        <v>1122226.6000000001</v>
      </c>
      <c r="K267" s="51">
        <v>11.692429056662899</v>
      </c>
      <c r="L267" s="50">
        <v>2011587.4</v>
      </c>
      <c r="M267" s="51">
        <v>11.726941890270298</v>
      </c>
      <c r="N267" s="50">
        <v>3251942.4</v>
      </c>
      <c r="O267" s="51">
        <v>13.197363195916399</v>
      </c>
      <c r="P267" s="50">
        <v>5719547.2000000002</v>
      </c>
      <c r="Q267" s="51">
        <v>12.659080594002301</v>
      </c>
      <c r="R267" s="50">
        <v>5806761.7000000002</v>
      </c>
      <c r="S267" s="51">
        <v>14.269870279677599</v>
      </c>
      <c r="T267" s="50">
        <v>105748.5</v>
      </c>
      <c r="U267" s="51">
        <v>15.315729291668399</v>
      </c>
    </row>
    <row r="268" spans="1:21" ht="14.25" customHeight="1" x14ac:dyDescent="0.2">
      <c r="A268" s="49" t="s">
        <v>26</v>
      </c>
      <c r="B268" s="50">
        <f>D268+F268+J268+L268+N268+P268+R268+T268</f>
        <v>32994769.700000003</v>
      </c>
      <c r="C268" s="51">
        <f>(D268*E268+F268*G268+J268*K268+L268*M268+N268*O268+P268*Q268+R268*S268+T268*U268)/(D268+F268+J268+L268+N268+P268+R268+T268)</f>
        <v>8.5271012282289096</v>
      </c>
      <c r="D268" s="50">
        <v>1051575.2</v>
      </c>
      <c r="E268" s="51">
        <v>2.3694254381427</v>
      </c>
      <c r="F268" s="50">
        <v>13574331.699999999</v>
      </c>
      <c r="G268" s="51">
        <v>2.9611652873489205</v>
      </c>
      <c r="H268" s="50">
        <f>J268+L268+N268+P268+R268+T268</f>
        <v>18368862.800000001</v>
      </c>
      <c r="I268" s="51">
        <f>(J268*K268+L268*M268+N268*O268+P268*Q268+R268*S268+T268*U268)/(J268+L268+N268+P268+R268+T268)</f>
        <v>12.992762533780803</v>
      </c>
      <c r="J268" s="50">
        <v>1050624.2</v>
      </c>
      <c r="K268" s="51">
        <v>11.270395851342501</v>
      </c>
      <c r="L268" s="50">
        <v>2144419</v>
      </c>
      <c r="M268" s="51">
        <v>12.208058128098999</v>
      </c>
      <c r="N268" s="50">
        <v>3212092.3</v>
      </c>
      <c r="O268" s="51">
        <v>13.038422670793098</v>
      </c>
      <c r="P268" s="50">
        <v>5960213.5999999996</v>
      </c>
      <c r="Q268" s="51">
        <v>12.413814826368</v>
      </c>
      <c r="R268" s="50">
        <v>5894457.0999999996</v>
      </c>
      <c r="S268" s="51">
        <v>14.104197009424302</v>
      </c>
      <c r="T268" s="50">
        <v>107056.6</v>
      </c>
      <c r="U268" s="51">
        <v>15.281082390062799</v>
      </c>
    </row>
    <row r="269" spans="1:21" ht="14.25" customHeight="1" x14ac:dyDescent="0.2">
      <c r="A269" s="49" t="s">
        <v>27</v>
      </c>
      <c r="B269" s="50">
        <f t="shared" ref="B269:B279" si="24">D269+F269+J269+L269+N269+P269+R269+T269</f>
        <v>33598794.399999999</v>
      </c>
      <c r="C269" s="51">
        <f t="shared" ref="C269:C279" si="25">(D269*E269+F269*G269+J269*K269+L269*M269+N269*O269+P269*Q269+R269*S269+T269*U269)/(D269+F269+J269+L269+N269+P269+R269+T269)</f>
        <v>8.5395721729527221</v>
      </c>
      <c r="D269" s="50">
        <v>1108058.7</v>
      </c>
      <c r="E269" s="51">
        <v>2.7798360195177398</v>
      </c>
      <c r="F269" s="50">
        <v>13553635.5</v>
      </c>
      <c r="G269" s="51">
        <v>2.9300144390779908</v>
      </c>
      <c r="H269" s="50">
        <f t="shared" ref="H269:H276" si="26">J269+L269+N269+P269+R269+T269</f>
        <v>18937100.199999999</v>
      </c>
      <c r="I269" s="51">
        <f t="shared" ref="I269:I276" si="27">(J269*K269+L269*M269+N269*O269+P269*Q269+R269*S269+T269*U269)/(J269+L269+N269+P269+R269+T269)</f>
        <v>12.891454231202708</v>
      </c>
      <c r="J269" s="50">
        <v>1114415.3</v>
      </c>
      <c r="K269" s="51">
        <v>11.8289202418524</v>
      </c>
      <c r="L269" s="50">
        <v>2397409.9</v>
      </c>
      <c r="M269" s="51">
        <v>12.610005397491699</v>
      </c>
      <c r="N269" s="50">
        <v>2983862</v>
      </c>
      <c r="O269" s="51">
        <v>12.540167317389297</v>
      </c>
      <c r="P269" s="50">
        <v>6220245.2999999998</v>
      </c>
      <c r="Q269" s="51">
        <v>12.288370732260297</v>
      </c>
      <c r="R269" s="50">
        <v>6112722.7999999998</v>
      </c>
      <c r="S269" s="51">
        <v>13.9387114671714</v>
      </c>
      <c r="T269" s="50">
        <v>108444.9</v>
      </c>
      <c r="U269" s="51">
        <v>15.259275530707301</v>
      </c>
    </row>
    <row r="270" spans="1:21" ht="14.25" customHeight="1" x14ac:dyDescent="0.2">
      <c r="A270" s="49" t="s">
        <v>28</v>
      </c>
      <c r="B270" s="50">
        <f t="shared" si="24"/>
        <v>33972438.299999997</v>
      </c>
      <c r="C270" s="51">
        <f t="shared" si="25"/>
        <v>8.5925727155121372</v>
      </c>
      <c r="D270" s="50">
        <v>1142840.8</v>
      </c>
      <c r="E270" s="51">
        <v>3.34176065905242</v>
      </c>
      <c r="F270" s="50">
        <v>13312870.4</v>
      </c>
      <c r="G270" s="51">
        <v>2.9791198384234305</v>
      </c>
      <c r="H270" s="50">
        <f t="shared" si="26"/>
        <v>19516727.100000001</v>
      </c>
      <c r="I270" s="51">
        <f t="shared" si="27"/>
        <v>12.729127604392209</v>
      </c>
      <c r="J270" s="50">
        <v>1207115.8</v>
      </c>
      <c r="K270" s="51">
        <v>12.1856893646823</v>
      </c>
      <c r="L270" s="50">
        <v>2386580.4</v>
      </c>
      <c r="M270" s="51">
        <v>12.791658417206499</v>
      </c>
      <c r="N270" s="50">
        <v>3016531.2</v>
      </c>
      <c r="O270" s="51">
        <v>11.7284168176348</v>
      </c>
      <c r="P270" s="50">
        <v>6554677.2000000002</v>
      </c>
      <c r="Q270" s="51">
        <v>12.2666916154162</v>
      </c>
      <c r="R270" s="50">
        <v>6167756</v>
      </c>
      <c r="S270" s="51">
        <v>13.746951328975998</v>
      </c>
      <c r="T270" s="50">
        <v>184066.5</v>
      </c>
      <c r="U270" s="51">
        <v>14.244143279738601</v>
      </c>
    </row>
    <row r="271" spans="1:21" ht="14.25" customHeight="1" x14ac:dyDescent="0.2">
      <c r="A271" s="49" t="s">
        <v>46</v>
      </c>
      <c r="B271" s="50">
        <f t="shared" si="24"/>
        <v>34968659.600000001</v>
      </c>
      <c r="C271" s="51">
        <f t="shared" si="25"/>
        <v>8.5080100643034111</v>
      </c>
      <c r="D271" s="50">
        <v>1164185.3</v>
      </c>
      <c r="E271" s="51">
        <v>3.34637078822418</v>
      </c>
      <c r="F271" s="50">
        <v>13550078.199999999</v>
      </c>
      <c r="G271" s="51">
        <v>2.9302396476944299</v>
      </c>
      <c r="H271" s="50">
        <f t="shared" si="26"/>
        <v>20254396.100000001</v>
      </c>
      <c r="I271" s="51">
        <f t="shared" si="27"/>
        <v>12.536188909675763</v>
      </c>
      <c r="J271" s="50">
        <v>1368575.4</v>
      </c>
      <c r="K271" s="51">
        <v>12.627490944232999</v>
      </c>
      <c r="L271" s="50">
        <v>2251520.7000000002</v>
      </c>
      <c r="M271" s="51">
        <v>12.1444149121081</v>
      </c>
      <c r="N271" s="50">
        <v>3175464.9</v>
      </c>
      <c r="O271" s="51">
        <v>11.2829852825645</v>
      </c>
      <c r="P271" s="50">
        <v>7032888.0999999996</v>
      </c>
      <c r="Q271" s="51">
        <v>12.301432348113099</v>
      </c>
      <c r="R271" s="50">
        <v>6235343.5</v>
      </c>
      <c r="S271" s="51">
        <v>13.5152762544678</v>
      </c>
      <c r="T271" s="50">
        <v>190603.5</v>
      </c>
      <c r="U271" s="51">
        <v>14.019416626662199</v>
      </c>
    </row>
    <row r="272" spans="1:21" ht="14.25" customHeight="1" thickBot="1" x14ac:dyDescent="0.25">
      <c r="A272" s="52" t="s">
        <v>30</v>
      </c>
      <c r="B272" s="53">
        <f t="shared" si="24"/>
        <v>37626257.800000004</v>
      </c>
      <c r="C272" s="54">
        <f t="shared" si="25"/>
        <v>8.1398161918191061</v>
      </c>
      <c r="D272" s="53">
        <v>1422338</v>
      </c>
      <c r="E272" s="54">
        <v>2.65886102459472</v>
      </c>
      <c r="F272" s="53">
        <v>14871423.5</v>
      </c>
      <c r="G272" s="54">
        <v>2.7328240408862001</v>
      </c>
      <c r="H272" s="53">
        <f t="shared" si="26"/>
        <v>21332496.300000001</v>
      </c>
      <c r="I272" s="54">
        <f t="shared" si="27"/>
        <v>12.274608468723839</v>
      </c>
      <c r="J272" s="53">
        <v>1260679.3</v>
      </c>
      <c r="K272" s="54">
        <v>12.5299947298254</v>
      </c>
      <c r="L272" s="53">
        <v>2275071</v>
      </c>
      <c r="M272" s="54">
        <v>11.168136519255897</v>
      </c>
      <c r="N272" s="53">
        <v>3867390</v>
      </c>
      <c r="O272" s="54">
        <v>11.222781919330599</v>
      </c>
      <c r="P272" s="53">
        <v>7261103.9000000004</v>
      </c>
      <c r="Q272" s="54">
        <v>12.1856326424416</v>
      </c>
      <c r="R272" s="53">
        <v>6472331.5</v>
      </c>
      <c r="S272" s="54">
        <v>13.289466131486</v>
      </c>
      <c r="T272" s="53">
        <v>195920.6</v>
      </c>
      <c r="U272" s="54">
        <v>14.013746931154801</v>
      </c>
    </row>
    <row r="273" spans="1:21" ht="14.25" customHeight="1" x14ac:dyDescent="0.2">
      <c r="A273" s="49" t="s">
        <v>84</v>
      </c>
      <c r="B273" s="50">
        <f t="shared" si="24"/>
        <v>37441321.300000004</v>
      </c>
      <c r="C273" s="51">
        <f t="shared" si="25"/>
        <v>8.2032953998874856</v>
      </c>
      <c r="D273" s="50">
        <v>1048506.5</v>
      </c>
      <c r="E273" s="51">
        <v>2.43998148127837</v>
      </c>
      <c r="F273" s="50">
        <v>14156781.4</v>
      </c>
      <c r="G273" s="51">
        <v>2.5516967336233596</v>
      </c>
      <c r="H273" s="50">
        <f t="shared" si="26"/>
        <v>22236033.399999999</v>
      </c>
      <c r="I273" s="51">
        <f t="shared" si="27"/>
        <v>12.07319959710078</v>
      </c>
      <c r="J273" s="50">
        <v>1206161.6000000001</v>
      </c>
      <c r="K273" s="51">
        <v>11.242344463627399</v>
      </c>
      <c r="L273" s="50">
        <v>2321074.1</v>
      </c>
      <c r="M273" s="51">
        <v>10.521269158102303</v>
      </c>
      <c r="N273" s="50">
        <v>4204521.3</v>
      </c>
      <c r="O273" s="51">
        <v>11.254676608012401</v>
      </c>
      <c r="P273" s="50">
        <v>7472519.7000000002</v>
      </c>
      <c r="Q273" s="51">
        <v>12.1509365411241</v>
      </c>
      <c r="R273" s="50">
        <v>6891399</v>
      </c>
      <c r="S273" s="51">
        <v>13.109375831090299</v>
      </c>
      <c r="T273" s="50">
        <v>140357.70000000001</v>
      </c>
      <c r="U273" s="51">
        <v>14.382967696107899</v>
      </c>
    </row>
    <row r="274" spans="1:21" ht="14.25" customHeight="1" x14ac:dyDescent="0.2">
      <c r="A274" s="49" t="s">
        <v>20</v>
      </c>
      <c r="B274" s="50">
        <f t="shared" si="24"/>
        <v>38611791</v>
      </c>
      <c r="C274" s="51">
        <f t="shared" si="25"/>
        <v>8.1357516522867428</v>
      </c>
      <c r="D274" s="50">
        <v>1108480.7</v>
      </c>
      <c r="E274" s="51">
        <v>1.5786576780272299</v>
      </c>
      <c r="F274" s="50">
        <v>14703793</v>
      </c>
      <c r="G274" s="51">
        <v>2.6793980348472002</v>
      </c>
      <c r="H274" s="50">
        <f t="shared" si="26"/>
        <v>22799517.300000001</v>
      </c>
      <c r="I274" s="51">
        <f t="shared" si="27"/>
        <v>11.973442823239086</v>
      </c>
      <c r="J274" s="50">
        <v>1210773.6000000001</v>
      </c>
      <c r="K274" s="51">
        <v>10.815789627391899</v>
      </c>
      <c r="L274" s="50">
        <v>2501397.6</v>
      </c>
      <c r="M274" s="51">
        <v>10.301026452572</v>
      </c>
      <c r="N274" s="50">
        <v>4395776.9000000004</v>
      </c>
      <c r="O274" s="51">
        <v>11.297684059443503</v>
      </c>
      <c r="P274" s="50">
        <v>7555660.2000000002</v>
      </c>
      <c r="Q274" s="51">
        <v>12.0921166552726</v>
      </c>
      <c r="R274" s="50">
        <v>6995563.7000000002</v>
      </c>
      <c r="S274" s="51">
        <v>13.021033948557999</v>
      </c>
      <c r="T274" s="50">
        <v>140345.30000000002</v>
      </c>
      <c r="U274" s="51">
        <v>14.327418260533101</v>
      </c>
    </row>
    <row r="275" spans="1:21" ht="14.25" customHeight="1" x14ac:dyDescent="0.2">
      <c r="A275" s="49" t="s">
        <v>21</v>
      </c>
      <c r="B275" s="50">
        <f t="shared" si="24"/>
        <v>39394590.800000004</v>
      </c>
      <c r="C275" s="51">
        <f t="shared" si="25"/>
        <v>8.0126772615442512</v>
      </c>
      <c r="D275" s="50">
        <v>1051386.8</v>
      </c>
      <c r="E275" s="51">
        <v>1.6695167820254198</v>
      </c>
      <c r="F275" s="50">
        <v>15213652.300000001</v>
      </c>
      <c r="G275" s="51">
        <v>2.5579946359757399</v>
      </c>
      <c r="H275" s="50">
        <f t="shared" si="26"/>
        <v>23129551.699999999</v>
      </c>
      <c r="I275" s="51">
        <f t="shared" si="27"/>
        <v>11.888876905772472</v>
      </c>
      <c r="J275" s="50">
        <v>1282268.1000000001</v>
      </c>
      <c r="K275" s="51">
        <v>10.174758546984098</v>
      </c>
      <c r="L275" s="50">
        <v>3100622.2</v>
      </c>
      <c r="M275" s="51">
        <v>10.851145306254999</v>
      </c>
      <c r="N275" s="50">
        <v>4063015.5</v>
      </c>
      <c r="O275" s="51">
        <v>11.233965174634498</v>
      </c>
      <c r="P275" s="50">
        <v>7486802.9000000004</v>
      </c>
      <c r="Q275" s="51">
        <v>12.0026050242354</v>
      </c>
      <c r="R275" s="50">
        <v>7037425.7999999998</v>
      </c>
      <c r="S275" s="51">
        <v>12.866768662768699</v>
      </c>
      <c r="T275" s="50">
        <v>159417.20000000001</v>
      </c>
      <c r="U275" s="51">
        <v>14.041648084397398</v>
      </c>
    </row>
    <row r="276" spans="1:21" ht="14.25" customHeight="1" x14ac:dyDescent="0.2">
      <c r="A276" s="49" t="s">
        <v>22</v>
      </c>
      <c r="B276" s="50">
        <f t="shared" si="24"/>
        <v>40473494.099999994</v>
      </c>
      <c r="C276" s="51">
        <f t="shared" si="25"/>
        <v>7.9242701604801766</v>
      </c>
      <c r="D276" s="50">
        <v>1102858.3999999999</v>
      </c>
      <c r="E276" s="51">
        <v>1.89090967344493</v>
      </c>
      <c r="F276" s="50">
        <v>15804309.6</v>
      </c>
      <c r="G276" s="51">
        <v>2.5047247217936</v>
      </c>
      <c r="H276" s="50">
        <f t="shared" si="26"/>
        <v>23566326.100000001</v>
      </c>
      <c r="I276" s="51">
        <f t="shared" si="27"/>
        <v>11.841135093348321</v>
      </c>
      <c r="J276" s="50">
        <v>1423016.7</v>
      </c>
      <c r="K276" s="51">
        <v>10.295043185368101</v>
      </c>
      <c r="L276" s="50">
        <v>3321787</v>
      </c>
      <c r="M276" s="51">
        <v>10.9753292273105</v>
      </c>
      <c r="N276" s="50">
        <v>3981455.7</v>
      </c>
      <c r="O276" s="51">
        <v>11.393969781203401</v>
      </c>
      <c r="P276" s="50">
        <v>7761138.9000000004</v>
      </c>
      <c r="Q276" s="51">
        <v>11.933892650987099</v>
      </c>
      <c r="R276" s="50">
        <v>6918444.5</v>
      </c>
      <c r="S276" s="51">
        <v>12.677387933082398</v>
      </c>
      <c r="T276" s="50">
        <v>160483.30000000002</v>
      </c>
      <c r="U276" s="51">
        <v>14.028484228577099</v>
      </c>
    </row>
    <row r="277" spans="1:21" ht="14.25" customHeight="1" x14ac:dyDescent="0.2">
      <c r="A277" s="49" t="s">
        <v>23</v>
      </c>
      <c r="B277" s="50">
        <f t="shared" si="24"/>
        <v>40450622.399999999</v>
      </c>
      <c r="C277" s="51">
        <f t="shared" si="25"/>
        <v>8.0062659346126566</v>
      </c>
      <c r="D277" s="50">
        <v>1020345.9</v>
      </c>
      <c r="E277" s="51">
        <v>1.77793097909248</v>
      </c>
      <c r="F277" s="50">
        <v>15396048.300000001</v>
      </c>
      <c r="G277" s="51">
        <v>2.4667555976035702</v>
      </c>
      <c r="H277" s="50">
        <f t="shared" ref="H277:H284" si="28">J277+L277+N277+P277+R277+T277</f>
        <v>24034228.199999999</v>
      </c>
      <c r="I277" s="51">
        <f t="shared" ref="I277:I284" si="29">(J277*K277+L277*M277+N277*O277+P277*Q277+R277*S277+T277*U277)/(J277+L277+N277+P277+R277+T277)</f>
        <v>11.819229012937464</v>
      </c>
      <c r="J277" s="50">
        <v>1837847.8</v>
      </c>
      <c r="K277" s="51">
        <v>11.108687438644301</v>
      </c>
      <c r="L277" s="50">
        <v>2967190.9</v>
      </c>
      <c r="M277" s="51">
        <v>10.617050175976198</v>
      </c>
      <c r="N277" s="50">
        <v>4079135.3</v>
      </c>
      <c r="O277" s="51">
        <v>11.711771803450599</v>
      </c>
      <c r="P277" s="50">
        <v>7889051.4000000004</v>
      </c>
      <c r="Q277" s="51">
        <v>11.7830568613103</v>
      </c>
      <c r="R277" s="50">
        <v>7110909.2999999998</v>
      </c>
      <c r="S277" s="51">
        <v>12.560997878569498</v>
      </c>
      <c r="T277" s="50">
        <v>150093.5</v>
      </c>
      <c r="U277" s="51">
        <v>13.964603124052699</v>
      </c>
    </row>
    <row r="278" spans="1:21" ht="14.25" customHeight="1" x14ac:dyDescent="0.2">
      <c r="A278" s="49" t="s">
        <v>24</v>
      </c>
      <c r="B278" s="50">
        <f t="shared" si="24"/>
        <v>41896979.599999994</v>
      </c>
      <c r="C278" s="51">
        <f t="shared" si="25"/>
        <v>7.7286067150053039</v>
      </c>
      <c r="D278" s="50">
        <v>1086057.3</v>
      </c>
      <c r="E278" s="51">
        <v>0.92653922035237002</v>
      </c>
      <c r="F278" s="50">
        <v>16548433.699999999</v>
      </c>
      <c r="G278" s="51">
        <v>2.3260730431545302</v>
      </c>
      <c r="H278" s="50">
        <f t="shared" si="28"/>
        <v>24262488.600000001</v>
      </c>
      <c r="I278" s="51">
        <f t="shared" si="29"/>
        <v>11.717929778027809</v>
      </c>
      <c r="J278" s="50">
        <v>1679157.2000000002</v>
      </c>
      <c r="K278" s="51">
        <v>10.5577574303347</v>
      </c>
      <c r="L278" s="50">
        <v>2949953.5</v>
      </c>
      <c r="M278" s="51">
        <v>10.605523233840799</v>
      </c>
      <c r="N278" s="50">
        <v>4329833.5999999996</v>
      </c>
      <c r="O278" s="51">
        <v>11.8556564688768</v>
      </c>
      <c r="P278" s="50">
        <v>7920250.5</v>
      </c>
      <c r="Q278" s="51">
        <v>11.5678385450056</v>
      </c>
      <c r="R278" s="50">
        <v>7226353.7999999998</v>
      </c>
      <c r="S278" s="51">
        <v>12.4785798056276</v>
      </c>
      <c r="T278" s="50">
        <v>156940</v>
      </c>
      <c r="U278" s="51">
        <v>13.791076341276899</v>
      </c>
    </row>
    <row r="279" spans="1:21" ht="14.25" customHeight="1" x14ac:dyDescent="0.2">
      <c r="A279" s="49" t="s">
        <v>25</v>
      </c>
      <c r="B279" s="50">
        <f t="shared" si="24"/>
        <v>41450065.199999996</v>
      </c>
      <c r="C279" s="51">
        <f t="shared" si="25"/>
        <v>7.8205290002052861</v>
      </c>
      <c r="D279" s="50">
        <v>1035277.5</v>
      </c>
      <c r="E279" s="51">
        <v>0.96494168375145806</v>
      </c>
      <c r="F279" s="50">
        <v>15915518.1</v>
      </c>
      <c r="G279" s="51">
        <v>2.3773990305725601</v>
      </c>
      <c r="H279" s="50">
        <f t="shared" si="28"/>
        <v>24499269.599999998</v>
      </c>
      <c r="I279" s="51">
        <f t="shared" si="29"/>
        <v>11.646262190649141</v>
      </c>
      <c r="J279" s="50">
        <v>1520522.9</v>
      </c>
      <c r="K279" s="51">
        <v>10.305746554030897</v>
      </c>
      <c r="L279" s="50">
        <v>2864265.9</v>
      </c>
      <c r="M279" s="51">
        <v>10.9413478368052</v>
      </c>
      <c r="N279" s="50">
        <v>4303664.3</v>
      </c>
      <c r="O279" s="51">
        <v>11.660301202396299</v>
      </c>
      <c r="P279" s="50">
        <v>8190637.0999999996</v>
      </c>
      <c r="Q279" s="51">
        <v>11.3928821088899</v>
      </c>
      <c r="R279" s="50">
        <v>7438967.5999999996</v>
      </c>
      <c r="S279" s="51">
        <v>12.415249122875601</v>
      </c>
      <c r="T279" s="50">
        <v>181211.8</v>
      </c>
      <c r="U279" s="51">
        <v>13.587653977279601</v>
      </c>
    </row>
    <row r="280" spans="1:21" ht="14.25" customHeight="1" x14ac:dyDescent="0.2">
      <c r="A280" s="49" t="s">
        <v>26</v>
      </c>
      <c r="B280" s="50">
        <f>D280+F280+J280+L280+N280+P280+R280+T280</f>
        <v>41895631.300000004</v>
      </c>
      <c r="C280" s="51">
        <f>(D280*E280+F280*G280+J280*K280+L280*M280+N280*O280+P280*Q280+R280*S280+T280*U280)/(D280+F280+J280+L280+N280+P280+R280+T280)</f>
        <v>8.2414534401824344</v>
      </c>
      <c r="D280" s="50">
        <v>977896.2</v>
      </c>
      <c r="E280" s="51">
        <v>1.0346229057848899</v>
      </c>
      <c r="F280" s="50">
        <v>16206630.5</v>
      </c>
      <c r="G280" s="51">
        <v>3.5262465508175804</v>
      </c>
      <c r="H280" s="50">
        <f t="shared" si="28"/>
        <v>24711104.600000001</v>
      </c>
      <c r="I280" s="51">
        <f t="shared" si="29"/>
        <v>11.619090714261308</v>
      </c>
      <c r="J280" s="50">
        <v>1559480.6</v>
      </c>
      <c r="K280" s="51">
        <v>10.7950615717823</v>
      </c>
      <c r="L280" s="50">
        <v>2928732</v>
      </c>
      <c r="M280" s="51">
        <v>11.238287164547701</v>
      </c>
      <c r="N280" s="50">
        <v>4126412.5</v>
      </c>
      <c r="O280" s="51">
        <v>11.3411939184461</v>
      </c>
      <c r="P280" s="50">
        <v>8460514.8000000007</v>
      </c>
      <c r="Q280" s="51">
        <v>11.3604957113248</v>
      </c>
      <c r="R280" s="50">
        <v>7473069.0999999996</v>
      </c>
      <c r="S280" s="51">
        <v>12.347236800607099</v>
      </c>
      <c r="T280" s="50">
        <v>162895.6</v>
      </c>
      <c r="U280" s="51">
        <v>13.4202851396846</v>
      </c>
    </row>
    <row r="281" spans="1:21" ht="14.25" customHeight="1" x14ac:dyDescent="0.2">
      <c r="A281" s="49" t="s">
        <v>27</v>
      </c>
      <c r="B281" s="50">
        <f t="shared" ref="B281:B291" si="30">D281+F281+J281+L281+N281+P281+R281+T281</f>
        <v>41536239.300000004</v>
      </c>
      <c r="C281" s="51">
        <f t="shared" ref="C281:C291" si="31">(D281*E281+F281*G281+J281*K281+L281*M281+N281*O281+P281*Q281+R281*S281+T281*U281)/(D281+F281+J281+L281+N281+P281+R281+T281)</f>
        <v>8.3196171457438624</v>
      </c>
      <c r="D281" s="50">
        <v>1039338.8</v>
      </c>
      <c r="E281" s="51">
        <v>1.0006923324713799</v>
      </c>
      <c r="F281" s="50">
        <v>15438224.9</v>
      </c>
      <c r="G281" s="51">
        <v>3.5894642807023796</v>
      </c>
      <c r="H281" s="50">
        <f t="shared" si="28"/>
        <v>25058675.599999998</v>
      </c>
      <c r="I281" s="51">
        <f t="shared" si="29"/>
        <v>11.53734531149763</v>
      </c>
      <c r="J281" s="50">
        <v>1461914.8</v>
      </c>
      <c r="K281" s="51">
        <v>10.904328884282398</v>
      </c>
      <c r="L281" s="50">
        <v>3290369.1</v>
      </c>
      <c r="M281" s="51">
        <v>11.536698525706399</v>
      </c>
      <c r="N281" s="50">
        <v>3872896.3</v>
      </c>
      <c r="O281" s="51">
        <v>10.943690096478999</v>
      </c>
      <c r="P281" s="50">
        <v>8682284.5999999996</v>
      </c>
      <c r="Q281" s="51">
        <v>11.2344665864789</v>
      </c>
      <c r="R281" s="50">
        <v>7613474.0999999996</v>
      </c>
      <c r="S281" s="51">
        <v>12.268928258651298</v>
      </c>
      <c r="T281" s="50">
        <v>137736.70000000001</v>
      </c>
      <c r="U281" s="51">
        <v>13.6174067841033</v>
      </c>
    </row>
    <row r="282" spans="1:21" ht="14.25" customHeight="1" x14ac:dyDescent="0.2">
      <c r="A282" s="49" t="s">
        <v>28</v>
      </c>
      <c r="B282" s="50">
        <f t="shared" si="30"/>
        <v>42529767.100000001</v>
      </c>
      <c r="C282" s="51">
        <f t="shared" si="31"/>
        <v>7.8730764552199952</v>
      </c>
      <c r="D282" s="50">
        <v>1175652.6000000001</v>
      </c>
      <c r="E282" s="51">
        <v>0.95520610680400009</v>
      </c>
      <c r="F282" s="50">
        <v>15369392.800000001</v>
      </c>
      <c r="G282" s="51">
        <v>2.3869728773540104</v>
      </c>
      <c r="H282" s="50">
        <f t="shared" si="28"/>
        <v>25984721.700000003</v>
      </c>
      <c r="I282" s="51">
        <f t="shared" si="29"/>
        <v>11.430978446961777</v>
      </c>
      <c r="J282" s="50">
        <v>1666842.4</v>
      </c>
      <c r="K282" s="51">
        <v>11.315010420301299</v>
      </c>
      <c r="L282" s="50">
        <v>3043539.5</v>
      </c>
      <c r="M282" s="51">
        <v>11.1532371750063</v>
      </c>
      <c r="N282" s="50">
        <v>4431889.9000000004</v>
      </c>
      <c r="O282" s="51">
        <v>10.876451140403999</v>
      </c>
      <c r="P282" s="50">
        <v>8638243.9000000004</v>
      </c>
      <c r="Q282" s="51">
        <v>11.084501205505399</v>
      </c>
      <c r="R282" s="50">
        <v>8067414.9000000004</v>
      </c>
      <c r="S282" s="51">
        <v>12.198966527059399</v>
      </c>
      <c r="T282" s="50">
        <v>136791.1</v>
      </c>
      <c r="U282" s="51">
        <v>13.576566589493</v>
      </c>
    </row>
    <row r="283" spans="1:21" ht="14.25" customHeight="1" x14ac:dyDescent="0.2">
      <c r="A283" s="49" t="s">
        <v>46</v>
      </c>
      <c r="B283" s="50">
        <f t="shared" si="30"/>
        <v>43582747.300000004</v>
      </c>
      <c r="C283" s="51">
        <f t="shared" si="31"/>
        <v>7.798734094901822</v>
      </c>
      <c r="D283" s="50">
        <v>1109604.3</v>
      </c>
      <c r="E283" s="51">
        <v>1.0293926132045499</v>
      </c>
      <c r="F283" s="50">
        <v>15806340</v>
      </c>
      <c r="G283" s="51">
        <v>2.3736633719127904</v>
      </c>
      <c r="H283" s="50">
        <f t="shared" si="28"/>
        <v>26666803</v>
      </c>
      <c r="I283" s="51">
        <f t="shared" si="29"/>
        <v>11.296033819502114</v>
      </c>
      <c r="J283" s="50">
        <v>1788855.5</v>
      </c>
      <c r="K283" s="51">
        <v>11.502992666540099</v>
      </c>
      <c r="L283" s="50">
        <v>2787142.6</v>
      </c>
      <c r="M283" s="51">
        <v>10.327807384523501</v>
      </c>
      <c r="N283" s="50">
        <v>4896613.3</v>
      </c>
      <c r="O283" s="51">
        <v>10.837725787739899</v>
      </c>
      <c r="P283" s="50">
        <v>8742855.4000000004</v>
      </c>
      <c r="Q283" s="51">
        <v>11.0137594007331</v>
      </c>
      <c r="R283" s="50">
        <v>8321971.0999999996</v>
      </c>
      <c r="S283" s="51">
        <v>12.110008705509697</v>
      </c>
      <c r="T283" s="50">
        <v>129365.1</v>
      </c>
      <c r="U283" s="51">
        <v>13.356340844632701</v>
      </c>
    </row>
    <row r="284" spans="1:21" ht="14.25" customHeight="1" thickBot="1" x14ac:dyDescent="0.25">
      <c r="A284" s="52" t="s">
        <v>30</v>
      </c>
      <c r="B284" s="53">
        <f t="shared" si="30"/>
        <v>45748640.700000003</v>
      </c>
      <c r="C284" s="54">
        <f t="shared" si="31"/>
        <v>7.6005855046748954</v>
      </c>
      <c r="D284" s="53">
        <v>1347636.6</v>
      </c>
      <c r="E284" s="54">
        <v>0.63928878452841098</v>
      </c>
      <c r="F284" s="53">
        <v>16776964.199999999</v>
      </c>
      <c r="G284" s="54">
        <v>2.2953860667473998</v>
      </c>
      <c r="H284" s="53">
        <f t="shared" si="28"/>
        <v>27624039.899999999</v>
      </c>
      <c r="I284" s="54">
        <f t="shared" si="29"/>
        <v>11.162209352731207</v>
      </c>
      <c r="J284" s="53">
        <v>1352029.1</v>
      </c>
      <c r="K284" s="54">
        <v>10.3304912786271</v>
      </c>
      <c r="L284" s="53">
        <v>3052424.4</v>
      </c>
      <c r="M284" s="54">
        <v>10.161438769785699</v>
      </c>
      <c r="N284" s="53">
        <v>5428862.2000000002</v>
      </c>
      <c r="O284" s="54">
        <v>10.633162997211498</v>
      </c>
      <c r="P284" s="53">
        <v>9004291.1999999993</v>
      </c>
      <c r="Q284" s="54">
        <v>11.0553528965167</v>
      </c>
      <c r="R284" s="53">
        <v>8660478.6999999993</v>
      </c>
      <c r="S284" s="54">
        <v>12.0572785954661</v>
      </c>
      <c r="T284" s="53">
        <v>125954.3</v>
      </c>
      <c r="U284" s="54">
        <v>13.241073540165001</v>
      </c>
    </row>
    <row r="285" spans="1:21" ht="14.25" customHeight="1" x14ac:dyDescent="0.2">
      <c r="A285" s="49" t="s">
        <v>85</v>
      </c>
      <c r="B285" s="50">
        <f t="shared" si="30"/>
        <v>45409063.799999997</v>
      </c>
      <c r="C285" s="51">
        <f t="shared" si="31"/>
        <v>7.7540048359464242</v>
      </c>
      <c r="D285" s="50">
        <v>1108419.2</v>
      </c>
      <c r="E285" s="51">
        <v>0.838026245846337</v>
      </c>
      <c r="F285" s="50">
        <v>15921401.5</v>
      </c>
      <c r="G285" s="51">
        <v>2.2781021112996904</v>
      </c>
      <c r="H285" s="50">
        <f t="shared" ref="H285" si="32">J285+L285+N285+P285+R285+T285</f>
        <v>28379243.099999998</v>
      </c>
      <c r="I285" s="51">
        <f t="shared" ref="I285" si="33">(J285*K285+L285*M285+N285*O285+P285*Q285+R285*S285+T285*U285)/(J285+L285+N285+P285+R285+T285)</f>
        <v>11.09623101780328</v>
      </c>
      <c r="J285" s="50">
        <v>1542854.7</v>
      </c>
      <c r="K285" s="51">
        <v>10.180303390202601</v>
      </c>
      <c r="L285" s="50">
        <v>3461797.9</v>
      </c>
      <c r="M285" s="51">
        <v>10.219634173040498</v>
      </c>
      <c r="N285" s="50">
        <v>5346143.3</v>
      </c>
      <c r="O285" s="51">
        <v>10.517573134075899</v>
      </c>
      <c r="P285" s="50">
        <v>9316051.1999999993</v>
      </c>
      <c r="Q285" s="51">
        <v>11.1490215542182</v>
      </c>
      <c r="R285" s="50">
        <v>8581400.3000000007</v>
      </c>
      <c r="S285" s="51">
        <v>11.886824177401397</v>
      </c>
      <c r="T285" s="50">
        <v>130995.7</v>
      </c>
      <c r="U285" s="51">
        <v>13.1202410613478</v>
      </c>
    </row>
    <row r="286" spans="1:21" ht="14.25" customHeight="1" x14ac:dyDescent="0.2">
      <c r="A286" s="49" t="s">
        <v>20</v>
      </c>
      <c r="B286" s="50">
        <f t="shared" si="30"/>
        <v>46877599.100000001</v>
      </c>
      <c r="C286" s="51">
        <f t="shared" si="31"/>
        <v>7.6252795154989172</v>
      </c>
      <c r="D286" s="50">
        <v>1050105.8999999999</v>
      </c>
      <c r="E286" s="51">
        <v>0.13712312253459402</v>
      </c>
      <c r="F286" s="50">
        <v>16841433.5</v>
      </c>
      <c r="G286" s="51">
        <v>2.2091314005426002</v>
      </c>
      <c r="H286" s="50">
        <f t="shared" ref="H286" si="34">J286+L286+N286+P286+R286+T286</f>
        <v>28986059.699999996</v>
      </c>
      <c r="I286" s="51">
        <f t="shared" ref="I286" si="35">(J286*K286+L286*M286+N286*O286+P286*Q286+R286*S286+T286*U286)/(J286+L286+N286+P286+R286+T286)</f>
        <v>11.043441781705861</v>
      </c>
      <c r="J286" s="50">
        <v>1604690.1</v>
      </c>
      <c r="K286" s="51">
        <v>9.8895206220814789</v>
      </c>
      <c r="L286" s="50">
        <v>3849545.5</v>
      </c>
      <c r="M286" s="51">
        <v>10.3767030567635</v>
      </c>
      <c r="N286" s="50">
        <v>5201301.0999999996</v>
      </c>
      <c r="O286" s="51">
        <v>10.3563095143636</v>
      </c>
      <c r="P286" s="50">
        <v>9231400.5999999996</v>
      </c>
      <c r="Q286" s="51">
        <v>11.096783116529501</v>
      </c>
      <c r="R286" s="50">
        <v>8958579.9000000004</v>
      </c>
      <c r="S286" s="51">
        <v>11.850865104523997</v>
      </c>
      <c r="T286" s="50">
        <v>140542.5</v>
      </c>
      <c r="U286" s="51">
        <v>12.939858569471902</v>
      </c>
    </row>
    <row r="287" spans="1:21" ht="14.25" customHeight="1" x14ac:dyDescent="0.2">
      <c r="A287" s="61" t="s">
        <v>21</v>
      </c>
      <c r="B287" s="62">
        <f t="shared" si="30"/>
        <v>47850889.099999994</v>
      </c>
      <c r="C287" s="63">
        <f t="shared" si="31"/>
        <v>7.5316323653430217</v>
      </c>
      <c r="D287" s="62">
        <v>1064297.2</v>
      </c>
      <c r="E287" s="63">
        <v>0.13916546430827798</v>
      </c>
      <c r="F287" s="62">
        <v>17441468.699999999</v>
      </c>
      <c r="G287" s="63">
        <v>2.1371847139226303</v>
      </c>
      <c r="H287" s="62">
        <f t="shared" ref="H287" si="36">J287+L287+N287+P287+R287+T287</f>
        <v>29345123.199999996</v>
      </c>
      <c r="I287" s="63">
        <f t="shared" ref="I287" si="37">(J287*K287+L287*M287+N287*O287+P287*Q287+R287*S287+T287*U287)/(J287+L287+N287+P287+R287+T287)</f>
        <v>11.005970196369789</v>
      </c>
      <c r="J287" s="62">
        <v>2016422.6</v>
      </c>
      <c r="K287" s="63">
        <v>10.160521711073899</v>
      </c>
      <c r="L287" s="62">
        <v>3959254.3</v>
      </c>
      <c r="M287" s="63">
        <v>10.160602126769199</v>
      </c>
      <c r="N287" s="62">
        <v>4964997.3</v>
      </c>
      <c r="O287" s="63">
        <v>10.356816626264798</v>
      </c>
      <c r="P287" s="62">
        <v>9176347.6999999993</v>
      </c>
      <c r="Q287" s="63">
        <v>11.083088476475201</v>
      </c>
      <c r="R287" s="62">
        <v>9089709.9000000004</v>
      </c>
      <c r="S287" s="63">
        <v>11.808153135888299</v>
      </c>
      <c r="T287" s="62">
        <v>138391.4</v>
      </c>
      <c r="U287" s="63">
        <v>12.9972786242498</v>
      </c>
    </row>
    <row r="288" spans="1:21" ht="14.25" hidden="1" customHeight="1" x14ac:dyDescent="0.2">
      <c r="A288" s="49" t="s">
        <v>22</v>
      </c>
      <c r="B288" s="50">
        <f t="shared" si="30"/>
        <v>0</v>
      </c>
      <c r="C288" s="51" t="e">
        <f t="shared" si="31"/>
        <v>#DIV/0!</v>
      </c>
      <c r="D288" s="50"/>
      <c r="E288" s="51"/>
      <c r="F288" s="50"/>
      <c r="G288" s="51"/>
      <c r="H288" s="50">
        <f t="shared" ref="H287:H296" si="38">J288+L288+N288+P288+R288+T288</f>
        <v>0</v>
      </c>
      <c r="I288" s="51" t="e">
        <f t="shared" ref="I287:I296" si="39">(J288*K288+L288*M288+N288*O288+P288*Q288+R288*S288+T288*U288)/(J288+L288+N288+P288+R288+T288)</f>
        <v>#DIV/0!</v>
      </c>
      <c r="J288" s="50"/>
      <c r="K288" s="51"/>
      <c r="L288" s="50"/>
      <c r="M288" s="51"/>
      <c r="N288" s="50"/>
      <c r="O288" s="51"/>
      <c r="P288" s="50"/>
      <c r="Q288" s="51"/>
      <c r="R288" s="50"/>
      <c r="S288" s="51"/>
      <c r="T288" s="50"/>
      <c r="U288" s="51"/>
    </row>
    <row r="289" spans="1:21" ht="14.25" hidden="1" customHeight="1" x14ac:dyDescent="0.2">
      <c r="A289" s="49" t="s">
        <v>23</v>
      </c>
      <c r="B289" s="50">
        <f t="shared" si="30"/>
        <v>0</v>
      </c>
      <c r="C289" s="51" t="e">
        <f t="shared" si="31"/>
        <v>#DIV/0!</v>
      </c>
      <c r="D289" s="50"/>
      <c r="E289" s="51"/>
      <c r="F289" s="50"/>
      <c r="G289" s="51"/>
      <c r="H289" s="50">
        <f t="shared" si="38"/>
        <v>0</v>
      </c>
      <c r="I289" s="51" t="e">
        <f t="shared" si="39"/>
        <v>#DIV/0!</v>
      </c>
      <c r="J289" s="50"/>
      <c r="K289" s="51"/>
      <c r="L289" s="50"/>
      <c r="M289" s="51"/>
      <c r="N289" s="50"/>
      <c r="O289" s="51"/>
      <c r="P289" s="50"/>
      <c r="Q289" s="51"/>
      <c r="R289" s="50"/>
      <c r="S289" s="51"/>
      <c r="T289" s="50"/>
      <c r="U289" s="51"/>
    </row>
    <row r="290" spans="1:21" ht="14.25" hidden="1" customHeight="1" x14ac:dyDescent="0.2">
      <c r="A290" s="49" t="s">
        <v>24</v>
      </c>
      <c r="B290" s="50">
        <f t="shared" si="30"/>
        <v>0</v>
      </c>
      <c r="C290" s="51" t="e">
        <f t="shared" si="31"/>
        <v>#DIV/0!</v>
      </c>
      <c r="D290" s="50"/>
      <c r="E290" s="51"/>
      <c r="F290" s="50"/>
      <c r="G290" s="51"/>
      <c r="H290" s="50">
        <f t="shared" si="38"/>
        <v>0</v>
      </c>
      <c r="I290" s="51" t="e">
        <f t="shared" si="39"/>
        <v>#DIV/0!</v>
      </c>
      <c r="J290" s="50"/>
      <c r="K290" s="51"/>
      <c r="L290" s="50"/>
      <c r="M290" s="51"/>
      <c r="N290" s="50"/>
      <c r="O290" s="51"/>
      <c r="P290" s="50"/>
      <c r="Q290" s="51"/>
      <c r="R290" s="50"/>
      <c r="S290" s="51"/>
      <c r="T290" s="50"/>
      <c r="U290" s="51"/>
    </row>
    <row r="291" spans="1:21" ht="14.25" hidden="1" customHeight="1" x14ac:dyDescent="0.2">
      <c r="A291" s="49" t="s">
        <v>25</v>
      </c>
      <c r="B291" s="50">
        <f t="shared" si="30"/>
        <v>0</v>
      </c>
      <c r="C291" s="51" t="e">
        <f t="shared" si="31"/>
        <v>#DIV/0!</v>
      </c>
      <c r="D291" s="50"/>
      <c r="E291" s="51"/>
      <c r="F291" s="50"/>
      <c r="G291" s="51"/>
      <c r="H291" s="50">
        <f t="shared" si="38"/>
        <v>0</v>
      </c>
      <c r="I291" s="51" t="e">
        <f t="shared" si="39"/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>D292+F292+J292+L292+N292+P292+R292+T292</f>
        <v>0</v>
      </c>
      <c r="C292" s="51" t="e">
        <f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8"/>
        <v>0</v>
      </c>
      <c r="I292" s="51" t="e">
        <f t="shared" si="39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 t="shared" ref="B293:B296" si="40">D293+F293+J293+L293+N293+P293+R293+T293</f>
        <v>0</v>
      </c>
      <c r="C293" s="51" t="e">
        <f t="shared" ref="C293:C296" si="41">(D293*E293+F293*G293+J293*K293+L293*M293+N293*O293+P293*Q293+R293*S293+T293*U293)/(D293+F293+J293+L293+N293+P293+R293+T293)</f>
        <v>#DIV/0!</v>
      </c>
      <c r="D293" s="50"/>
      <c r="E293" s="51"/>
      <c r="F293" s="50"/>
      <c r="G293" s="51"/>
      <c r="H293" s="50">
        <f t="shared" si="38"/>
        <v>0</v>
      </c>
      <c r="I293" s="51" t="e">
        <f t="shared" si="39"/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si="40"/>
        <v>0</v>
      </c>
      <c r="C294" s="51" t="e">
        <f t="shared" si="41"/>
        <v>#DIV/0!</v>
      </c>
      <c r="D294" s="50"/>
      <c r="E294" s="51"/>
      <c r="F294" s="50"/>
      <c r="G294" s="51"/>
      <c r="H294" s="50">
        <f t="shared" si="38"/>
        <v>0</v>
      </c>
      <c r="I294" s="51" t="e">
        <f t="shared" si="39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40"/>
        <v>0</v>
      </c>
      <c r="C295" s="51" t="e">
        <f t="shared" si="41"/>
        <v>#DIV/0!</v>
      </c>
      <c r="D295" s="50"/>
      <c r="E295" s="51"/>
      <c r="F295" s="50"/>
      <c r="G295" s="51"/>
      <c r="H295" s="50">
        <f t="shared" si="38"/>
        <v>0</v>
      </c>
      <c r="I295" s="51" t="e">
        <f t="shared" si="39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40"/>
        <v>0</v>
      </c>
      <c r="C296" s="54" t="e">
        <f t="shared" si="41"/>
        <v>#DIV/0!</v>
      </c>
      <c r="D296" s="53"/>
      <c r="E296" s="54"/>
      <c r="F296" s="53"/>
      <c r="G296" s="54"/>
      <c r="H296" s="53">
        <f t="shared" si="38"/>
        <v>0</v>
      </c>
      <c r="I296" s="54" t="e">
        <f t="shared" si="39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</row>
    <row r="298" spans="1:21" x14ac:dyDescent="0.2">
      <c r="A298" s="18" t="s">
        <v>68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1" x14ac:dyDescent="0.2">
      <c r="A299" s="18" t="s">
        <v>63</v>
      </c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H287" sqref="H287:I28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78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81" t="s">
        <v>2</v>
      </c>
      <c r="B6" s="70" t="s">
        <v>70</v>
      </c>
      <c r="C6" s="70" t="s">
        <v>3</v>
      </c>
      <c r="D6" s="73" t="s">
        <v>55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8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81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117399.4</v>
      </c>
      <c r="C9" s="51">
        <f t="shared" ref="C9:C72" si="1">(D9*E9+F9*G9+J9*K9+L9*M9+N9*O9+P9*Q9+R9*S9+T9*U9)/(D9+F9+J9+L9+N9+P9+R9+T9)</f>
        <v>21.23003712114372</v>
      </c>
      <c r="D9" s="50"/>
      <c r="E9" s="51"/>
      <c r="F9" s="50">
        <v>39111</v>
      </c>
      <c r="G9" s="51">
        <v>6.6748689626959168</v>
      </c>
      <c r="H9" s="50">
        <f t="shared" ref="H9:H72" si="2">J9+L9+N9+P9+R9+T9</f>
        <v>78288.399999999994</v>
      </c>
      <c r="I9" s="51">
        <f t="shared" ref="I9:I72" si="3">(J9*K9+L9*M9+N9*O9+P9*Q9+R9*S9+T9*U9)/(J9+L9+N9+P9+R9+T9)</f>
        <v>28.501448745918943</v>
      </c>
      <c r="J9" s="50">
        <v>12522.2</v>
      </c>
      <c r="K9" s="51">
        <v>36.500375333407867</v>
      </c>
      <c r="L9" s="50">
        <v>25436</v>
      </c>
      <c r="M9" s="51">
        <v>28.307902185878284</v>
      </c>
      <c r="N9" s="50">
        <v>7055.7</v>
      </c>
      <c r="O9" s="51">
        <v>34.284739997448874</v>
      </c>
      <c r="P9" s="50">
        <v>25386.799999999999</v>
      </c>
      <c r="Q9" s="51">
        <v>23.343057021759339</v>
      </c>
      <c r="R9" s="50">
        <v>7887.7</v>
      </c>
      <c r="S9" s="51"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168949.4</v>
      </c>
      <c r="C10" s="51">
        <f t="shared" si="1"/>
        <v>14.101053711939787</v>
      </c>
      <c r="D10" s="50"/>
      <c r="E10" s="51"/>
      <c r="F10" s="50">
        <v>91970.2</v>
      </c>
      <c r="G10" s="51">
        <v>2.578921259277462</v>
      </c>
      <c r="H10" s="50">
        <f t="shared" si="2"/>
        <v>76979.199999999997</v>
      </c>
      <c r="I10" s="51">
        <f t="shared" si="3"/>
        <v>27.867016804539411</v>
      </c>
      <c r="J10" s="50">
        <v>7107.3</v>
      </c>
      <c r="K10" s="51">
        <v>38.279181967835889</v>
      </c>
      <c r="L10" s="50">
        <v>31604.799999999999</v>
      </c>
      <c r="M10" s="51">
        <v>27.868652862856273</v>
      </c>
      <c r="N10" s="50">
        <v>4834.6000000000004</v>
      </c>
      <c r="O10" s="51">
        <v>42.530116245397757</v>
      </c>
      <c r="P10" s="50">
        <v>26091.5</v>
      </c>
      <c r="Q10" s="51">
        <v>23.035287354119156</v>
      </c>
      <c r="R10" s="50">
        <v>7341</v>
      </c>
      <c r="S10" s="51"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212438</v>
      </c>
      <c r="C11" s="51">
        <f t="shared" si="1"/>
        <v>8.9364979052711853</v>
      </c>
      <c r="D11" s="50"/>
      <c r="E11" s="51"/>
      <c r="F11" s="50">
        <v>154390.70000000001</v>
      </c>
      <c r="G11" s="51">
        <v>2.0335978786286995</v>
      </c>
      <c r="H11" s="50">
        <f t="shared" si="2"/>
        <v>58047.3</v>
      </c>
      <c r="I11" s="51">
        <f t="shared" si="3"/>
        <v>27.296414165689015</v>
      </c>
      <c r="J11" s="50">
        <v>5103</v>
      </c>
      <c r="K11" s="51">
        <v>30.326161081716638</v>
      </c>
      <c r="L11" s="50">
        <v>25852.7</v>
      </c>
      <c r="M11" s="51">
        <v>27.49081140461151</v>
      </c>
      <c r="N11" s="50">
        <v>9488.7999999999993</v>
      </c>
      <c r="O11" s="51">
        <v>28.936152305876405</v>
      </c>
      <c r="P11" s="50">
        <v>14852.5</v>
      </c>
      <c r="Q11" s="51">
        <v>23.800424171014981</v>
      </c>
      <c r="R11" s="50">
        <v>2750.3</v>
      </c>
      <c r="S11" s="51"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447317.8</v>
      </c>
      <c r="C12" s="51">
        <f t="shared" si="1"/>
        <v>4.5194645954173973</v>
      </c>
      <c r="D12" s="50"/>
      <c r="E12" s="51"/>
      <c r="F12" s="50">
        <v>383693.4</v>
      </c>
      <c r="G12" s="51">
        <v>0.78757466247790553</v>
      </c>
      <c r="H12" s="50">
        <f t="shared" si="2"/>
        <v>63624.4</v>
      </c>
      <c r="I12" s="51">
        <f t="shared" si="3"/>
        <v>27.025005501034194</v>
      </c>
      <c r="J12" s="50">
        <v>5193</v>
      </c>
      <c r="K12" s="51">
        <v>26.115051030233005</v>
      </c>
      <c r="L12" s="50">
        <v>13592.6</v>
      </c>
      <c r="M12" s="51">
        <v>33.497380927857805</v>
      </c>
      <c r="N12" s="50">
        <v>27478</v>
      </c>
      <c r="O12" s="51">
        <v>25.489027585704928</v>
      </c>
      <c r="P12" s="50">
        <v>14849.7</v>
      </c>
      <c r="Q12" s="51">
        <v>24.712539647265601</v>
      </c>
      <c r="R12" s="50">
        <v>2511.1</v>
      </c>
      <c r="S12" s="51"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228672.5</v>
      </c>
      <c r="C13" s="51">
        <f t="shared" si="1"/>
        <v>6.3884799265324865</v>
      </c>
      <c r="D13" s="50"/>
      <c r="E13" s="51"/>
      <c r="F13" s="50">
        <v>184998.8</v>
      </c>
      <c r="G13" s="51">
        <v>1.4588205977552287</v>
      </c>
      <c r="H13" s="50">
        <f t="shared" si="2"/>
        <v>43673.7</v>
      </c>
      <c r="I13" s="51">
        <f t="shared" si="3"/>
        <v>27.270178986438061</v>
      </c>
      <c r="J13" s="50">
        <v>3623</v>
      </c>
      <c r="K13" s="51">
        <v>30.418713773116203</v>
      </c>
      <c r="L13" s="50">
        <v>23515.4</v>
      </c>
      <c r="M13" s="51">
        <v>25.278136880512342</v>
      </c>
      <c r="N13" s="50">
        <v>9227.6</v>
      </c>
      <c r="O13" s="51">
        <v>29.717148120854826</v>
      </c>
      <c r="P13" s="50">
        <v>4190.5</v>
      </c>
      <c r="Q13" s="51">
        <v>29.03727717456151</v>
      </c>
      <c r="R13" s="50">
        <v>3117.2</v>
      </c>
      <c r="S13" s="51"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283136.5</v>
      </c>
      <c r="C14" s="51">
        <f t="shared" si="1"/>
        <v>5.1255610633033886</v>
      </c>
      <c r="D14" s="50"/>
      <c r="E14" s="51"/>
      <c r="F14" s="50">
        <v>240088.8</v>
      </c>
      <c r="G14" s="51">
        <v>1.9317139741628933</v>
      </c>
      <c r="H14" s="50">
        <f t="shared" si="2"/>
        <v>43047.7</v>
      </c>
      <c r="I14" s="51">
        <f t="shared" si="3"/>
        <v>22.938520060305198</v>
      </c>
      <c r="J14" s="50">
        <v>4719</v>
      </c>
      <c r="K14" s="51">
        <v>10.618987073532528</v>
      </c>
      <c r="L14" s="50">
        <v>26531.7</v>
      </c>
      <c r="M14" s="51">
        <v>23.350071800902317</v>
      </c>
      <c r="N14" s="50">
        <v>5304</v>
      </c>
      <c r="O14" s="51">
        <v>22.956332956259427</v>
      </c>
      <c r="P14" s="50">
        <v>4657</v>
      </c>
      <c r="Q14" s="51">
        <v>33.663654713334765</v>
      </c>
      <c r="R14" s="50">
        <v>1836</v>
      </c>
      <c r="S14" s="51">
        <v>21.4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365740.69999999995</v>
      </c>
      <c r="C15" s="51">
        <f t="shared" si="1"/>
        <v>4.2616251349658381</v>
      </c>
      <c r="D15" s="50"/>
      <c r="E15" s="51"/>
      <c r="F15" s="50">
        <v>324320.8</v>
      </c>
      <c r="G15" s="51">
        <v>2.294286582914201</v>
      </c>
      <c r="H15" s="50">
        <f t="shared" si="2"/>
        <v>41419.899999999994</v>
      </c>
      <c r="I15" s="51">
        <f t="shared" si="3"/>
        <v>19.666027682345931</v>
      </c>
      <c r="J15" s="50">
        <v>11566.6</v>
      </c>
      <c r="K15" s="51">
        <v>18.375840782943992</v>
      </c>
      <c r="L15" s="50">
        <v>14507</v>
      </c>
      <c r="M15" s="51">
        <v>16.474355828220858</v>
      </c>
      <c r="N15" s="50">
        <v>4381.8</v>
      </c>
      <c r="O15" s="51">
        <v>34.229996804965992</v>
      </c>
      <c r="P15" s="50">
        <v>8345.9</v>
      </c>
      <c r="Q15" s="51">
        <v>16.188435039959742</v>
      </c>
      <c r="R15" s="50">
        <v>2618.6</v>
      </c>
      <c r="S15" s="51"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305406.2</v>
      </c>
      <c r="C16" s="51">
        <f t="shared" si="1"/>
        <v>5.2968093935224632</v>
      </c>
      <c r="D16" s="50"/>
      <c r="E16" s="51"/>
      <c r="F16" s="50">
        <v>267576</v>
      </c>
      <c r="G16" s="51">
        <v>2.3365545863605108</v>
      </c>
      <c r="H16" s="50">
        <f t="shared" si="2"/>
        <v>37830.199999999997</v>
      </c>
      <c r="I16" s="51">
        <f t="shared" si="3"/>
        <v>26.234926037927373</v>
      </c>
      <c r="J16" s="50">
        <v>7135.3</v>
      </c>
      <c r="K16" s="51">
        <v>21.297882359536388</v>
      </c>
      <c r="L16" s="50">
        <v>13275.1</v>
      </c>
      <c r="M16" s="51">
        <v>31.040983118771234</v>
      </c>
      <c r="N16" s="50">
        <v>6442.7</v>
      </c>
      <c r="O16" s="51">
        <v>35.785056575659276</v>
      </c>
      <c r="P16" s="50">
        <v>4292.3999999999996</v>
      </c>
      <c r="Q16" s="51">
        <v>28.181662939148264</v>
      </c>
      <c r="R16" s="50">
        <v>6684.7</v>
      </c>
      <c r="S16" s="51"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285943.00000000006</v>
      </c>
      <c r="C17" s="51">
        <f t="shared" si="1"/>
        <v>7.6047736646814217</v>
      </c>
      <c r="D17" s="50"/>
      <c r="E17" s="51"/>
      <c r="F17" s="50">
        <v>244447.2</v>
      </c>
      <c r="G17" s="51">
        <v>4.5304343678307628</v>
      </c>
      <c r="H17" s="50">
        <f t="shared" si="2"/>
        <v>41495.799999999996</v>
      </c>
      <c r="I17" s="51">
        <f t="shared" si="3"/>
        <v>25.715368784310698</v>
      </c>
      <c r="J17" s="50">
        <v>5270.1</v>
      </c>
      <c r="K17" s="51">
        <v>25.827365704635582</v>
      </c>
      <c r="L17" s="50">
        <v>18633</v>
      </c>
      <c r="M17" s="51">
        <v>29.661425964686309</v>
      </c>
      <c r="N17" s="50">
        <v>5211.3999999999996</v>
      </c>
      <c r="O17" s="51">
        <v>35.393441301761527</v>
      </c>
      <c r="P17" s="50">
        <v>5783.7</v>
      </c>
      <c r="Q17" s="51">
        <v>21.21399623078652</v>
      </c>
      <c r="R17" s="50">
        <v>6597.6</v>
      </c>
      <c r="S17" s="51"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314852.40000000002</v>
      </c>
      <c r="C18" s="51">
        <f t="shared" si="1"/>
        <v>6.0239145644117675</v>
      </c>
      <c r="D18" s="50"/>
      <c r="E18" s="51"/>
      <c r="F18" s="50">
        <v>277910.3</v>
      </c>
      <c r="G18" s="51">
        <v>3.5677857495745933</v>
      </c>
      <c r="H18" s="50">
        <f t="shared" si="2"/>
        <v>36942.100000000006</v>
      </c>
      <c r="I18" s="51">
        <f t="shared" si="3"/>
        <v>24.501031343643159</v>
      </c>
      <c r="J18" s="50">
        <v>6671</v>
      </c>
      <c r="K18" s="51">
        <v>24.264188277619546</v>
      </c>
      <c r="L18" s="50">
        <v>13137.2</v>
      </c>
      <c r="M18" s="51">
        <v>26.104112748530888</v>
      </c>
      <c r="N18" s="50">
        <v>6987.7</v>
      </c>
      <c r="O18" s="51">
        <v>37.54893884969303</v>
      </c>
      <c r="P18" s="50">
        <v>3847.2</v>
      </c>
      <c r="Q18" s="51">
        <v>19.834341859014348</v>
      </c>
      <c r="R18" s="50">
        <v>6299</v>
      </c>
      <c r="S18" s="51"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312567.00000000006</v>
      </c>
      <c r="C19" s="51">
        <f t="shared" si="1"/>
        <v>7.0491229336430257</v>
      </c>
      <c r="D19" s="50"/>
      <c r="E19" s="51"/>
      <c r="F19" s="50">
        <v>269696.90000000002</v>
      </c>
      <c r="G19" s="51">
        <v>3.6836049654260017</v>
      </c>
      <c r="H19" s="50">
        <f t="shared" si="2"/>
        <v>42870.1</v>
      </c>
      <c r="I19" s="51">
        <f t="shared" si="3"/>
        <v>28.221682897870544</v>
      </c>
      <c r="J19" s="50">
        <v>7145.6</v>
      </c>
      <c r="K19" s="51">
        <v>26.228992386923416</v>
      </c>
      <c r="L19" s="50">
        <v>21452.2</v>
      </c>
      <c r="M19" s="51">
        <v>33.229435675595042</v>
      </c>
      <c r="N19" s="50">
        <v>4295.8999999999996</v>
      </c>
      <c r="O19" s="51">
        <v>38.209653390442057</v>
      </c>
      <c r="P19" s="50">
        <v>3855.7</v>
      </c>
      <c r="Q19" s="51">
        <v>21.698959981326347</v>
      </c>
      <c r="R19" s="50">
        <v>6120.7</v>
      </c>
      <c r="S19" s="51">
        <v>10.095324064241018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335994.7</v>
      </c>
      <c r="C20" s="54">
        <f t="shared" si="1"/>
        <v>6.7604508344923291</v>
      </c>
      <c r="D20" s="53"/>
      <c r="E20" s="54"/>
      <c r="F20" s="53">
        <v>296968.2</v>
      </c>
      <c r="G20" s="54">
        <v>3.9904199170146839</v>
      </c>
      <c r="H20" s="53">
        <f t="shared" si="2"/>
        <v>39026.499999999993</v>
      </c>
      <c r="I20" s="54">
        <f t="shared" si="3"/>
        <v>27.83872061291687</v>
      </c>
      <c r="J20" s="53">
        <v>6986</v>
      </c>
      <c r="K20" s="54">
        <v>19.919238476953907</v>
      </c>
      <c r="L20" s="53">
        <v>18883.599999999999</v>
      </c>
      <c r="M20" s="54">
        <v>34.329696668008225</v>
      </c>
      <c r="N20" s="53">
        <v>4456</v>
      </c>
      <c r="O20" s="54">
        <v>37.009088868940751</v>
      </c>
      <c r="P20" s="53">
        <v>3089.2</v>
      </c>
      <c r="Q20" s="54">
        <v>21.474271656092196</v>
      </c>
      <c r="R20" s="53">
        <v>5611.7</v>
      </c>
      <c r="S20" s="54"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322854.39999999997</v>
      </c>
      <c r="C21" s="51">
        <f t="shared" si="1"/>
        <v>7.2178359347123671</v>
      </c>
      <c r="D21" s="50"/>
      <c r="E21" s="51"/>
      <c r="F21" s="50">
        <v>277385.09999999998</v>
      </c>
      <c r="G21" s="51">
        <v>3.9758139135807946</v>
      </c>
      <c r="H21" s="50">
        <f t="shared" si="2"/>
        <v>45469.3</v>
      </c>
      <c r="I21" s="51">
        <f t="shared" si="3"/>
        <v>26.995765274591868</v>
      </c>
      <c r="J21" s="50">
        <v>9274</v>
      </c>
      <c r="K21" s="51">
        <v>18.643055855078718</v>
      </c>
      <c r="L21" s="50">
        <v>17389.3</v>
      </c>
      <c r="M21" s="51">
        <v>34.534357334682824</v>
      </c>
      <c r="N21" s="50">
        <v>9875</v>
      </c>
      <c r="O21" s="51">
        <v>33.123387341772151</v>
      </c>
      <c r="P21" s="50">
        <v>2571.3000000000002</v>
      </c>
      <c r="Q21" s="51">
        <v>24.880877377202189</v>
      </c>
      <c r="R21" s="50">
        <v>6359.7</v>
      </c>
      <c r="S21" s="51"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299529.3</v>
      </c>
      <c r="C22" s="51">
        <f t="shared" si="1"/>
        <v>6.7054698789066709</v>
      </c>
      <c r="D22" s="50"/>
      <c r="E22" s="51"/>
      <c r="F22" s="50">
        <v>264484.09999999998</v>
      </c>
      <c r="G22" s="51">
        <v>4.1757402203005771</v>
      </c>
      <c r="H22" s="50">
        <f t="shared" si="2"/>
        <v>35045.199999999997</v>
      </c>
      <c r="I22" s="51">
        <f t="shared" si="3"/>
        <v>25.797193481560956</v>
      </c>
      <c r="J22" s="50">
        <v>5461.2</v>
      </c>
      <c r="K22" s="51">
        <v>14.652091115505749</v>
      </c>
      <c r="L22" s="50">
        <v>10903.8</v>
      </c>
      <c r="M22" s="51">
        <v>34.424711568444032</v>
      </c>
      <c r="N22" s="50">
        <v>8376.5</v>
      </c>
      <c r="O22" s="51">
        <v>32.993271055930279</v>
      </c>
      <c r="P22" s="50">
        <v>3509</v>
      </c>
      <c r="Q22" s="51">
        <v>29.061356511826734</v>
      </c>
      <c r="R22" s="50">
        <v>6794.7</v>
      </c>
      <c r="S22" s="51"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348096.4</v>
      </c>
      <c r="C23" s="51">
        <f t="shared" si="1"/>
        <v>2.5230972138752366</v>
      </c>
      <c r="D23" s="50"/>
      <c r="E23" s="51"/>
      <c r="F23" s="50">
        <v>313858.3</v>
      </c>
      <c r="G23" s="51">
        <v>0.32567404781074771</v>
      </c>
      <c r="H23" s="50">
        <f t="shared" si="2"/>
        <v>34238.1</v>
      </c>
      <c r="I23" s="51">
        <f t="shared" si="3"/>
        <v>22.666723737590576</v>
      </c>
      <c r="J23" s="50">
        <v>12409</v>
      </c>
      <c r="K23" s="51">
        <v>16.35225159158675</v>
      </c>
      <c r="L23" s="50">
        <v>1735.2</v>
      </c>
      <c r="M23" s="51">
        <v>35.741771553711388</v>
      </c>
      <c r="N23" s="50">
        <v>11040</v>
      </c>
      <c r="O23" s="51">
        <v>32.34153097826087</v>
      </c>
      <c r="P23" s="50">
        <v>2495.1999999999998</v>
      </c>
      <c r="Q23" s="51">
        <v>31.133752805386344</v>
      </c>
      <c r="R23" s="50">
        <v>6558.7</v>
      </c>
      <c r="S23" s="51"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352458.10000000003</v>
      </c>
      <c r="C24" s="51">
        <f t="shared" si="1"/>
        <v>5.4379272344712737</v>
      </c>
      <c r="D24" s="50"/>
      <c r="E24" s="51"/>
      <c r="F24" s="50">
        <v>294226.8</v>
      </c>
      <c r="G24" s="51">
        <v>0.31445678299869351</v>
      </c>
      <c r="H24" s="50">
        <f t="shared" si="2"/>
        <v>58231.3</v>
      </c>
      <c r="I24" s="51">
        <f t="shared" si="3"/>
        <v>31.325419284817613</v>
      </c>
      <c r="J24" s="50">
        <v>12293</v>
      </c>
      <c r="K24" s="51">
        <v>16.215813877816643</v>
      </c>
      <c r="L24" s="50">
        <v>12848.7</v>
      </c>
      <c r="M24" s="51">
        <v>31.27408017931775</v>
      </c>
      <c r="N24" s="50">
        <v>27779.4</v>
      </c>
      <c r="O24" s="51">
        <v>39.388594570077103</v>
      </c>
      <c r="P24" s="50">
        <v>1613.7</v>
      </c>
      <c r="Q24" s="51">
        <v>32.61361467435087</v>
      </c>
      <c r="R24" s="50">
        <v>3696.5</v>
      </c>
      <c r="S24" s="51">
        <v>20.594481266062491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408479.60000000003</v>
      </c>
      <c r="C25" s="51">
        <f t="shared" si="1"/>
        <v>7.1125667671041581</v>
      </c>
      <c r="D25" s="50"/>
      <c r="E25" s="51"/>
      <c r="F25" s="50">
        <v>334713.2</v>
      </c>
      <c r="G25" s="51">
        <v>0.86128663584226728</v>
      </c>
      <c r="H25" s="50">
        <f t="shared" si="2"/>
        <v>73766.400000000009</v>
      </c>
      <c r="I25" s="51">
        <f t="shared" si="3"/>
        <v>35.477594433237897</v>
      </c>
      <c r="J25" s="50">
        <v>6765</v>
      </c>
      <c r="K25" s="51">
        <v>28.410938654841093</v>
      </c>
      <c r="L25" s="50">
        <v>3397.7</v>
      </c>
      <c r="M25" s="51">
        <v>21.889264796774288</v>
      </c>
      <c r="N25" s="50">
        <v>58180.4</v>
      </c>
      <c r="O25" s="51">
        <v>37.839162673340162</v>
      </c>
      <c r="P25" s="50">
        <v>1909.7</v>
      </c>
      <c r="Q25" s="51">
        <v>31.97530868722836</v>
      </c>
      <c r="R25" s="50">
        <v>3513.6</v>
      </c>
      <c r="S25" s="51">
        <v>25.022882513661202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480933.2</v>
      </c>
      <c r="C26" s="51">
        <f t="shared" si="1"/>
        <v>6.8732942516757012</v>
      </c>
      <c r="D26" s="50"/>
      <c r="E26" s="51"/>
      <c r="F26" s="50">
        <v>390515.9</v>
      </c>
      <c r="G26" s="51">
        <v>0.4391569715855359</v>
      </c>
      <c r="H26" s="50">
        <f t="shared" si="2"/>
        <v>90417.299999999988</v>
      </c>
      <c r="I26" s="51">
        <f t="shared" si="3"/>
        <v>34.662588011365088</v>
      </c>
      <c r="J26" s="50">
        <v>7781.7</v>
      </c>
      <c r="K26" s="51">
        <v>29.432129226261615</v>
      </c>
      <c r="L26" s="50">
        <v>29035.599999999999</v>
      </c>
      <c r="M26" s="51">
        <v>30.429465897036746</v>
      </c>
      <c r="N26" s="50">
        <v>46109.599999999999</v>
      </c>
      <c r="O26" s="51">
        <v>40.192428041015319</v>
      </c>
      <c r="P26" s="50">
        <v>1933.7</v>
      </c>
      <c r="Q26" s="51">
        <v>33.090365103170093</v>
      </c>
      <c r="R26" s="50">
        <v>5556.7</v>
      </c>
      <c r="S26" s="51">
        <v>18.767289938272715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472490.60000000003</v>
      </c>
      <c r="C27" s="51">
        <f t="shared" si="1"/>
        <v>7.2626163970246171</v>
      </c>
      <c r="D27" s="50"/>
      <c r="E27" s="51"/>
      <c r="F27" s="50">
        <v>386050.1</v>
      </c>
      <c r="G27" s="51">
        <v>0.71369365530536066</v>
      </c>
      <c r="H27" s="50">
        <f t="shared" si="2"/>
        <v>86440.5</v>
      </c>
      <c r="I27" s="51">
        <f t="shared" si="3"/>
        <v>36.510622590105335</v>
      </c>
      <c r="J27" s="50">
        <v>2599.5</v>
      </c>
      <c r="K27" s="51">
        <v>35.085708790151955</v>
      </c>
      <c r="L27" s="50">
        <v>31001.200000000001</v>
      </c>
      <c r="M27" s="51">
        <v>33.850329664658148</v>
      </c>
      <c r="N27" s="50">
        <v>45710.9</v>
      </c>
      <c r="O27" s="51">
        <v>40.487649379032135</v>
      </c>
      <c r="P27" s="50">
        <v>2239.1999999999998</v>
      </c>
      <c r="Q27" s="51">
        <v>33.496043229724904</v>
      </c>
      <c r="R27" s="50">
        <v>4889.7</v>
      </c>
      <c r="S27" s="51">
        <v>18.33631920158701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458412.5</v>
      </c>
      <c r="C28" s="51">
        <f t="shared" si="1"/>
        <v>7.0293729599432817</v>
      </c>
      <c r="D28" s="50"/>
      <c r="E28" s="51"/>
      <c r="F28" s="50">
        <v>383365.5</v>
      </c>
      <c r="G28" s="51">
        <v>1.3757455378744308</v>
      </c>
      <c r="H28" s="50">
        <f t="shared" si="2"/>
        <v>75047</v>
      </c>
      <c r="I28" s="51">
        <f t="shared" si="3"/>
        <v>35.91001713592815</v>
      </c>
      <c r="J28" s="50">
        <v>8559.6</v>
      </c>
      <c r="K28" s="51">
        <v>34.123564185242302</v>
      </c>
      <c r="L28" s="50">
        <v>15346.1</v>
      </c>
      <c r="M28" s="51">
        <v>37.526957337694917</v>
      </c>
      <c r="N28" s="50">
        <v>42595.4</v>
      </c>
      <c r="O28" s="51">
        <v>37.79898547730506</v>
      </c>
      <c r="P28" s="50">
        <v>4105.2</v>
      </c>
      <c r="Q28" s="51">
        <v>31.744616583844881</v>
      </c>
      <c r="R28" s="50">
        <v>4440.7</v>
      </c>
      <c r="S28" s="51">
        <v>19.497297723331908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421812.5</v>
      </c>
      <c r="C29" s="51">
        <f t="shared" si="1"/>
        <v>4.3392421016446878</v>
      </c>
      <c r="D29" s="50"/>
      <c r="E29" s="51"/>
      <c r="F29" s="50">
        <v>378023.6</v>
      </c>
      <c r="G29" s="51">
        <v>0.95164300324106743</v>
      </c>
      <c r="H29" s="50">
        <f t="shared" si="2"/>
        <v>43788.899999999994</v>
      </c>
      <c r="I29" s="51">
        <f t="shared" si="3"/>
        <v>33.583922980481354</v>
      </c>
      <c r="J29" s="50">
        <v>3669.4</v>
      </c>
      <c r="K29" s="51">
        <v>36.818008393742844</v>
      </c>
      <c r="L29" s="50">
        <v>10664.1</v>
      </c>
      <c r="M29" s="51">
        <v>33.654185538395176</v>
      </c>
      <c r="N29" s="50">
        <v>22420.2</v>
      </c>
      <c r="O29" s="51">
        <v>35.913325706282727</v>
      </c>
      <c r="P29" s="50">
        <v>3585.2</v>
      </c>
      <c r="Q29" s="51">
        <v>30.832840566774518</v>
      </c>
      <c r="R29" s="50">
        <v>3450</v>
      </c>
      <c r="S29" s="51">
        <v>17.648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420880.00000000006</v>
      </c>
      <c r="C30" s="51">
        <f t="shared" si="1"/>
        <v>4.2577156172780839</v>
      </c>
      <c r="D30" s="50"/>
      <c r="E30" s="51"/>
      <c r="F30" s="50">
        <v>375774.9</v>
      </c>
      <c r="G30" s="51">
        <v>0.76241297116970819</v>
      </c>
      <c r="H30" s="50">
        <f t="shared" si="2"/>
        <v>45105.1</v>
      </c>
      <c r="I30" s="51">
        <f t="shared" si="3"/>
        <v>33.377416101505155</v>
      </c>
      <c r="J30" s="50">
        <v>1682.3</v>
      </c>
      <c r="K30" s="51">
        <v>30.993758544849317</v>
      </c>
      <c r="L30" s="50">
        <v>14511.9</v>
      </c>
      <c r="M30" s="51">
        <v>37.49144081753596</v>
      </c>
      <c r="N30" s="50">
        <v>18655.400000000001</v>
      </c>
      <c r="O30" s="51">
        <v>34.236410154700515</v>
      </c>
      <c r="P30" s="50">
        <v>6624.5</v>
      </c>
      <c r="Q30" s="51">
        <v>30.926609555438144</v>
      </c>
      <c r="R30" s="50">
        <v>3631</v>
      </c>
      <c r="S30" s="51">
        <v>18.097383640870284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422213.19999999995</v>
      </c>
      <c r="C31" s="51">
        <f t="shared" si="1"/>
        <v>3.7402949884087002</v>
      </c>
      <c r="D31" s="50"/>
      <c r="E31" s="51"/>
      <c r="F31" s="50">
        <v>375803.1</v>
      </c>
      <c r="G31" s="51">
        <v>0.13259835536215642</v>
      </c>
      <c r="H31" s="50">
        <f t="shared" si="2"/>
        <v>46410.1</v>
      </c>
      <c r="I31" s="51">
        <f t="shared" si="3"/>
        <v>32.953409775027417</v>
      </c>
      <c r="J31" s="50">
        <v>579.79999999999995</v>
      </c>
      <c r="K31" s="51">
        <v>9.8206278026905842</v>
      </c>
      <c r="L31" s="50">
        <v>12161</v>
      </c>
      <c r="M31" s="51">
        <v>34.517911355974014</v>
      </c>
      <c r="N31" s="50">
        <v>20961.3</v>
      </c>
      <c r="O31" s="51">
        <v>35.82085023352559</v>
      </c>
      <c r="P31" s="50">
        <v>8928.5</v>
      </c>
      <c r="Q31" s="51">
        <v>30.904231953855632</v>
      </c>
      <c r="R31" s="50">
        <v>3779.5</v>
      </c>
      <c r="S31" s="51">
        <v>20.406059002513558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454298.9</v>
      </c>
      <c r="C32" s="54">
        <f t="shared" si="1"/>
        <v>4.6931215726034123</v>
      </c>
      <c r="D32" s="53"/>
      <c r="E32" s="54"/>
      <c r="F32" s="53">
        <v>398453.5</v>
      </c>
      <c r="G32" s="54">
        <v>0.5964208320418819</v>
      </c>
      <c r="H32" s="53">
        <f t="shared" si="2"/>
        <v>55845.4</v>
      </c>
      <c r="I32" s="54">
        <f t="shared" si="3"/>
        <v>33.922829812303256</v>
      </c>
      <c r="J32" s="53">
        <v>795</v>
      </c>
      <c r="K32" s="54">
        <v>17.645283018867925</v>
      </c>
      <c r="L32" s="53">
        <v>18408</v>
      </c>
      <c r="M32" s="54">
        <v>33.466366797044763</v>
      </c>
      <c r="N32" s="53">
        <v>29442.9</v>
      </c>
      <c r="O32" s="54">
        <v>36.658710928610972</v>
      </c>
      <c r="P32" s="53">
        <v>3346.5</v>
      </c>
      <c r="Q32" s="54">
        <v>30.951848199611536</v>
      </c>
      <c r="R32" s="53">
        <v>3853</v>
      </c>
      <c r="S32" s="54">
        <v>21.136257461718142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518074.10000000003</v>
      </c>
      <c r="C33" s="51">
        <f t="shared" si="1"/>
        <v>5.782970995847891</v>
      </c>
      <c r="D33" s="50"/>
      <c r="E33" s="51"/>
      <c r="F33" s="50">
        <v>441042.7</v>
      </c>
      <c r="G33" s="51">
        <v>1.2375197775634874</v>
      </c>
      <c r="H33" s="50">
        <f t="shared" si="2"/>
        <v>77031.399999999994</v>
      </c>
      <c r="I33" s="51">
        <f t="shared" si="3"/>
        <v>31.807917680322575</v>
      </c>
      <c r="J33" s="50">
        <v>1231.5</v>
      </c>
      <c r="K33" s="51">
        <v>21.488428745432401</v>
      </c>
      <c r="L33" s="50">
        <v>23879</v>
      </c>
      <c r="M33" s="51">
        <v>31.266019096277063</v>
      </c>
      <c r="N33" s="50">
        <v>37881.199999999997</v>
      </c>
      <c r="O33" s="51">
        <v>34.953343083112472</v>
      </c>
      <c r="P33" s="50">
        <v>10575.7</v>
      </c>
      <c r="Q33" s="51">
        <v>26.790205849258204</v>
      </c>
      <c r="R33" s="50">
        <v>3464</v>
      </c>
      <c r="S33" s="51">
        <v>20.134064665127021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465946.7</v>
      </c>
      <c r="C34" s="51">
        <f t="shared" si="1"/>
        <v>7.1387359927648379</v>
      </c>
      <c r="D34" s="50"/>
      <c r="E34" s="51"/>
      <c r="F34" s="50">
        <v>380450.4</v>
      </c>
      <c r="G34" s="51">
        <v>1.4779490309380672</v>
      </c>
      <c r="H34" s="50">
        <f t="shared" si="2"/>
        <v>85496.3</v>
      </c>
      <c r="I34" s="51">
        <f t="shared" si="3"/>
        <v>32.328699347223207</v>
      </c>
      <c r="J34" s="50">
        <v>1992</v>
      </c>
      <c r="K34" s="51">
        <v>23.389056224899598</v>
      </c>
      <c r="L34" s="50">
        <v>32774.5</v>
      </c>
      <c r="M34" s="51">
        <v>29.931048528581673</v>
      </c>
      <c r="N34" s="50">
        <v>38577</v>
      </c>
      <c r="O34" s="51">
        <v>36.729214817119008</v>
      </c>
      <c r="P34" s="50">
        <v>8658.7999999999993</v>
      </c>
      <c r="Q34" s="51">
        <v>27.670082228484318</v>
      </c>
      <c r="R34" s="50">
        <v>3494</v>
      </c>
      <c r="S34" s="51">
        <v>22.875042930738406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488507.39999999997</v>
      </c>
      <c r="C35" s="51">
        <f t="shared" si="1"/>
        <v>6.4799471737787391</v>
      </c>
      <c r="D35" s="50"/>
      <c r="E35" s="51"/>
      <c r="F35" s="50">
        <v>392586.9</v>
      </c>
      <c r="G35" s="51">
        <v>0.96288671883855514</v>
      </c>
      <c r="H35" s="50">
        <f t="shared" si="2"/>
        <v>95920.5</v>
      </c>
      <c r="I35" s="51">
        <f t="shared" si="3"/>
        <v>29.060372224915422</v>
      </c>
      <c r="J35" s="50">
        <v>1721.6</v>
      </c>
      <c r="K35" s="51">
        <v>15.188777881040894</v>
      </c>
      <c r="L35" s="50">
        <v>32241</v>
      </c>
      <c r="M35" s="51">
        <v>29.075504171706832</v>
      </c>
      <c r="N35" s="50">
        <v>37157.1</v>
      </c>
      <c r="O35" s="51">
        <v>34.798876769177369</v>
      </c>
      <c r="P35" s="50">
        <v>21809.8</v>
      </c>
      <c r="Q35" s="51">
        <v>22.415792900439254</v>
      </c>
      <c r="R35" s="50">
        <v>2991</v>
      </c>
      <c r="S35" s="51">
        <v>14.043396857238383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526386.9</v>
      </c>
      <c r="C36" s="51">
        <f t="shared" si="1"/>
        <v>7.0664904616737241</v>
      </c>
      <c r="D36" s="50"/>
      <c r="E36" s="51"/>
      <c r="F36" s="50">
        <v>419191.2</v>
      </c>
      <c r="G36" s="51">
        <v>1.6637891730551595</v>
      </c>
      <c r="H36" s="50">
        <f t="shared" si="2"/>
        <v>107195.7</v>
      </c>
      <c r="I36" s="51">
        <f t="shared" si="3"/>
        <v>28.193875575232969</v>
      </c>
      <c r="J36" s="50">
        <v>3192.7</v>
      </c>
      <c r="K36" s="51">
        <v>10.524039214457982</v>
      </c>
      <c r="L36" s="50">
        <v>25150.1</v>
      </c>
      <c r="M36" s="51">
        <v>26.315149442745756</v>
      </c>
      <c r="N36" s="50">
        <v>53237</v>
      </c>
      <c r="O36" s="51">
        <v>33.213199090857863</v>
      </c>
      <c r="P36" s="50">
        <v>22079.200000000001</v>
      </c>
      <c r="Q36" s="51">
        <v>21.743700768143775</v>
      </c>
      <c r="R36" s="50">
        <v>3536.7</v>
      </c>
      <c r="S36" s="51">
        <v>22.218138377583625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560707.4</v>
      </c>
      <c r="C37" s="51">
        <f t="shared" si="1"/>
        <v>6.2036812266076744</v>
      </c>
      <c r="D37" s="50"/>
      <c r="E37" s="51"/>
      <c r="F37" s="50">
        <v>449781.9</v>
      </c>
      <c r="G37" s="51">
        <v>1.135226050670336</v>
      </c>
      <c r="H37" s="50">
        <f t="shared" si="2"/>
        <v>110925.5</v>
      </c>
      <c r="I37" s="51">
        <f t="shared" si="3"/>
        <v>26.755307309861124</v>
      </c>
      <c r="J37" s="50">
        <v>4775.8</v>
      </c>
      <c r="K37" s="51">
        <v>8.0078730265086477</v>
      </c>
      <c r="L37" s="50">
        <v>31888.2</v>
      </c>
      <c r="M37" s="51">
        <v>28.23506281320363</v>
      </c>
      <c r="N37" s="50">
        <v>43171.199999999997</v>
      </c>
      <c r="O37" s="51">
        <v>30.571166194129422</v>
      </c>
      <c r="P37" s="50">
        <v>27552.9</v>
      </c>
      <c r="Q37" s="51">
        <v>23.299050952894248</v>
      </c>
      <c r="R37" s="50">
        <v>3537.4</v>
      </c>
      <c r="S37" s="51">
        <v>19.077899021880476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516746.7</v>
      </c>
      <c r="C38" s="51">
        <f t="shared" si="1"/>
        <v>6.6983459633123923</v>
      </c>
      <c r="D38" s="50"/>
      <c r="E38" s="51"/>
      <c r="F38" s="50">
        <v>414197.2</v>
      </c>
      <c r="G38" s="51">
        <v>1.7077156291737365</v>
      </c>
      <c r="H38" s="50">
        <f t="shared" si="2"/>
        <v>102549.49999999999</v>
      </c>
      <c r="I38" s="51">
        <f t="shared" si="3"/>
        <v>26.855490665483504</v>
      </c>
      <c r="J38" s="50">
        <v>7336.7</v>
      </c>
      <c r="K38" s="51">
        <v>21.083653413660095</v>
      </c>
      <c r="L38" s="50">
        <v>14565</v>
      </c>
      <c r="M38" s="51">
        <v>26.449839340885681</v>
      </c>
      <c r="N38" s="50">
        <v>49529.5</v>
      </c>
      <c r="O38" s="51">
        <v>30.151809769935088</v>
      </c>
      <c r="P38" s="50">
        <v>27636.6</v>
      </c>
      <c r="Q38" s="51">
        <v>23.325674214628428</v>
      </c>
      <c r="R38" s="50">
        <v>3481.7</v>
      </c>
      <c r="S38" s="51">
        <v>21.841169543613752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541342.39999999991</v>
      </c>
      <c r="C39" s="51">
        <f t="shared" si="1"/>
        <v>5.5602979796151208</v>
      </c>
      <c r="D39" s="50"/>
      <c r="E39" s="51"/>
      <c r="F39" s="50">
        <v>438354.5</v>
      </c>
      <c r="G39" s="51">
        <v>0.68368156594719576</v>
      </c>
      <c r="H39" s="50">
        <f t="shared" si="2"/>
        <v>102987.9</v>
      </c>
      <c r="I39" s="51">
        <f t="shared" si="3"/>
        <v>26.316976673958788</v>
      </c>
      <c r="J39" s="50">
        <v>4805.3</v>
      </c>
      <c r="K39" s="51">
        <v>22.827088839406485</v>
      </c>
      <c r="L39" s="50">
        <v>24411.1</v>
      </c>
      <c r="M39" s="51">
        <v>25.475250603209197</v>
      </c>
      <c r="N39" s="50">
        <v>50471.6</v>
      </c>
      <c r="O39" s="51">
        <v>29.094078531292844</v>
      </c>
      <c r="P39" s="50">
        <v>20335.2</v>
      </c>
      <c r="Q39" s="51">
        <v>22.753726739840275</v>
      </c>
      <c r="R39" s="50">
        <v>2964.7</v>
      </c>
      <c r="S39" s="51">
        <v>16.067050291766453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513702.9</v>
      </c>
      <c r="C40" s="51">
        <f t="shared" si="1"/>
        <v>5.7704408929752971</v>
      </c>
      <c r="D40" s="50"/>
      <c r="E40" s="51"/>
      <c r="F40" s="50">
        <v>407561.4</v>
      </c>
      <c r="G40" s="51">
        <v>0.31967121027653744</v>
      </c>
      <c r="H40" s="50">
        <f t="shared" si="2"/>
        <v>106141.5</v>
      </c>
      <c r="I40" s="51">
        <f t="shared" si="3"/>
        <v>26.700268745024331</v>
      </c>
      <c r="J40" s="50">
        <v>14239</v>
      </c>
      <c r="K40" s="51">
        <v>20.719829341948174</v>
      </c>
      <c r="L40" s="50">
        <v>21379.200000000001</v>
      </c>
      <c r="M40" s="51">
        <v>27.731055418350547</v>
      </c>
      <c r="N40" s="50">
        <v>46984.2</v>
      </c>
      <c r="O40" s="51">
        <v>30.080132044389391</v>
      </c>
      <c r="P40" s="50">
        <v>21082.1</v>
      </c>
      <c r="Q40" s="51">
        <v>23.264589628167975</v>
      </c>
      <c r="R40" s="50">
        <v>2457</v>
      </c>
      <c r="S40" s="51"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482194.6999999999</v>
      </c>
      <c r="C41" s="51">
        <f t="shared" si="1"/>
        <v>5.3645917841900808</v>
      </c>
      <c r="D41" s="50"/>
      <c r="E41" s="51"/>
      <c r="F41" s="50">
        <v>396175.8</v>
      </c>
      <c r="G41" s="51">
        <v>0.61593923707606579</v>
      </c>
      <c r="H41" s="50">
        <f t="shared" si="2"/>
        <v>86018.900000000009</v>
      </c>
      <c r="I41" s="51">
        <f t="shared" si="3"/>
        <v>27.235380898848973</v>
      </c>
      <c r="J41" s="50">
        <v>7374.1</v>
      </c>
      <c r="K41" s="51">
        <v>16.966208757678903</v>
      </c>
      <c r="L41" s="50">
        <v>13191.1</v>
      </c>
      <c r="M41" s="51">
        <v>27.498089317797604</v>
      </c>
      <c r="N41" s="50">
        <v>53221.1</v>
      </c>
      <c r="O41" s="51">
        <v>28.831052721570959</v>
      </c>
      <c r="P41" s="50">
        <v>9803.6</v>
      </c>
      <c r="Q41" s="51">
        <v>28.439573218001552</v>
      </c>
      <c r="R41" s="50">
        <v>2429</v>
      </c>
      <c r="S41" s="51"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410643</v>
      </c>
      <c r="C42" s="51">
        <f t="shared" si="1"/>
        <v>6.1408645173544905</v>
      </c>
      <c r="D42" s="50"/>
      <c r="E42" s="51"/>
      <c r="F42" s="50">
        <v>334490.8</v>
      </c>
      <c r="G42" s="51">
        <v>0.81879294437993511</v>
      </c>
      <c r="H42" s="50">
        <f t="shared" si="2"/>
        <v>76152.2</v>
      </c>
      <c r="I42" s="51">
        <f t="shared" si="3"/>
        <v>29.517523078781704</v>
      </c>
      <c r="J42" s="50">
        <v>6531.6</v>
      </c>
      <c r="K42" s="51">
        <v>13.416804458325677</v>
      </c>
      <c r="L42" s="50">
        <v>12938</v>
      </c>
      <c r="M42" s="51">
        <v>40.426889782037406</v>
      </c>
      <c r="N42" s="50">
        <v>45155.199999999997</v>
      </c>
      <c r="O42" s="51">
        <v>29.083545195237761</v>
      </c>
      <c r="P42" s="50">
        <v>9784.4</v>
      </c>
      <c r="Q42" s="51">
        <v>28.551502493765586</v>
      </c>
      <c r="R42" s="50">
        <v>1743</v>
      </c>
      <c r="S42" s="51">
        <v>25.539529546758462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370214.80000000005</v>
      </c>
      <c r="C43" s="51">
        <f t="shared" si="1"/>
        <v>6.5098979889512796</v>
      </c>
      <c r="D43" s="50"/>
      <c r="E43" s="51"/>
      <c r="F43" s="50">
        <v>315896.40000000002</v>
      </c>
      <c r="G43" s="51">
        <v>0.99958462647880753</v>
      </c>
      <c r="H43" s="50">
        <f t="shared" si="2"/>
        <v>54318.399999999994</v>
      </c>
      <c r="I43" s="51">
        <f t="shared" si="3"/>
        <v>38.555911017261188</v>
      </c>
      <c r="J43" s="50">
        <v>7200.2</v>
      </c>
      <c r="K43" s="51">
        <v>23.636246215382908</v>
      </c>
      <c r="L43" s="50">
        <v>19814</v>
      </c>
      <c r="M43" s="51">
        <v>35.090644493792269</v>
      </c>
      <c r="N43" s="50">
        <v>21952.5</v>
      </c>
      <c r="O43" s="51">
        <v>48.203598223436963</v>
      </c>
      <c r="P43" s="50">
        <v>3601.7</v>
      </c>
      <c r="Q43" s="51">
        <v>34.935496293416996</v>
      </c>
      <c r="R43" s="50">
        <v>1750</v>
      </c>
      <c r="S43" s="51">
        <v>25.603999999999999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382663.99999999994</v>
      </c>
      <c r="C44" s="54">
        <f t="shared" si="1"/>
        <v>5.5441349643551536</v>
      </c>
      <c r="D44" s="53"/>
      <c r="E44" s="54"/>
      <c r="F44" s="53">
        <v>343924.6</v>
      </c>
      <c r="G44" s="54">
        <v>1.0386029903065963</v>
      </c>
      <c r="H44" s="53">
        <f t="shared" si="2"/>
        <v>38739.4</v>
      </c>
      <c r="I44" s="54">
        <f t="shared" si="3"/>
        <v>45.543806667114097</v>
      </c>
      <c r="J44" s="53">
        <v>3221.1</v>
      </c>
      <c r="K44" s="54">
        <v>37.096302505355311</v>
      </c>
      <c r="L44" s="53">
        <v>11188.4</v>
      </c>
      <c r="M44" s="54">
        <v>47.498606592542281</v>
      </c>
      <c r="N44" s="53">
        <v>18801.3</v>
      </c>
      <c r="O44" s="54">
        <v>49.088386973241214</v>
      </c>
      <c r="P44" s="53">
        <v>4324.6000000000004</v>
      </c>
      <c r="Q44" s="54">
        <v>35.328294871201962</v>
      </c>
      <c r="R44" s="53">
        <v>1204</v>
      </c>
      <c r="S44" s="54">
        <v>31.319933554817272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359078.3</v>
      </c>
      <c r="C45" s="51">
        <f t="shared" si="1"/>
        <v>6.9569545110356152</v>
      </c>
      <c r="D45" s="50"/>
      <c r="E45" s="51"/>
      <c r="F45" s="50">
        <v>319104.40000000002</v>
      </c>
      <c r="G45" s="51">
        <v>1.8486543902246411</v>
      </c>
      <c r="H45" s="50">
        <f t="shared" si="2"/>
        <v>39973.899999999994</v>
      </c>
      <c r="I45" s="51">
        <f t="shared" si="3"/>
        <v>47.735588696624554</v>
      </c>
      <c r="J45" s="50">
        <v>5732.3</v>
      </c>
      <c r="K45" s="51">
        <v>39.662474050555623</v>
      </c>
      <c r="L45" s="50">
        <v>9924</v>
      </c>
      <c r="M45" s="51">
        <v>51.20745586457074</v>
      </c>
      <c r="N45" s="50">
        <v>18891.099999999999</v>
      </c>
      <c r="O45" s="51">
        <v>51.833585127388034</v>
      </c>
      <c r="P45" s="50">
        <v>4512.5</v>
      </c>
      <c r="Q45" s="51">
        <v>35.999299058171744</v>
      </c>
      <c r="R45" s="50">
        <v>914</v>
      </c>
      <c r="S45" s="51">
        <v>33.913982494529542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431078.49999999994</v>
      </c>
      <c r="C46" s="51">
        <f t="shared" si="1"/>
        <v>5.2813118631525349</v>
      </c>
      <c r="D46" s="50"/>
      <c r="E46" s="51"/>
      <c r="F46" s="50">
        <v>390655.3</v>
      </c>
      <c r="G46" s="51">
        <v>1.5789297111801632</v>
      </c>
      <c r="H46" s="50">
        <f t="shared" si="2"/>
        <v>40423.200000000004</v>
      </c>
      <c r="I46" s="51">
        <f t="shared" si="3"/>
        <v>41.061636288072194</v>
      </c>
      <c r="J46" s="50">
        <v>12005.3</v>
      </c>
      <c r="K46" s="51">
        <v>31.635088835764204</v>
      </c>
      <c r="L46" s="50">
        <v>9956.6</v>
      </c>
      <c r="M46" s="51">
        <v>49.167309121587685</v>
      </c>
      <c r="N46" s="50">
        <v>12430</v>
      </c>
      <c r="O46" s="51">
        <v>45.02919147224457</v>
      </c>
      <c r="P46" s="50">
        <v>5398.3</v>
      </c>
      <c r="Q46" s="51">
        <v>38.660755052516528</v>
      </c>
      <c r="R46" s="50">
        <v>633</v>
      </c>
      <c r="S46" s="51">
        <v>34.912432859399686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413555.60000000003</v>
      </c>
      <c r="C47" s="51">
        <f t="shared" si="1"/>
        <v>5.4645286462086364</v>
      </c>
      <c r="D47" s="50"/>
      <c r="E47" s="51"/>
      <c r="F47" s="50">
        <v>376036.8</v>
      </c>
      <c r="G47" s="51">
        <v>2.2436164678563379</v>
      </c>
      <c r="H47" s="50">
        <f t="shared" si="2"/>
        <v>37518.800000000003</v>
      </c>
      <c r="I47" s="51">
        <f t="shared" si="3"/>
        <v>37.746518172222984</v>
      </c>
      <c r="J47" s="50">
        <v>6071.9</v>
      </c>
      <c r="K47" s="51">
        <v>29.400168645728691</v>
      </c>
      <c r="L47" s="50">
        <v>13836</v>
      </c>
      <c r="M47" s="51">
        <v>39.007239809193415</v>
      </c>
      <c r="N47" s="50">
        <v>12932</v>
      </c>
      <c r="O47" s="51">
        <v>41.428197494587067</v>
      </c>
      <c r="P47" s="50">
        <v>4034.9000000000005</v>
      </c>
      <c r="Q47" s="51">
        <v>34.674686361495944</v>
      </c>
      <c r="R47" s="50">
        <v>644</v>
      </c>
      <c r="S47" s="51">
        <v>34.668742236024841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369884.30000000005</v>
      </c>
      <c r="C48" s="51">
        <f t="shared" si="1"/>
        <v>5.7414222528504171</v>
      </c>
      <c r="D48" s="50"/>
      <c r="E48" s="51"/>
      <c r="F48" s="50">
        <v>334355.5</v>
      </c>
      <c r="G48" s="51">
        <v>2.4924469045671449</v>
      </c>
      <c r="H48" s="50">
        <f t="shared" si="2"/>
        <v>35528.800000000003</v>
      </c>
      <c r="I48" s="51">
        <f t="shared" si="3"/>
        <v>36.316977212852663</v>
      </c>
      <c r="J48" s="50">
        <v>710.9</v>
      </c>
      <c r="K48" s="51">
        <v>8.3415388943592639</v>
      </c>
      <c r="L48" s="50">
        <v>15371</v>
      </c>
      <c r="M48" s="51">
        <v>32.72567692407781</v>
      </c>
      <c r="N48" s="50">
        <v>13760</v>
      </c>
      <c r="O48" s="51">
        <v>41.457088662790703</v>
      </c>
      <c r="P48" s="50">
        <v>5137.8999999999996</v>
      </c>
      <c r="Q48" s="51">
        <v>37.433056307051523</v>
      </c>
      <c r="R48" s="50">
        <v>549</v>
      </c>
      <c r="S48" s="51"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463595.7</v>
      </c>
      <c r="C49" s="51">
        <f t="shared" si="1"/>
        <v>3.9725413415180517</v>
      </c>
      <c r="D49" s="50"/>
      <c r="E49" s="51"/>
      <c r="F49" s="50">
        <v>424744.8</v>
      </c>
      <c r="G49" s="51">
        <v>1.109334880615372</v>
      </c>
      <c r="H49" s="50">
        <f t="shared" si="2"/>
        <v>38850.9</v>
      </c>
      <c r="I49" s="51">
        <f t="shared" si="3"/>
        <v>35.275086600310424</v>
      </c>
      <c r="J49" s="50">
        <v>8824</v>
      </c>
      <c r="K49" s="51">
        <v>31.066813236627379</v>
      </c>
      <c r="L49" s="50">
        <v>8436</v>
      </c>
      <c r="M49" s="51">
        <v>31.137977714556659</v>
      </c>
      <c r="N49" s="50">
        <v>12682</v>
      </c>
      <c r="O49" s="51">
        <v>40.135081217473584</v>
      </c>
      <c r="P49" s="50">
        <v>8568.9</v>
      </c>
      <c r="Q49" s="51">
        <v>36.593054184317715</v>
      </c>
      <c r="R49" s="50">
        <v>340</v>
      </c>
      <c r="S49" s="51"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450013.2</v>
      </c>
      <c r="C50" s="51">
        <f t="shared" si="1"/>
        <v>3.8168512145865949</v>
      </c>
      <c r="D50" s="50"/>
      <c r="E50" s="51"/>
      <c r="F50" s="50">
        <v>407084.6</v>
      </c>
      <c r="G50" s="51">
        <v>1.2017229342500306</v>
      </c>
      <c r="H50" s="50">
        <f t="shared" si="2"/>
        <v>42928.6</v>
      </c>
      <c r="I50" s="51">
        <f t="shared" si="3"/>
        <v>28.61566715429807</v>
      </c>
      <c r="J50" s="50">
        <v>10580.7</v>
      </c>
      <c r="K50" s="51">
        <v>15.664169667413308</v>
      </c>
      <c r="L50" s="50">
        <v>13347</v>
      </c>
      <c r="M50" s="51">
        <v>26.704864763617294</v>
      </c>
      <c r="N50" s="50">
        <v>9852</v>
      </c>
      <c r="O50" s="51">
        <v>38.625952090946001</v>
      </c>
      <c r="P50" s="50">
        <v>8823.9</v>
      </c>
      <c r="Q50" s="51">
        <v>35.655428891986539</v>
      </c>
      <c r="R50" s="50">
        <v>325</v>
      </c>
      <c r="S50" s="51"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590878.19999999995</v>
      </c>
      <c r="C51" s="51">
        <f t="shared" si="1"/>
        <v>3.4774777322974519</v>
      </c>
      <c r="D51" s="50"/>
      <c r="E51" s="51"/>
      <c r="F51" s="50">
        <v>524556.5</v>
      </c>
      <c r="G51" s="51">
        <v>0.54957472836577181</v>
      </c>
      <c r="H51" s="50">
        <f t="shared" si="2"/>
        <v>66321.7</v>
      </c>
      <c r="I51" s="51">
        <f t="shared" si="3"/>
        <v>26.63506494857641</v>
      </c>
      <c r="J51" s="50">
        <v>16223.7</v>
      </c>
      <c r="K51" s="51">
        <v>12.944295690871995</v>
      </c>
      <c r="L51" s="50">
        <v>32909.1</v>
      </c>
      <c r="M51" s="51">
        <v>28.995381824480162</v>
      </c>
      <c r="N51" s="50">
        <v>7711</v>
      </c>
      <c r="O51" s="51">
        <v>34.946174296459603</v>
      </c>
      <c r="P51" s="50">
        <v>9177.9</v>
      </c>
      <c r="Q51" s="51">
        <v>35.116589524836833</v>
      </c>
      <c r="R51" s="50">
        <v>300</v>
      </c>
      <c r="S51" s="51">
        <v>35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597480.19999999995</v>
      </c>
      <c r="C52" s="51">
        <f t="shared" si="1"/>
        <v>3.6845040622266647</v>
      </c>
      <c r="D52" s="50"/>
      <c r="E52" s="51"/>
      <c r="F52" s="50">
        <v>534495.69999999995</v>
      </c>
      <c r="G52" s="51">
        <v>0.5917721676713209</v>
      </c>
      <c r="H52" s="50">
        <f t="shared" si="2"/>
        <v>62984.5</v>
      </c>
      <c r="I52" s="51">
        <f t="shared" si="3"/>
        <v>29.929880288007364</v>
      </c>
      <c r="J52" s="50">
        <v>3641.5</v>
      </c>
      <c r="K52" s="51">
        <v>19.540491555677605</v>
      </c>
      <c r="L52" s="50">
        <v>44430.1</v>
      </c>
      <c r="M52" s="51">
        <v>28.905756863027538</v>
      </c>
      <c r="N52" s="50">
        <v>7841</v>
      </c>
      <c r="O52" s="51">
        <v>35.748989924754497</v>
      </c>
      <c r="P52" s="50">
        <v>6771.9</v>
      </c>
      <c r="Q52" s="51">
        <v>35.273460476380329</v>
      </c>
      <c r="R52" s="50">
        <v>300</v>
      </c>
      <c r="S52" s="51">
        <v>35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628690.4</v>
      </c>
      <c r="C53" s="51">
        <f t="shared" si="1"/>
        <v>3.0868405959435679</v>
      </c>
      <c r="D53" s="50"/>
      <c r="E53" s="51"/>
      <c r="F53" s="50">
        <v>569773.1</v>
      </c>
      <c r="G53" s="51">
        <v>0.51186644297528261</v>
      </c>
      <c r="H53" s="50">
        <f t="shared" si="2"/>
        <v>58917.3</v>
      </c>
      <c r="I53" s="51">
        <f t="shared" si="3"/>
        <v>27.988711617810051</v>
      </c>
      <c r="J53" s="50">
        <v>5268.5</v>
      </c>
      <c r="K53" s="51">
        <v>18.402431432096424</v>
      </c>
      <c r="L53" s="50">
        <v>39565.9</v>
      </c>
      <c r="M53" s="51">
        <v>26.406211156576749</v>
      </c>
      <c r="N53" s="50">
        <v>6352</v>
      </c>
      <c r="O53" s="51">
        <v>36.293189546599493</v>
      </c>
      <c r="P53" s="50">
        <v>7388.9</v>
      </c>
      <c r="Q53" s="51">
        <v>36.033274100339696</v>
      </c>
      <c r="R53" s="50">
        <v>342</v>
      </c>
      <c r="S53" s="51">
        <v>30.701754385964911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604458.00000000012</v>
      </c>
      <c r="C54" s="51">
        <f t="shared" si="1"/>
        <v>4.1441933848174726</v>
      </c>
      <c r="D54" s="50"/>
      <c r="E54" s="51"/>
      <c r="F54" s="50">
        <v>534720.30000000005</v>
      </c>
      <c r="G54" s="51">
        <v>0.76357629025866414</v>
      </c>
      <c r="H54" s="50">
        <f t="shared" si="2"/>
        <v>69737.7</v>
      </c>
      <c r="I54" s="51">
        <f t="shared" si="3"/>
        <v>30.065389337474571</v>
      </c>
      <c r="J54" s="50">
        <v>4162.6000000000004</v>
      </c>
      <c r="K54" s="51">
        <v>19.523374813818286</v>
      </c>
      <c r="L54" s="50">
        <v>49889.9</v>
      </c>
      <c r="M54" s="51">
        <v>28.792541416198475</v>
      </c>
      <c r="N54" s="50">
        <v>6690.3</v>
      </c>
      <c r="O54" s="51">
        <v>35.997973334529092</v>
      </c>
      <c r="P54" s="50">
        <v>8676.9</v>
      </c>
      <c r="Q54" s="51">
        <v>37.696510159158223</v>
      </c>
      <c r="R54" s="50">
        <v>318</v>
      </c>
      <c r="S54" s="51">
        <v>34.716981132075475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579886.40000000014</v>
      </c>
      <c r="C55" s="51">
        <f t="shared" si="1"/>
        <v>3.7329405569780549</v>
      </c>
      <c r="D55" s="50"/>
      <c r="E55" s="51"/>
      <c r="F55" s="50">
        <v>516273.4</v>
      </c>
      <c r="G55" s="51">
        <v>0.43765728778589014</v>
      </c>
      <c r="H55" s="50">
        <f t="shared" si="2"/>
        <v>63613</v>
      </c>
      <c r="I55" s="51">
        <f t="shared" si="3"/>
        <v>30.476956675522295</v>
      </c>
      <c r="J55" s="50">
        <v>8194.4</v>
      </c>
      <c r="K55" s="51">
        <v>21.446927169774483</v>
      </c>
      <c r="L55" s="50">
        <v>38331.800000000003</v>
      </c>
      <c r="M55" s="51">
        <v>28.847945648260708</v>
      </c>
      <c r="N55" s="50">
        <v>6311</v>
      </c>
      <c r="O55" s="51">
        <v>36.371319917604183</v>
      </c>
      <c r="P55" s="50">
        <v>10392.799999999999</v>
      </c>
      <c r="Q55" s="51">
        <v>39.950163767223465</v>
      </c>
      <c r="R55" s="50">
        <v>383</v>
      </c>
      <c r="S55" s="51">
        <v>32.529503916449087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655257.80000000005</v>
      </c>
      <c r="C56" s="54">
        <f t="shared" si="1"/>
        <v>4.2366166217326979</v>
      </c>
      <c r="D56" s="53"/>
      <c r="E56" s="54"/>
      <c r="F56" s="53">
        <v>584770.19999999995</v>
      </c>
      <c r="G56" s="54">
        <v>0.36262333135306829</v>
      </c>
      <c r="H56" s="53">
        <f t="shared" si="2"/>
        <v>70487.600000000006</v>
      </c>
      <c r="I56" s="54">
        <f t="shared" si="3"/>
        <v>36.375543627531648</v>
      </c>
      <c r="J56" s="53">
        <v>4796.3999999999996</v>
      </c>
      <c r="K56" s="54">
        <v>22.445077558168631</v>
      </c>
      <c r="L56" s="53">
        <v>27729.599999999999</v>
      </c>
      <c r="M56" s="54">
        <v>29.791033624718711</v>
      </c>
      <c r="N56" s="53">
        <v>29204.799999999999</v>
      </c>
      <c r="O56" s="54">
        <v>44.024501862707496</v>
      </c>
      <c r="P56" s="53">
        <v>8408.7999999999993</v>
      </c>
      <c r="Q56" s="54">
        <v>39.531179359718394</v>
      </c>
      <c r="R56" s="53">
        <v>348</v>
      </c>
      <c r="S56" s="54"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604001.30000000016</v>
      </c>
      <c r="C57" s="51">
        <f t="shared" si="1"/>
        <v>4.4129371145393224</v>
      </c>
      <c r="D57" s="50"/>
      <c r="E57" s="51"/>
      <c r="F57" s="50">
        <v>539288.80000000005</v>
      </c>
      <c r="G57" s="51">
        <v>0.55264307918132172</v>
      </c>
      <c r="H57" s="50">
        <f t="shared" si="2"/>
        <v>64712.5</v>
      </c>
      <c r="I57" s="51">
        <f t="shared" si="3"/>
        <v>36.583125841220784</v>
      </c>
      <c r="J57" s="50">
        <v>7451.4</v>
      </c>
      <c r="K57" s="51">
        <v>24.666626405776096</v>
      </c>
      <c r="L57" s="50">
        <v>18795.3</v>
      </c>
      <c r="M57" s="51">
        <v>31.196335998893339</v>
      </c>
      <c r="N57" s="50">
        <v>28375.8</v>
      </c>
      <c r="O57" s="51">
        <v>42.551301249656397</v>
      </c>
      <c r="P57" s="50">
        <v>9366</v>
      </c>
      <c r="Q57" s="51">
        <v>38.969840166559891</v>
      </c>
      <c r="R57" s="50">
        <v>724</v>
      </c>
      <c r="S57" s="51">
        <v>34.283701657458565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569821.4</v>
      </c>
      <c r="C58" s="51">
        <f t="shared" si="1"/>
        <v>4.8520058179633123</v>
      </c>
      <c r="D58" s="50"/>
      <c r="E58" s="51"/>
      <c r="F58" s="50">
        <v>500736</v>
      </c>
      <c r="G58" s="51">
        <v>0.52125580146025052</v>
      </c>
      <c r="H58" s="50">
        <f t="shared" si="2"/>
        <v>69085.399999999994</v>
      </c>
      <c r="I58" s="51">
        <f t="shared" si="3"/>
        <v>36.24159667599811</v>
      </c>
      <c r="J58" s="50">
        <v>7645.8</v>
      </c>
      <c r="K58" s="51">
        <v>23.617096968270161</v>
      </c>
      <c r="L58" s="50">
        <v>21956.400000000001</v>
      </c>
      <c r="M58" s="51">
        <v>32.680150844400721</v>
      </c>
      <c r="N58" s="50">
        <v>28983.399999999998</v>
      </c>
      <c r="O58" s="51">
        <v>41.495994672812714</v>
      </c>
      <c r="P58" s="50">
        <v>9992.7999999999993</v>
      </c>
      <c r="Q58" s="51">
        <v>38.626033444079738</v>
      </c>
      <c r="R58" s="50">
        <v>507</v>
      </c>
      <c r="S58" s="51"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595543.5</v>
      </c>
      <c r="C59" s="51">
        <f t="shared" si="1"/>
        <v>4.1457581100289058</v>
      </c>
      <c r="D59" s="50"/>
      <c r="E59" s="51"/>
      <c r="F59" s="50">
        <v>535965.60000000009</v>
      </c>
      <c r="G59" s="51">
        <v>1.1228773133947401</v>
      </c>
      <c r="H59" s="50">
        <f t="shared" si="2"/>
        <v>59577.900000000009</v>
      </c>
      <c r="I59" s="51">
        <f t="shared" si="3"/>
        <v>31.339736412327387</v>
      </c>
      <c r="J59" s="50">
        <v>9540</v>
      </c>
      <c r="K59" s="51">
        <v>25.450670859538782</v>
      </c>
      <c r="L59" s="50">
        <v>23185.200000000001</v>
      </c>
      <c r="M59" s="51">
        <v>29.906331539085276</v>
      </c>
      <c r="N59" s="50">
        <v>15586.2</v>
      </c>
      <c r="O59" s="51">
        <v>33.417638487893136</v>
      </c>
      <c r="P59" s="50">
        <v>10844.7</v>
      </c>
      <c r="Q59" s="51">
        <v>36.56289311829741</v>
      </c>
      <c r="R59" s="50">
        <v>421.8</v>
      </c>
      <c r="S59" s="51"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557473.70000000007</v>
      </c>
      <c r="C60" s="51">
        <f t="shared" si="1"/>
        <v>4.5722770562987991</v>
      </c>
      <c r="D60" s="50"/>
      <c r="E60" s="51"/>
      <c r="F60" s="50">
        <v>495249.5</v>
      </c>
      <c r="G60" s="51">
        <v>1.1155382610179314</v>
      </c>
      <c r="H60" s="50">
        <f t="shared" si="2"/>
        <v>62224.200000000004</v>
      </c>
      <c r="I60" s="51">
        <f t="shared" si="3"/>
        <v>32.084855120676522</v>
      </c>
      <c r="J60" s="50">
        <v>4206.3</v>
      </c>
      <c r="K60" s="51">
        <v>21.097235099731353</v>
      </c>
      <c r="L60" s="50">
        <v>27066</v>
      </c>
      <c r="M60" s="51">
        <v>29.012964605039535</v>
      </c>
      <c r="N60" s="50">
        <v>11366</v>
      </c>
      <c r="O60" s="51">
        <v>33.171451522083409</v>
      </c>
      <c r="P60" s="50">
        <v>18422.099999999999</v>
      </c>
      <c r="Q60" s="51">
        <v>38.370333675313894</v>
      </c>
      <c r="R60" s="50">
        <v>1163.8</v>
      </c>
      <c r="S60" s="51"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640769.29999999993</v>
      </c>
      <c r="C61" s="51">
        <f t="shared" si="1"/>
        <v>4.0153857683256682</v>
      </c>
      <c r="D61" s="50"/>
      <c r="E61" s="51"/>
      <c r="F61" s="50">
        <v>564238.89999999991</v>
      </c>
      <c r="G61" s="51">
        <v>0.97059568384951855</v>
      </c>
      <c r="H61" s="50">
        <f t="shared" si="2"/>
        <v>76530.399999999994</v>
      </c>
      <c r="I61" s="51">
        <f t="shared" si="3"/>
        <v>26.463837729843306</v>
      </c>
      <c r="J61" s="50">
        <v>20091.900000000001</v>
      </c>
      <c r="K61" s="51">
        <v>17.450465112806651</v>
      </c>
      <c r="L61" s="50">
        <v>21038</v>
      </c>
      <c r="M61" s="51">
        <v>23.586254872136134</v>
      </c>
      <c r="N61" s="50">
        <v>16058.4</v>
      </c>
      <c r="O61" s="51">
        <v>29.990458949833116</v>
      </c>
      <c r="P61" s="50">
        <v>18690.099999999999</v>
      </c>
      <c r="Q61" s="51">
        <v>36.074364021594327</v>
      </c>
      <c r="R61" s="50">
        <v>652</v>
      </c>
      <c r="S61" s="51"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641416.49999999988</v>
      </c>
      <c r="C62" s="51">
        <f t="shared" si="1"/>
        <v>4.4972332688666432</v>
      </c>
      <c r="D62" s="50"/>
      <c r="E62" s="51"/>
      <c r="F62" s="50">
        <v>565975.79999999993</v>
      </c>
      <c r="G62" s="51">
        <v>1.4979265597575022</v>
      </c>
      <c r="H62" s="50">
        <f t="shared" si="2"/>
        <v>75440.7</v>
      </c>
      <c r="I62" s="51">
        <f t="shared" si="3"/>
        <v>26.998814167949131</v>
      </c>
      <c r="J62" s="50">
        <v>18700.7</v>
      </c>
      <c r="K62" s="51">
        <v>17.506644136315753</v>
      </c>
      <c r="L62" s="50">
        <v>21997</v>
      </c>
      <c r="M62" s="51">
        <v>24.780746465427107</v>
      </c>
      <c r="N62" s="50">
        <v>16001.6</v>
      </c>
      <c r="O62" s="51">
        <v>30.722848340165982</v>
      </c>
      <c r="P62" s="50">
        <v>17747.400000000001</v>
      </c>
      <c r="Q62" s="51">
        <v>36.258039487474214</v>
      </c>
      <c r="R62" s="50">
        <v>994</v>
      </c>
      <c r="S62" s="51"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699757.1</v>
      </c>
      <c r="C63" s="51">
        <f t="shared" si="1"/>
        <v>3.18566822973286</v>
      </c>
      <c r="D63" s="50"/>
      <c r="E63" s="51"/>
      <c r="F63" s="50">
        <v>626878.69999999995</v>
      </c>
      <c r="G63" s="51">
        <v>0.86937776478926465</v>
      </c>
      <c r="H63" s="50">
        <f t="shared" si="2"/>
        <v>72878.400000000009</v>
      </c>
      <c r="I63" s="51">
        <f t="shared" si="3"/>
        <v>23.109721934070997</v>
      </c>
      <c r="J63" s="50">
        <v>15162.6</v>
      </c>
      <c r="K63" s="51">
        <v>7.5583870840093379</v>
      </c>
      <c r="L63" s="50">
        <v>25363.4</v>
      </c>
      <c r="M63" s="51">
        <v>21.149018664690065</v>
      </c>
      <c r="N63" s="50">
        <v>12748.8</v>
      </c>
      <c r="O63" s="51">
        <v>28.196419113955823</v>
      </c>
      <c r="P63" s="50">
        <v>18942</v>
      </c>
      <c r="Q63" s="51">
        <v>34.779344894942454</v>
      </c>
      <c r="R63" s="50">
        <v>661.6</v>
      </c>
      <c r="S63" s="51"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664174.9</v>
      </c>
      <c r="C64" s="51">
        <f t="shared" si="1"/>
        <v>3.1925193138132735</v>
      </c>
      <c r="D64" s="50"/>
      <c r="E64" s="51"/>
      <c r="F64" s="50">
        <v>592370.30000000005</v>
      </c>
      <c r="G64" s="51">
        <v>0.81610403492545114</v>
      </c>
      <c r="H64" s="50">
        <f t="shared" si="2"/>
        <v>71804.600000000006</v>
      </c>
      <c r="I64" s="51">
        <f t="shared" si="3"/>
        <v>22.797361227553662</v>
      </c>
      <c r="J64" s="50">
        <v>18067.900000000001</v>
      </c>
      <c r="K64" s="51">
        <v>12.042944116361058</v>
      </c>
      <c r="L64" s="50">
        <v>19330.099999999999</v>
      </c>
      <c r="M64" s="51">
        <v>18.196520969886343</v>
      </c>
      <c r="N64" s="50">
        <v>17760.900000000001</v>
      </c>
      <c r="O64" s="51">
        <v>28.281595133129507</v>
      </c>
      <c r="P64" s="50">
        <v>15983.7</v>
      </c>
      <c r="Q64" s="51">
        <v>34.43442638437908</v>
      </c>
      <c r="R64" s="50">
        <v>662</v>
      </c>
      <c r="S64" s="51"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630850.20000000007</v>
      </c>
      <c r="C65" s="51">
        <f t="shared" si="1"/>
        <v>3.2343298821178146</v>
      </c>
      <c r="D65" s="50"/>
      <c r="E65" s="51"/>
      <c r="F65" s="50">
        <v>555875</v>
      </c>
      <c r="G65" s="51">
        <v>0.65752232966044522</v>
      </c>
      <c r="H65" s="50">
        <f t="shared" si="2"/>
        <v>74975.200000000012</v>
      </c>
      <c r="I65" s="51">
        <f t="shared" si="3"/>
        <v>22.339085831048127</v>
      </c>
      <c r="J65" s="50">
        <v>19496.900000000001</v>
      </c>
      <c r="K65" s="51">
        <v>10.639240084321097</v>
      </c>
      <c r="L65" s="50">
        <v>17638.5</v>
      </c>
      <c r="M65" s="51">
        <v>17.665249879524904</v>
      </c>
      <c r="N65" s="50">
        <v>21825.4</v>
      </c>
      <c r="O65" s="51">
        <v>28.118431368955441</v>
      </c>
      <c r="P65" s="50">
        <v>15694.400000000001</v>
      </c>
      <c r="Q65" s="51">
        <v>33.872610995004585</v>
      </c>
      <c r="R65" s="50">
        <v>320</v>
      </c>
      <c r="S65" s="51">
        <v>32.97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608490</v>
      </c>
      <c r="C66" s="51">
        <f t="shared" si="1"/>
        <v>3.1367951502900624</v>
      </c>
      <c r="D66" s="50"/>
      <c r="E66" s="51"/>
      <c r="F66" s="50">
        <v>542130.6</v>
      </c>
      <c r="G66" s="51">
        <v>0.61325083476195608</v>
      </c>
      <c r="H66" s="50">
        <f t="shared" si="2"/>
        <v>66359.399999999994</v>
      </c>
      <c r="I66" s="51">
        <f t="shared" si="3"/>
        <v>23.753174953360041</v>
      </c>
      <c r="J66" s="50">
        <v>6305</v>
      </c>
      <c r="K66" s="51">
        <v>14.929421094369548</v>
      </c>
      <c r="L66" s="50">
        <v>22009.300000000003</v>
      </c>
      <c r="M66" s="51">
        <v>19.658723085241238</v>
      </c>
      <c r="N66" s="50">
        <v>26794.399999999998</v>
      </c>
      <c r="O66" s="51">
        <v>25.817078941868452</v>
      </c>
      <c r="P66" s="50">
        <v>10930.7</v>
      </c>
      <c r="Q66" s="51">
        <v>31.75809088164527</v>
      </c>
      <c r="R66" s="50">
        <v>320</v>
      </c>
      <c r="S66" s="51">
        <v>32.97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592799.50000000012</v>
      </c>
      <c r="C67" s="51">
        <f t="shared" si="1"/>
        <v>3.1267127873758316</v>
      </c>
      <c r="D67" s="50"/>
      <c r="E67" s="51"/>
      <c r="F67" s="50">
        <v>513031.60000000003</v>
      </c>
      <c r="G67" s="51">
        <v>0.43130180480110769</v>
      </c>
      <c r="H67" s="50">
        <f t="shared" si="2"/>
        <v>79767.900000000009</v>
      </c>
      <c r="I67" s="51">
        <f t="shared" si="3"/>
        <v>20.462395550089695</v>
      </c>
      <c r="J67" s="50">
        <v>17762.599999999999</v>
      </c>
      <c r="K67" s="51">
        <v>15.194231700314145</v>
      </c>
      <c r="L67" s="50">
        <v>24169.7</v>
      </c>
      <c r="M67" s="51">
        <v>21.020818049044873</v>
      </c>
      <c r="N67" s="50">
        <v>26720.3</v>
      </c>
      <c r="O67" s="51">
        <v>23.138873740190046</v>
      </c>
      <c r="P67" s="50">
        <v>10795.3</v>
      </c>
      <c r="Q67" s="51">
        <v>20.884861745389198</v>
      </c>
      <c r="R67" s="50">
        <v>320</v>
      </c>
      <c r="S67" s="51">
        <v>32.97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608411.30000000005</v>
      </c>
      <c r="C68" s="54">
        <f t="shared" si="1"/>
        <v>3.959585293698523</v>
      </c>
      <c r="D68" s="53"/>
      <c r="E68" s="54"/>
      <c r="F68" s="53">
        <v>503530.00000000006</v>
      </c>
      <c r="G68" s="54">
        <v>0.76295607014477784</v>
      </c>
      <c r="H68" s="53">
        <f t="shared" si="2"/>
        <v>104881.3</v>
      </c>
      <c r="I68" s="54">
        <f t="shared" si="3"/>
        <v>19.306446106217216</v>
      </c>
      <c r="J68" s="53">
        <v>23188.400000000001</v>
      </c>
      <c r="K68" s="54">
        <v>14.582217833054457</v>
      </c>
      <c r="L68" s="53">
        <v>19467.400000000001</v>
      </c>
      <c r="M68" s="54">
        <v>20.932373095534071</v>
      </c>
      <c r="N68" s="53">
        <v>50812.100000000006</v>
      </c>
      <c r="O68" s="54">
        <v>20.398852871658519</v>
      </c>
      <c r="P68" s="53">
        <v>10660.4</v>
      </c>
      <c r="Q68" s="54">
        <v>20.580788150538442</v>
      </c>
      <c r="R68" s="53">
        <v>753</v>
      </c>
      <c r="S68" s="54">
        <v>30.996015936254981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630675.00000000023</v>
      </c>
      <c r="C69" s="51">
        <f t="shared" si="1"/>
        <v>4.0054855226542978</v>
      </c>
      <c r="D69" s="50"/>
      <c r="E69" s="51"/>
      <c r="F69" s="50">
        <v>520259.70000000007</v>
      </c>
      <c r="G69" s="51">
        <v>0.79073046787979151</v>
      </c>
      <c r="H69" s="50">
        <f t="shared" si="2"/>
        <v>110415.29999999999</v>
      </c>
      <c r="I69" s="51">
        <f t="shared" si="3"/>
        <v>19.152910746970758</v>
      </c>
      <c r="J69" s="50">
        <v>28492.799999999999</v>
      </c>
      <c r="K69" s="51">
        <v>14.004176493710693</v>
      </c>
      <c r="L69" s="50">
        <v>19279.8</v>
      </c>
      <c r="M69" s="51">
        <v>19.23891637880061</v>
      </c>
      <c r="N69" s="50">
        <v>50209.8</v>
      </c>
      <c r="O69" s="51">
        <v>20.121216415918806</v>
      </c>
      <c r="P69" s="50">
        <v>10415.9</v>
      </c>
      <c r="Q69" s="51">
        <v>27.579092925239301</v>
      </c>
      <c r="R69" s="50">
        <v>2017</v>
      </c>
      <c r="S69" s="51">
        <v>23.445909766980662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697495.9</v>
      </c>
      <c r="C70" s="51">
        <f t="shared" si="1"/>
        <v>3.7378511802004857</v>
      </c>
      <c r="D70" s="50"/>
      <c r="E70" s="51"/>
      <c r="F70" s="50">
        <v>571886.70000000007</v>
      </c>
      <c r="G70" s="51">
        <v>1.0118424646000685</v>
      </c>
      <c r="H70" s="50">
        <f t="shared" si="2"/>
        <v>125609.20000000001</v>
      </c>
      <c r="I70" s="51">
        <f t="shared" si="3"/>
        <v>16.149108703821057</v>
      </c>
      <c r="J70" s="50">
        <v>24827.5</v>
      </c>
      <c r="K70" s="51">
        <v>2.7119516664988423</v>
      </c>
      <c r="L70" s="50">
        <v>36717</v>
      </c>
      <c r="M70" s="51">
        <v>20.027381594356836</v>
      </c>
      <c r="N70" s="50">
        <v>51102.100000000006</v>
      </c>
      <c r="O70" s="51">
        <v>17.842419528747349</v>
      </c>
      <c r="P70" s="50">
        <v>10529.6</v>
      </c>
      <c r="Q70" s="51">
        <v>24.216453426530922</v>
      </c>
      <c r="R70" s="50">
        <v>2433</v>
      </c>
      <c r="S70" s="51">
        <v>24.260419235511712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698590.49999999988</v>
      </c>
      <c r="C71" s="51">
        <f t="shared" si="1"/>
        <v>4.6809447838182745</v>
      </c>
      <c r="D71" s="50"/>
      <c r="E71" s="51"/>
      <c r="F71" s="50">
        <v>581872.6</v>
      </c>
      <c r="G71" s="51">
        <v>1.6979580719215854</v>
      </c>
      <c r="H71" s="50">
        <f t="shared" si="2"/>
        <v>116717.90000000001</v>
      </c>
      <c r="I71" s="51">
        <f t="shared" si="3"/>
        <v>19.551999127811587</v>
      </c>
      <c r="J71" s="50">
        <v>1762.2</v>
      </c>
      <c r="K71" s="51">
        <v>11.702984905232096</v>
      </c>
      <c r="L71" s="50">
        <v>42855.9</v>
      </c>
      <c r="M71" s="51">
        <v>18.330801219902046</v>
      </c>
      <c r="N71" s="50">
        <v>56237.200000000004</v>
      </c>
      <c r="O71" s="51">
        <v>18.816271044788859</v>
      </c>
      <c r="P71" s="50">
        <v>11628.6</v>
      </c>
      <c r="Q71" s="51">
        <v>27.101162392721392</v>
      </c>
      <c r="R71" s="50">
        <v>4234</v>
      </c>
      <c r="S71" s="51">
        <v>24.218072744449696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601390.79999999993</v>
      </c>
      <c r="C72" s="51">
        <f t="shared" si="1"/>
        <v>3.3409783422027743</v>
      </c>
      <c r="D72" s="50"/>
      <c r="E72" s="51"/>
      <c r="F72" s="50">
        <v>507130</v>
      </c>
      <c r="G72" s="51">
        <v>0.61761269694161269</v>
      </c>
      <c r="H72" s="50">
        <f t="shared" si="2"/>
        <v>94260.800000000017</v>
      </c>
      <c r="I72" s="51">
        <f t="shared" si="3"/>
        <v>17.992884751667713</v>
      </c>
      <c r="J72" s="50">
        <v>2513.5</v>
      </c>
      <c r="K72" s="51">
        <v>7.6087527352297588</v>
      </c>
      <c r="L72" s="50">
        <v>21167.200000000001</v>
      </c>
      <c r="M72" s="51">
        <v>16.14326079972788</v>
      </c>
      <c r="N72" s="50">
        <v>49853.500000000007</v>
      </c>
      <c r="O72" s="51">
        <v>16.956603006809953</v>
      </c>
      <c r="P72" s="50">
        <v>16738.599999999999</v>
      </c>
      <c r="Q72" s="51">
        <v>23.82271653543307</v>
      </c>
      <c r="R72" s="50">
        <v>3988</v>
      </c>
      <c r="S72" s="51">
        <v>22.840157973921766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581868.10000000021</v>
      </c>
      <c r="C73" s="51">
        <f t="shared" ref="C73:C136" si="5">(D73*E73+F73*G73+J73*K73+L73*M73+N73*O73+P73*Q73+R73*S73+T73*U73)/(D73+F73+J73+L73+N73+P73+R73+T73)</f>
        <v>3.4098296263362768</v>
      </c>
      <c r="D73" s="50"/>
      <c r="E73" s="51"/>
      <c r="F73" s="50">
        <v>478822.10000000009</v>
      </c>
      <c r="G73" s="51">
        <v>0.73661233472723997</v>
      </c>
      <c r="H73" s="50">
        <f t="shared" ref="H73:H136" si="6">J73+L73+N73+P73+R73+T73</f>
        <v>103045.99999999999</v>
      </c>
      <c r="I73" s="51">
        <f t="shared" ref="I73:I136" si="7">(J73*K73+L73*M73+N73*O73+P73*Q73+R73*S73+T73*U73)/(J73+L73+N73+P73+R73+T73)</f>
        <v>15.831423063486213</v>
      </c>
      <c r="J73" s="50">
        <v>8646</v>
      </c>
      <c r="K73" s="51">
        <v>5.9934085126069849</v>
      </c>
      <c r="L73" s="50">
        <v>27867.9</v>
      </c>
      <c r="M73" s="51">
        <v>13.043761819153936</v>
      </c>
      <c r="N73" s="50">
        <v>48910.899999999994</v>
      </c>
      <c r="O73" s="51">
        <v>16.367212032491736</v>
      </c>
      <c r="P73" s="50">
        <v>14623.8</v>
      </c>
      <c r="Q73" s="51">
        <v>23.59283154857151</v>
      </c>
      <c r="R73" s="50">
        <v>2997.4</v>
      </c>
      <c r="S73" s="51">
        <v>23.51759524921599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517140</v>
      </c>
      <c r="C74" s="51">
        <f t="shared" si="5"/>
        <v>3.7184343872065595</v>
      </c>
      <c r="D74" s="50"/>
      <c r="E74" s="51"/>
      <c r="F74" s="50">
        <v>427906.6</v>
      </c>
      <c r="G74" s="51">
        <v>1.1136689478498345</v>
      </c>
      <c r="H74" s="50">
        <f t="shared" si="6"/>
        <v>89233.400000000009</v>
      </c>
      <c r="I74" s="51">
        <f t="shared" si="7"/>
        <v>16.209231812303464</v>
      </c>
      <c r="J74" s="50">
        <v>14698.900000000001</v>
      </c>
      <c r="K74" s="51">
        <v>4.6881263223778644</v>
      </c>
      <c r="L74" s="50">
        <v>18912.8</v>
      </c>
      <c r="M74" s="51">
        <v>14.99756725603824</v>
      </c>
      <c r="N74" s="50">
        <v>33674.400000000001</v>
      </c>
      <c r="O74" s="51">
        <v>18.546043730549023</v>
      </c>
      <c r="P74" s="50">
        <v>17910.099999999999</v>
      </c>
      <c r="Q74" s="51">
        <v>20.773869548467069</v>
      </c>
      <c r="R74" s="50">
        <v>4037.2</v>
      </c>
      <c r="S74" s="51">
        <v>24.090855048053108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501526.60000000003</v>
      </c>
      <c r="C75" s="51">
        <f t="shared" si="5"/>
        <v>3.4830516347487848</v>
      </c>
      <c r="D75" s="50"/>
      <c r="E75" s="51"/>
      <c r="F75" s="50">
        <v>430845.00000000006</v>
      </c>
      <c r="G75" s="51">
        <v>1.3016913298285924</v>
      </c>
      <c r="H75" s="50">
        <f t="shared" si="6"/>
        <v>70681.600000000006</v>
      </c>
      <c r="I75" s="51">
        <f t="shared" si="7"/>
        <v>16.779697163052333</v>
      </c>
      <c r="J75" s="50">
        <v>6100.5</v>
      </c>
      <c r="K75" s="51">
        <v>6.0567527251864606</v>
      </c>
      <c r="L75" s="50">
        <v>16905.7</v>
      </c>
      <c r="M75" s="51">
        <v>15.952598827614352</v>
      </c>
      <c r="N75" s="50">
        <v>28242.6</v>
      </c>
      <c r="O75" s="51">
        <v>17.144194656299348</v>
      </c>
      <c r="P75" s="50">
        <v>15894.6</v>
      </c>
      <c r="Q75" s="51">
        <v>19.698902834925072</v>
      </c>
      <c r="R75" s="50">
        <v>3538.2</v>
      </c>
      <c r="S75" s="51">
        <v>23.196529308688035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505201.00000000006</v>
      </c>
      <c r="C76" s="51">
        <f t="shared" si="5"/>
        <v>3.0564370379314374</v>
      </c>
      <c r="D76" s="50"/>
      <c r="E76" s="51"/>
      <c r="F76" s="50">
        <v>443343.2</v>
      </c>
      <c r="G76" s="51">
        <v>1.1589766821730885</v>
      </c>
      <c r="H76" s="50">
        <f t="shared" si="6"/>
        <v>61857.80000000001</v>
      </c>
      <c r="I76" s="51">
        <f t="shared" si="7"/>
        <v>16.655791460414044</v>
      </c>
      <c r="J76" s="50">
        <v>8269.2000000000007</v>
      </c>
      <c r="K76" s="51">
        <v>8.0972040826198413</v>
      </c>
      <c r="L76" s="50">
        <v>10880.900000000001</v>
      </c>
      <c r="M76" s="51">
        <v>14.858970305765149</v>
      </c>
      <c r="N76" s="50">
        <v>24879.5</v>
      </c>
      <c r="O76" s="51">
        <v>17.09763403605378</v>
      </c>
      <c r="P76" s="50">
        <v>13819.300000000001</v>
      </c>
      <c r="Q76" s="51">
        <v>20.190501038402815</v>
      </c>
      <c r="R76" s="50">
        <v>4008.9</v>
      </c>
      <c r="S76" s="51">
        <v>24.259789468432739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539910.79999999993</v>
      </c>
      <c r="C77" s="51">
        <f t="shared" si="5"/>
        <v>2.4214957785619404</v>
      </c>
      <c r="D77" s="50"/>
      <c r="E77" s="51"/>
      <c r="F77" s="50">
        <v>481931.39999999997</v>
      </c>
      <c r="G77" s="51">
        <v>0.74828658394120007</v>
      </c>
      <c r="H77" s="50">
        <f t="shared" si="6"/>
        <v>57979.4</v>
      </c>
      <c r="I77" s="51">
        <f t="shared" si="7"/>
        <v>16.329401856521454</v>
      </c>
      <c r="J77" s="50">
        <v>4268</v>
      </c>
      <c r="K77" s="51">
        <v>6.535391283973758</v>
      </c>
      <c r="L77" s="50">
        <v>14501.5</v>
      </c>
      <c r="M77" s="51">
        <v>13.060666137985725</v>
      </c>
      <c r="N77" s="50">
        <v>21142.9</v>
      </c>
      <c r="O77" s="51">
        <v>16.899526082041728</v>
      </c>
      <c r="P77" s="50">
        <v>13987.9</v>
      </c>
      <c r="Q77" s="51">
        <v>19.536949935301227</v>
      </c>
      <c r="R77" s="50">
        <v>4079.1</v>
      </c>
      <c r="S77" s="51">
        <v>24.243271800151994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638812.6</v>
      </c>
      <c r="C78" s="51">
        <f t="shared" si="5"/>
        <v>3.1352348450860235</v>
      </c>
      <c r="D78" s="50"/>
      <c r="E78" s="51"/>
      <c r="F78" s="50">
        <v>585846.99999999988</v>
      </c>
      <c r="G78" s="51">
        <v>1.9616759256256331</v>
      </c>
      <c r="H78" s="50">
        <f t="shared" si="6"/>
        <v>52965.599999999999</v>
      </c>
      <c r="I78" s="51">
        <f t="shared" si="7"/>
        <v>16.115848154273714</v>
      </c>
      <c r="J78" s="50">
        <v>3141.3</v>
      </c>
      <c r="K78" s="51">
        <v>5.9593162066660295</v>
      </c>
      <c r="L78" s="50">
        <v>14967</v>
      </c>
      <c r="M78" s="51">
        <v>12.26095810783724</v>
      </c>
      <c r="N78" s="50">
        <v>17989.400000000001</v>
      </c>
      <c r="O78" s="51">
        <v>16.33913082148376</v>
      </c>
      <c r="P78" s="50">
        <v>13754.8</v>
      </c>
      <c r="Q78" s="51">
        <v>19.737198432547185</v>
      </c>
      <c r="R78" s="50">
        <v>3113.1</v>
      </c>
      <c r="S78" s="51">
        <v>27.607025151777968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632020.4</v>
      </c>
      <c r="C79" s="51">
        <f t="shared" si="5"/>
        <v>2.9871113195080405</v>
      </c>
      <c r="D79" s="50"/>
      <c r="E79" s="51"/>
      <c r="F79" s="50">
        <v>579894.40000000014</v>
      </c>
      <c r="G79" s="51">
        <v>1.8322604788044159</v>
      </c>
      <c r="H79" s="50">
        <f t="shared" si="6"/>
        <v>52126</v>
      </c>
      <c r="I79" s="51">
        <f t="shared" si="7"/>
        <v>15.834664083183057</v>
      </c>
      <c r="J79" s="50">
        <v>1344.7</v>
      </c>
      <c r="K79" s="51">
        <v>5.9909273443890827</v>
      </c>
      <c r="L79" s="50">
        <v>16172.7</v>
      </c>
      <c r="M79" s="51">
        <v>10.906556109987818</v>
      </c>
      <c r="N79" s="50">
        <v>21021</v>
      </c>
      <c r="O79" s="51">
        <v>15.611200228343087</v>
      </c>
      <c r="P79" s="50">
        <v>10242.4</v>
      </c>
      <c r="Q79" s="51">
        <v>21.967343591345781</v>
      </c>
      <c r="R79" s="50">
        <v>3345.2</v>
      </c>
      <c r="S79" s="51">
        <v>26.244134879827811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602337.99999999988</v>
      </c>
      <c r="C80" s="54">
        <f t="shared" si="5"/>
        <v>2.5768058930368003</v>
      </c>
      <c r="D80" s="53"/>
      <c r="E80" s="54"/>
      <c r="F80" s="53">
        <v>525216.39999999991</v>
      </c>
      <c r="G80" s="54">
        <v>0.72434958999757082</v>
      </c>
      <c r="H80" s="53">
        <f t="shared" si="6"/>
        <v>77121.600000000006</v>
      </c>
      <c r="I80" s="54">
        <f t="shared" si="7"/>
        <v>15.192472977739051</v>
      </c>
      <c r="J80" s="53">
        <v>6183</v>
      </c>
      <c r="K80" s="54">
        <v>2.4788840368753031</v>
      </c>
      <c r="L80" s="53">
        <v>22858.7</v>
      </c>
      <c r="M80" s="54">
        <v>12.049047846115483</v>
      </c>
      <c r="N80" s="53">
        <v>29285.5</v>
      </c>
      <c r="O80" s="54">
        <v>16.889633094876302</v>
      </c>
      <c r="P80" s="53">
        <v>14798.6</v>
      </c>
      <c r="Q80" s="54">
        <v>19.735470517481385</v>
      </c>
      <c r="R80" s="53">
        <v>3995.8</v>
      </c>
      <c r="S80" s="54">
        <v>23.583920616647479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711642.9</v>
      </c>
      <c r="C81" s="51">
        <f t="shared" si="5"/>
        <v>3.0978309191309297</v>
      </c>
      <c r="D81" s="50"/>
      <c r="E81" s="51"/>
      <c r="F81" s="50">
        <v>614806.4</v>
      </c>
      <c r="G81" s="51">
        <v>1.2870273048556427</v>
      </c>
      <c r="H81" s="50">
        <f t="shared" si="6"/>
        <v>96836.5</v>
      </c>
      <c r="I81" s="51">
        <f t="shared" si="7"/>
        <v>14.594463399647859</v>
      </c>
      <c r="J81" s="50">
        <v>3164.7</v>
      </c>
      <c r="K81" s="51">
        <v>7.0148829272916871</v>
      </c>
      <c r="L81" s="50">
        <v>41800.1</v>
      </c>
      <c r="M81" s="51">
        <v>11.221177341681001</v>
      </c>
      <c r="N81" s="50">
        <v>30527.1</v>
      </c>
      <c r="O81" s="51">
        <v>16.197929053201911</v>
      </c>
      <c r="P81" s="50">
        <v>16385.8</v>
      </c>
      <c r="Q81" s="51">
        <v>19.120299893810497</v>
      </c>
      <c r="R81" s="50">
        <v>4958.8</v>
      </c>
      <c r="S81" s="51">
        <v>23.040495684439783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758376.3</v>
      </c>
      <c r="C82" s="51">
        <f t="shared" si="5"/>
        <v>2.9086722554489106</v>
      </c>
      <c r="D82" s="50"/>
      <c r="E82" s="51"/>
      <c r="F82" s="50">
        <v>660720.49999999988</v>
      </c>
      <c r="G82" s="51">
        <v>1.2668460385291513</v>
      </c>
      <c r="H82" s="50">
        <f t="shared" si="6"/>
        <v>97655.799999999988</v>
      </c>
      <c r="I82" s="51">
        <f t="shared" si="7"/>
        <v>14.016955009328685</v>
      </c>
      <c r="J82" s="50">
        <v>5575.8</v>
      </c>
      <c r="K82" s="51">
        <v>1.6141181534488325</v>
      </c>
      <c r="L82" s="50">
        <v>42001.3</v>
      </c>
      <c r="M82" s="51">
        <v>11.089026887263014</v>
      </c>
      <c r="N82" s="50">
        <v>27545.9</v>
      </c>
      <c r="O82" s="51">
        <v>16.615046522349967</v>
      </c>
      <c r="P82" s="50">
        <v>19088.400000000001</v>
      </c>
      <c r="Q82" s="51">
        <v>19.317686133987134</v>
      </c>
      <c r="R82" s="50">
        <v>3444.4</v>
      </c>
      <c r="S82" s="51">
        <v>19.644431541052143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819730.29999999993</v>
      </c>
      <c r="C83" s="51">
        <f t="shared" si="5"/>
        <v>3.5005331924414653</v>
      </c>
      <c r="D83" s="50"/>
      <c r="E83" s="51"/>
      <c r="F83" s="50">
        <v>694691.7</v>
      </c>
      <c r="G83" s="51">
        <v>1.756312752836978</v>
      </c>
      <c r="H83" s="50">
        <f t="shared" si="6"/>
        <v>125038.59999999999</v>
      </c>
      <c r="I83" s="51">
        <f t="shared" si="7"/>
        <v>13.191104442948019</v>
      </c>
      <c r="J83" s="50">
        <v>2258</v>
      </c>
      <c r="K83" s="51">
        <v>2.6572187776793621</v>
      </c>
      <c r="L83" s="50">
        <v>43785.7</v>
      </c>
      <c r="M83" s="51">
        <v>9.9914095241140384</v>
      </c>
      <c r="N83" s="50">
        <v>48636.3</v>
      </c>
      <c r="O83" s="51">
        <v>14.278054457267514</v>
      </c>
      <c r="P83" s="50">
        <v>25262.2</v>
      </c>
      <c r="Q83" s="51">
        <v>16.448858452549658</v>
      </c>
      <c r="R83" s="50">
        <v>5096.3999999999996</v>
      </c>
      <c r="S83" s="51">
        <v>18.827070088690057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684948.6</v>
      </c>
      <c r="C84" s="51">
        <f t="shared" si="5"/>
        <v>2.7531888261396547</v>
      </c>
      <c r="D84" s="50"/>
      <c r="E84" s="51"/>
      <c r="F84" s="50">
        <v>568644</v>
      </c>
      <c r="G84" s="51">
        <v>0.94425998867481231</v>
      </c>
      <c r="H84" s="50">
        <f t="shared" si="6"/>
        <v>116304.6</v>
      </c>
      <c r="I84" s="51">
        <f t="shared" si="7"/>
        <v>11.597521121262615</v>
      </c>
      <c r="J84" s="50">
        <v>807.6</v>
      </c>
      <c r="K84" s="51">
        <v>0</v>
      </c>
      <c r="L84" s="50">
        <v>31656.3</v>
      </c>
      <c r="M84" s="51">
        <v>8.3623049756288648</v>
      </c>
      <c r="N84" s="50">
        <v>57796.700000000004</v>
      </c>
      <c r="O84" s="51">
        <v>11.96905195279315</v>
      </c>
      <c r="P84" s="50">
        <v>20261.599999999999</v>
      </c>
      <c r="Q84" s="51">
        <v>14.398596606388439</v>
      </c>
      <c r="R84" s="50">
        <v>5782.4</v>
      </c>
      <c r="S84" s="51">
        <v>17.400233467072496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773840.29999999993</v>
      </c>
      <c r="C85" s="51">
        <f t="shared" si="5"/>
        <v>2.2542328824177291</v>
      </c>
      <c r="D85" s="50"/>
      <c r="E85" s="51"/>
      <c r="F85" s="50">
        <v>659624.99999999988</v>
      </c>
      <c r="G85" s="51">
        <v>0.6989507477733562</v>
      </c>
      <c r="H85" s="50">
        <f t="shared" si="6"/>
        <v>114215.3</v>
      </c>
      <c r="I85" s="51">
        <f t="shared" si="7"/>
        <v>11.236418089345296</v>
      </c>
      <c r="J85" s="50">
        <v>1529.5</v>
      </c>
      <c r="K85" s="51">
        <v>0.4707420725727362</v>
      </c>
      <c r="L85" s="50">
        <v>29684.5</v>
      </c>
      <c r="M85" s="51">
        <v>7.8768500395829468</v>
      </c>
      <c r="N85" s="50">
        <v>56535.8</v>
      </c>
      <c r="O85" s="51">
        <v>11.771831989641962</v>
      </c>
      <c r="P85" s="50">
        <v>20633.5</v>
      </c>
      <c r="Q85" s="51">
        <v>13.871399859451861</v>
      </c>
      <c r="R85" s="50">
        <v>5832</v>
      </c>
      <c r="S85" s="51">
        <v>16.646954732510288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793465.09999999986</v>
      </c>
      <c r="C86" s="51">
        <f t="shared" si="5"/>
        <v>2.538312237047351</v>
      </c>
      <c r="D86" s="50"/>
      <c r="E86" s="51"/>
      <c r="F86" s="50">
        <v>681908.99999999988</v>
      </c>
      <c r="G86" s="51">
        <v>1.1558263067359429</v>
      </c>
      <c r="H86" s="50">
        <f t="shared" si="6"/>
        <v>111556.1</v>
      </c>
      <c r="I86" s="51">
        <f t="shared" si="7"/>
        <v>10.989034324434074</v>
      </c>
      <c r="J86" s="50">
        <v>1827.2</v>
      </c>
      <c r="K86" s="51">
        <v>1.6418563922942206</v>
      </c>
      <c r="L86" s="50">
        <v>23865.5</v>
      </c>
      <c r="M86" s="51">
        <v>7.2975560956191989</v>
      </c>
      <c r="N86" s="50">
        <v>58256.800000000003</v>
      </c>
      <c r="O86" s="51">
        <v>11.535116055121462</v>
      </c>
      <c r="P86" s="50">
        <v>20607.599999999999</v>
      </c>
      <c r="Q86" s="51">
        <v>12.774179331896969</v>
      </c>
      <c r="R86" s="50">
        <v>6999</v>
      </c>
      <c r="S86" s="51">
        <v>16.215153593370481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761614.70000000007</v>
      </c>
      <c r="C87" s="51">
        <f t="shared" si="5"/>
        <v>2.4202467008580579</v>
      </c>
      <c r="D87" s="50"/>
      <c r="E87" s="51"/>
      <c r="F87" s="50">
        <v>664888.5</v>
      </c>
      <c r="G87" s="51">
        <v>1.0591135430978278</v>
      </c>
      <c r="H87" s="50">
        <f t="shared" si="6"/>
        <v>96726.200000000012</v>
      </c>
      <c r="I87" s="51">
        <f t="shared" si="7"/>
        <v>11.776571911229839</v>
      </c>
      <c r="J87" s="50">
        <v>2355.4</v>
      </c>
      <c r="K87" s="51">
        <v>2.0378704254054512</v>
      </c>
      <c r="L87" s="50">
        <v>13257.900000000001</v>
      </c>
      <c r="M87" s="51">
        <v>6.9435289902624087</v>
      </c>
      <c r="N87" s="50">
        <v>54526.3</v>
      </c>
      <c r="O87" s="51">
        <v>12.567709032155124</v>
      </c>
      <c r="P87" s="50">
        <v>19772.599999999999</v>
      </c>
      <c r="Q87" s="51">
        <v>12.574257507864418</v>
      </c>
      <c r="R87" s="50">
        <v>6814</v>
      </c>
      <c r="S87" s="51">
        <v>15.901085999412974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733755.9</v>
      </c>
      <c r="C88" s="51">
        <f t="shared" si="5"/>
        <v>2.5967207500478016</v>
      </c>
      <c r="D88" s="50"/>
      <c r="E88" s="51"/>
      <c r="F88" s="50">
        <v>650872.20000000007</v>
      </c>
      <c r="G88" s="51">
        <v>1.5292818006361311</v>
      </c>
      <c r="H88" s="50">
        <f t="shared" si="6"/>
        <v>82883.7</v>
      </c>
      <c r="I88" s="51">
        <f t="shared" si="7"/>
        <v>10.979145006798682</v>
      </c>
      <c r="J88" s="50">
        <v>5835</v>
      </c>
      <c r="K88" s="51">
        <v>3.3076161096829475</v>
      </c>
      <c r="L88" s="50">
        <v>12516</v>
      </c>
      <c r="M88" s="51">
        <v>6.6887676573985306</v>
      </c>
      <c r="N88" s="50">
        <v>39282.199999999997</v>
      </c>
      <c r="O88" s="51">
        <v>12.004184821624044</v>
      </c>
      <c r="P88" s="50">
        <v>18513.5</v>
      </c>
      <c r="Q88" s="51">
        <v>12.243127231479731</v>
      </c>
      <c r="R88" s="50">
        <v>6737</v>
      </c>
      <c r="S88" s="51">
        <v>16.143933501558557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834141.39999999991</v>
      </c>
      <c r="C89" s="51">
        <f t="shared" si="5"/>
        <v>2.1199323651841291</v>
      </c>
      <c r="D89" s="50"/>
      <c r="E89" s="51"/>
      <c r="F89" s="50">
        <v>753252.29999999993</v>
      </c>
      <c r="G89" s="51">
        <v>1.175666886115051</v>
      </c>
      <c r="H89" s="50">
        <f t="shared" si="6"/>
        <v>80889.100000000006</v>
      </c>
      <c r="I89" s="51">
        <f t="shared" si="7"/>
        <v>10.913084272170167</v>
      </c>
      <c r="J89" s="50">
        <v>465.1</v>
      </c>
      <c r="K89" s="51">
        <v>2.1337346807138249</v>
      </c>
      <c r="L89" s="50">
        <v>17075.599999999999</v>
      </c>
      <c r="M89" s="51">
        <v>7.5501895101782672</v>
      </c>
      <c r="N89" s="50">
        <v>39806.5</v>
      </c>
      <c r="O89" s="51">
        <v>11.122348737015312</v>
      </c>
      <c r="P89" s="50">
        <v>16838.900000000001</v>
      </c>
      <c r="Q89" s="51">
        <v>12.230115625129908</v>
      </c>
      <c r="R89" s="50">
        <v>6703</v>
      </c>
      <c r="S89" s="51">
        <v>15.537771147247501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879315.8</v>
      </c>
      <c r="C90" s="51">
        <f t="shared" si="5"/>
        <v>2.2712498001286909</v>
      </c>
      <c r="D90" s="50"/>
      <c r="E90" s="51"/>
      <c r="F90" s="50">
        <v>806781.8</v>
      </c>
      <c r="G90" s="51">
        <v>1.5516846661637629</v>
      </c>
      <c r="H90" s="50">
        <f t="shared" si="6"/>
        <v>72534</v>
      </c>
      <c r="I90" s="51">
        <f t="shared" si="7"/>
        <v>10.27483507044972</v>
      </c>
      <c r="J90" s="50">
        <v>1850.6</v>
      </c>
      <c r="K90" s="51">
        <v>3.0260456068302175</v>
      </c>
      <c r="L90" s="50">
        <v>19701.5</v>
      </c>
      <c r="M90" s="51">
        <v>6.6125198588939931</v>
      </c>
      <c r="N90" s="50">
        <v>25834.5</v>
      </c>
      <c r="O90" s="51">
        <v>10.510025160154058</v>
      </c>
      <c r="P90" s="50">
        <v>17982.400000000001</v>
      </c>
      <c r="Q90" s="51">
        <v>12.473334037725774</v>
      </c>
      <c r="R90" s="50">
        <v>7165</v>
      </c>
      <c r="S90" s="51">
        <v>15.851584089323097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965133.79999999981</v>
      </c>
      <c r="C91" s="51">
        <f t="shared" si="5"/>
        <v>2.2403930087206567</v>
      </c>
      <c r="D91" s="50"/>
      <c r="E91" s="51"/>
      <c r="F91" s="50">
        <v>872368.59999999986</v>
      </c>
      <c r="G91" s="51">
        <v>1.4245842296478808</v>
      </c>
      <c r="H91" s="50">
        <f t="shared" si="6"/>
        <v>92765.199999999983</v>
      </c>
      <c r="I91" s="51">
        <f t="shared" si="7"/>
        <v>9.9122997417134897</v>
      </c>
      <c r="J91" s="50">
        <v>3857</v>
      </c>
      <c r="K91" s="51">
        <v>2.7534819808141044</v>
      </c>
      <c r="L91" s="50">
        <v>20003.599999999999</v>
      </c>
      <c r="M91" s="51">
        <v>6.5531184386810377</v>
      </c>
      <c r="N91" s="50">
        <v>44419.199999999997</v>
      </c>
      <c r="O91" s="51">
        <v>10.252849848714071</v>
      </c>
      <c r="P91" s="50">
        <v>18439.400000000001</v>
      </c>
      <c r="Q91" s="51">
        <v>12.278584986496309</v>
      </c>
      <c r="R91" s="50">
        <v>6046</v>
      </c>
      <c r="S91" s="51">
        <v>15.874495534237512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930839.3</v>
      </c>
      <c r="C92" s="54">
        <f t="shared" si="5"/>
        <v>2.2786249839257966</v>
      </c>
      <c r="D92" s="53"/>
      <c r="E92" s="54"/>
      <c r="F92" s="53">
        <v>821546.3</v>
      </c>
      <c r="G92" s="54">
        <v>1.3588353924787926</v>
      </c>
      <c r="H92" s="53">
        <f t="shared" si="6"/>
        <v>109293</v>
      </c>
      <c r="I92" s="54">
        <f t="shared" si="7"/>
        <v>9.1926060772419085</v>
      </c>
      <c r="J92" s="53">
        <v>621.5</v>
      </c>
      <c r="K92" s="54">
        <v>1.9308125502815767</v>
      </c>
      <c r="L92" s="53">
        <v>31685.1</v>
      </c>
      <c r="M92" s="54">
        <v>5.8307560967142287</v>
      </c>
      <c r="N92" s="53">
        <v>50871</v>
      </c>
      <c r="O92" s="54">
        <v>9.2470611940005103</v>
      </c>
      <c r="P92" s="53">
        <v>19110.400000000001</v>
      </c>
      <c r="Q92" s="54">
        <v>12.313663554922973</v>
      </c>
      <c r="R92" s="53">
        <v>7005</v>
      </c>
      <c r="S92" s="54">
        <v>16.133207708779441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992479.7</v>
      </c>
      <c r="C93" s="51">
        <f t="shared" si="5"/>
        <v>2.1609328231096319</v>
      </c>
      <c r="D93" s="50"/>
      <c r="E93" s="51"/>
      <c r="F93" s="50">
        <v>864047</v>
      </c>
      <c r="G93" s="51">
        <v>1.1913201712406849</v>
      </c>
      <c r="H93" s="50">
        <f t="shared" si="6"/>
        <v>128432.69999999998</v>
      </c>
      <c r="I93" s="51">
        <f t="shared" si="7"/>
        <v>8.6841228129596288</v>
      </c>
      <c r="J93" s="50">
        <v>2882.7</v>
      </c>
      <c r="K93" s="51">
        <v>6.2909772088666882</v>
      </c>
      <c r="L93" s="50">
        <v>39100.1</v>
      </c>
      <c r="M93" s="51">
        <v>6.1873350451789131</v>
      </c>
      <c r="N93" s="50">
        <v>60956.5</v>
      </c>
      <c r="O93" s="51">
        <v>8.5648663391106776</v>
      </c>
      <c r="P93" s="50">
        <v>18435</v>
      </c>
      <c r="Q93" s="51">
        <v>12.121808516409006</v>
      </c>
      <c r="R93" s="50">
        <v>7058.4</v>
      </c>
      <c r="S93" s="51">
        <v>15.543905984359062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1087196.3</v>
      </c>
      <c r="C94" s="51">
        <f t="shared" si="5"/>
        <v>2.2347189307027628</v>
      </c>
      <c r="D94" s="50"/>
      <c r="E94" s="51"/>
      <c r="F94" s="50">
        <v>938292.4</v>
      </c>
      <c r="G94" s="51">
        <v>1.2293883111490618</v>
      </c>
      <c r="H94" s="50">
        <f t="shared" si="6"/>
        <v>148903.9</v>
      </c>
      <c r="I94" s="51">
        <f t="shared" si="7"/>
        <v>8.5696374910260911</v>
      </c>
      <c r="J94" s="50">
        <v>519.79999999999995</v>
      </c>
      <c r="K94" s="51">
        <v>4.1017699115044248</v>
      </c>
      <c r="L94" s="50">
        <v>42724.1</v>
      </c>
      <c r="M94" s="51">
        <v>6.1256290711799668</v>
      </c>
      <c r="N94" s="50">
        <v>77548</v>
      </c>
      <c r="O94" s="51">
        <v>8.5159795223603432</v>
      </c>
      <c r="P94" s="50">
        <v>20862.5</v>
      </c>
      <c r="Q94" s="51">
        <v>11.573090473337327</v>
      </c>
      <c r="R94" s="50">
        <v>7249.5</v>
      </c>
      <c r="S94" s="51">
        <v>15.224163735430031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1048979.5999999999</v>
      </c>
      <c r="C95" s="51">
        <f t="shared" si="5"/>
        <v>2.0922626455271391</v>
      </c>
      <c r="D95" s="50"/>
      <c r="E95" s="51"/>
      <c r="F95" s="50">
        <v>904392.7</v>
      </c>
      <c r="G95" s="51">
        <v>1.0094444293944433</v>
      </c>
      <c r="H95" s="50">
        <f t="shared" si="6"/>
        <v>144586.9</v>
      </c>
      <c r="I95" s="51">
        <f t="shared" si="7"/>
        <v>8.8653028732201875</v>
      </c>
      <c r="J95" s="50">
        <v>893.7</v>
      </c>
      <c r="K95" s="51">
        <v>1.4770057066129574</v>
      </c>
      <c r="L95" s="50">
        <v>33394.1</v>
      </c>
      <c r="M95" s="51">
        <v>5.8716593350322359</v>
      </c>
      <c r="N95" s="50">
        <v>84421</v>
      </c>
      <c r="O95" s="51">
        <v>9.0166617310858665</v>
      </c>
      <c r="P95" s="50">
        <v>18400.599999999999</v>
      </c>
      <c r="Q95" s="51">
        <v>11.281287349325567</v>
      </c>
      <c r="R95" s="50">
        <v>7477.5</v>
      </c>
      <c r="S95" s="51">
        <v>15.463701103309932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1024207.5000000001</v>
      </c>
      <c r="C96" s="51">
        <f t="shared" si="5"/>
        <v>1.8870308223675378</v>
      </c>
      <c r="D96" s="50"/>
      <c r="E96" s="51"/>
      <c r="F96" s="50">
        <v>892471.4</v>
      </c>
      <c r="G96" s="51">
        <v>0.90770282386640078</v>
      </c>
      <c r="H96" s="50">
        <f t="shared" si="6"/>
        <v>131736.1</v>
      </c>
      <c r="I96" s="51">
        <f t="shared" si="7"/>
        <v>8.5216756151123345</v>
      </c>
      <c r="J96" s="50">
        <v>16744.900000000001</v>
      </c>
      <c r="K96" s="51">
        <v>7.2790109227287116</v>
      </c>
      <c r="L96" s="50">
        <v>37337.800000000003</v>
      </c>
      <c r="M96" s="51">
        <v>7.6658862600367446</v>
      </c>
      <c r="N96" s="50">
        <v>60009.5</v>
      </c>
      <c r="O96" s="51">
        <v>8.6260193802647915</v>
      </c>
      <c r="P96" s="50">
        <v>16386.3</v>
      </c>
      <c r="Q96" s="51">
        <v>10.630221770625461</v>
      </c>
      <c r="R96" s="50">
        <v>1257.5999999999999</v>
      </c>
      <c r="S96" s="51">
        <v>18.022868956743004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1021771.3</v>
      </c>
      <c r="C97" s="51">
        <f t="shared" si="5"/>
        <v>1.6987006485697924</v>
      </c>
      <c r="D97" s="50"/>
      <c r="E97" s="51"/>
      <c r="F97" s="50">
        <v>902773.9</v>
      </c>
      <c r="G97" s="51">
        <v>0.79614339426516434</v>
      </c>
      <c r="H97" s="50">
        <f t="shared" si="6"/>
        <v>118997.40000000001</v>
      </c>
      <c r="I97" s="51">
        <f t="shared" si="7"/>
        <v>8.5459522056784429</v>
      </c>
      <c r="J97" s="50">
        <v>17862.3</v>
      </c>
      <c r="K97" s="51">
        <v>7.1523266880524918</v>
      </c>
      <c r="L97" s="50">
        <v>35229.699999999997</v>
      </c>
      <c r="M97" s="51">
        <v>8.7896387706963175</v>
      </c>
      <c r="N97" s="50">
        <v>49609.3</v>
      </c>
      <c r="O97" s="51">
        <v>7.9740766952970512</v>
      </c>
      <c r="P97" s="50">
        <v>14114.6</v>
      </c>
      <c r="Q97" s="51">
        <v>10.480650390375924</v>
      </c>
      <c r="R97" s="50">
        <v>2181.5</v>
      </c>
      <c r="S97" s="51">
        <v>16.508915883566356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977205.6</v>
      </c>
      <c r="C98" s="51">
        <f t="shared" si="5"/>
        <v>1.5826802466134047</v>
      </c>
      <c r="D98" s="50"/>
      <c r="E98" s="51"/>
      <c r="F98" s="50">
        <v>847309.8</v>
      </c>
      <c r="G98" s="51">
        <v>0.57574884180496921</v>
      </c>
      <c r="H98" s="50">
        <f t="shared" si="6"/>
        <v>129895.79999999999</v>
      </c>
      <c r="I98" s="51">
        <f t="shared" si="7"/>
        <v>8.1508898979027808</v>
      </c>
      <c r="J98" s="50">
        <v>23228.6</v>
      </c>
      <c r="K98" s="51">
        <v>8.8422126602550311</v>
      </c>
      <c r="L98" s="50">
        <v>47836.6</v>
      </c>
      <c r="M98" s="51">
        <v>8.0046162561720529</v>
      </c>
      <c r="N98" s="50">
        <v>49330.6</v>
      </c>
      <c r="O98" s="51">
        <v>7.3724895298253008</v>
      </c>
      <c r="P98" s="50">
        <v>8291.7999999999993</v>
      </c>
      <c r="Q98" s="51">
        <v>11.060521840854822</v>
      </c>
      <c r="R98" s="50">
        <v>1208.2</v>
      </c>
      <c r="S98" s="51">
        <v>12.464451249793079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1079575.8</v>
      </c>
      <c r="C99" s="51">
        <f t="shared" si="5"/>
        <v>1.803642482538049</v>
      </c>
      <c r="D99" s="50"/>
      <c r="E99" s="51"/>
      <c r="F99" s="50">
        <v>935640</v>
      </c>
      <c r="G99" s="51">
        <v>0.83655855564105863</v>
      </c>
      <c r="H99" s="50">
        <f t="shared" si="6"/>
        <v>143935.80000000002</v>
      </c>
      <c r="I99" s="51">
        <f t="shared" si="7"/>
        <v>8.0900729978226398</v>
      </c>
      <c r="J99" s="50">
        <v>15623.8</v>
      </c>
      <c r="K99" s="51">
        <v>6.0583872041372784</v>
      </c>
      <c r="L99" s="50">
        <v>68036.100000000006</v>
      </c>
      <c r="M99" s="51">
        <v>7.7270068390163456</v>
      </c>
      <c r="N99" s="50">
        <v>24948.799999999999</v>
      </c>
      <c r="O99" s="51">
        <v>8.0122174613608674</v>
      </c>
      <c r="P99" s="50">
        <v>34220.6</v>
      </c>
      <c r="Q99" s="51">
        <v>9.6412861843451036</v>
      </c>
      <c r="R99" s="50">
        <v>1106.5</v>
      </c>
      <c r="S99" s="51">
        <v>12.882855851784907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1123108.6000000001</v>
      </c>
      <c r="C100" s="51">
        <f t="shared" si="5"/>
        <v>1.5948952220649009</v>
      </c>
      <c r="D100" s="50"/>
      <c r="E100" s="51"/>
      <c r="F100" s="50">
        <v>984867.9</v>
      </c>
      <c r="G100" s="51">
        <v>0.67656225469425901</v>
      </c>
      <c r="H100" s="50">
        <f t="shared" si="6"/>
        <v>138240.70000000001</v>
      </c>
      <c r="I100" s="51">
        <f t="shared" si="7"/>
        <v>8.1373726623201392</v>
      </c>
      <c r="J100" s="50">
        <v>38358</v>
      </c>
      <c r="K100" s="51">
        <v>8.188162756139528</v>
      </c>
      <c r="L100" s="50">
        <v>42866.1</v>
      </c>
      <c r="M100" s="51">
        <v>6.9847463613438121</v>
      </c>
      <c r="N100" s="50">
        <v>23606.1</v>
      </c>
      <c r="O100" s="51">
        <v>8.1744545689461621</v>
      </c>
      <c r="P100" s="50">
        <v>32554.1</v>
      </c>
      <c r="Q100" s="51">
        <v>9.4248653165039116</v>
      </c>
      <c r="R100" s="50">
        <v>856.4</v>
      </c>
      <c r="S100" s="51">
        <v>13.5926085941149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1018688.3</v>
      </c>
      <c r="C101" s="51">
        <f t="shared" si="5"/>
        <v>1.5206117612227412</v>
      </c>
      <c r="D101" s="50"/>
      <c r="E101" s="51"/>
      <c r="F101" s="50">
        <v>899727.9</v>
      </c>
      <c r="G101" s="51">
        <v>0.70320378972353748</v>
      </c>
      <c r="H101" s="50">
        <f t="shared" si="6"/>
        <v>118960.4</v>
      </c>
      <c r="I101" s="51">
        <f t="shared" si="7"/>
        <v>7.7028771002787488</v>
      </c>
      <c r="J101" s="50">
        <v>36302.400000000001</v>
      </c>
      <c r="K101" s="51">
        <v>7.1901107089338439</v>
      </c>
      <c r="L101" s="50">
        <v>36254</v>
      </c>
      <c r="M101" s="51">
        <v>6.0437276714293597</v>
      </c>
      <c r="N101" s="50">
        <v>15149.1</v>
      </c>
      <c r="O101" s="51">
        <v>9.3323562455855456</v>
      </c>
      <c r="P101" s="50">
        <v>30528.5</v>
      </c>
      <c r="Q101" s="51">
        <v>9.3223763041092749</v>
      </c>
      <c r="R101" s="50">
        <v>726.4</v>
      </c>
      <c r="S101" s="51">
        <v>14.089757709251101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1357896.9999999998</v>
      </c>
      <c r="C102" s="51">
        <f t="shared" si="5"/>
        <v>1.7250481450360375</v>
      </c>
      <c r="D102" s="50"/>
      <c r="E102" s="51"/>
      <c r="F102" s="50">
        <v>1230849.2</v>
      </c>
      <c r="G102" s="51">
        <v>1.0429094628326523</v>
      </c>
      <c r="H102" s="50">
        <f t="shared" si="6"/>
        <v>127047.79999999999</v>
      </c>
      <c r="I102" s="51">
        <f t="shared" si="7"/>
        <v>8.3336619996568224</v>
      </c>
      <c r="J102" s="50">
        <v>22295.9</v>
      </c>
      <c r="K102" s="51">
        <v>6.098486268775873</v>
      </c>
      <c r="L102" s="50">
        <v>34838.6</v>
      </c>
      <c r="M102" s="51">
        <v>7.2916428329496599</v>
      </c>
      <c r="N102" s="50">
        <v>38267.4</v>
      </c>
      <c r="O102" s="51">
        <v>9.8494614214710161</v>
      </c>
      <c r="P102" s="50">
        <v>30929.5</v>
      </c>
      <c r="Q102" s="51">
        <v>9.1154026091595419</v>
      </c>
      <c r="R102" s="50">
        <v>716.4</v>
      </c>
      <c r="S102" s="51">
        <v>13.851800670016749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1421588.3</v>
      </c>
      <c r="C103" s="51">
        <f t="shared" si="5"/>
        <v>1.581556463288281</v>
      </c>
      <c r="D103" s="50"/>
      <c r="E103" s="51"/>
      <c r="F103" s="50">
        <v>1285431</v>
      </c>
      <c r="G103" s="51">
        <v>0.86000452999810961</v>
      </c>
      <c r="H103" s="50">
        <f t="shared" si="6"/>
        <v>136157.29999999999</v>
      </c>
      <c r="I103" s="51">
        <f t="shared" si="7"/>
        <v>8.3935689162461369</v>
      </c>
      <c r="J103" s="50">
        <v>30594.1</v>
      </c>
      <c r="K103" s="51">
        <v>6.0022261154928582</v>
      </c>
      <c r="L103" s="50">
        <v>23414.2</v>
      </c>
      <c r="M103" s="51">
        <v>7.8140496365453433</v>
      </c>
      <c r="N103" s="50">
        <v>47878.5</v>
      </c>
      <c r="O103" s="51">
        <v>9.3675698695656706</v>
      </c>
      <c r="P103" s="50">
        <v>32190.6</v>
      </c>
      <c r="Q103" s="51">
        <v>9.428365734096289</v>
      </c>
      <c r="R103" s="50">
        <v>2079.9</v>
      </c>
      <c r="S103" s="51">
        <v>11.655997884513679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1276466.2</v>
      </c>
      <c r="C104" s="54">
        <f t="shared" si="5"/>
        <v>1.6103528279871415</v>
      </c>
      <c r="D104" s="53"/>
      <c r="E104" s="54"/>
      <c r="F104" s="53">
        <v>1133988.5</v>
      </c>
      <c r="G104" s="54">
        <v>0.73419336704031823</v>
      </c>
      <c r="H104" s="53">
        <f t="shared" si="6"/>
        <v>142477.70000000001</v>
      </c>
      <c r="I104" s="54">
        <f t="shared" si="7"/>
        <v>8.5837581600489052</v>
      </c>
      <c r="J104" s="53">
        <v>16709.599999999999</v>
      </c>
      <c r="K104" s="54">
        <v>7.4827257384976305</v>
      </c>
      <c r="L104" s="53">
        <v>23821</v>
      </c>
      <c r="M104" s="54">
        <v>6.5000048696528268</v>
      </c>
      <c r="N104" s="53">
        <v>49950.5</v>
      </c>
      <c r="O104" s="54">
        <v>8.7893844906457392</v>
      </c>
      <c r="P104" s="53">
        <v>38490</v>
      </c>
      <c r="Q104" s="54">
        <v>9.2506695245518333</v>
      </c>
      <c r="R104" s="53">
        <v>12769.9</v>
      </c>
      <c r="S104" s="54">
        <v>11.009566245624477</v>
      </c>
      <c r="T104" s="53">
        <v>736.7</v>
      </c>
      <c r="U104" s="54">
        <v>10.1</v>
      </c>
    </row>
    <row r="105" spans="1:21" ht="14.25" customHeight="1" x14ac:dyDescent="0.2">
      <c r="A105" s="49" t="s">
        <v>38</v>
      </c>
      <c r="B105" s="50">
        <f t="shared" si="4"/>
        <v>1529161</v>
      </c>
      <c r="C105" s="51">
        <f t="shared" si="5"/>
        <v>2.0081105854779189</v>
      </c>
      <c r="D105" s="50"/>
      <c r="E105" s="51"/>
      <c r="F105" s="50">
        <v>1382569.9</v>
      </c>
      <c r="G105" s="51">
        <v>1.3189094193356878</v>
      </c>
      <c r="H105" s="50">
        <f t="shared" si="6"/>
        <v>146591.1</v>
      </c>
      <c r="I105" s="51">
        <f t="shared" si="7"/>
        <v>8.5082922974177801</v>
      </c>
      <c r="J105" s="50">
        <v>11425.3</v>
      </c>
      <c r="K105" s="51">
        <v>8.618099656026537</v>
      </c>
      <c r="L105" s="50">
        <v>51677.3</v>
      </c>
      <c r="M105" s="51">
        <v>7.6239536701801374</v>
      </c>
      <c r="N105" s="50">
        <v>55717.5</v>
      </c>
      <c r="O105" s="51">
        <v>8.2842146901781302</v>
      </c>
      <c r="P105" s="50">
        <v>24026.6</v>
      </c>
      <c r="Q105" s="51">
        <v>10.489563650287595</v>
      </c>
      <c r="R105" s="50">
        <v>3744.4</v>
      </c>
      <c r="S105" s="51">
        <v>10.999340348253391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1613242</v>
      </c>
      <c r="C106" s="51">
        <f t="shared" si="5"/>
        <v>1.7796169781099178</v>
      </c>
      <c r="D106" s="50"/>
      <c r="E106" s="51"/>
      <c r="F106" s="50">
        <v>1456280.9</v>
      </c>
      <c r="G106" s="51">
        <v>1.0507327068562116</v>
      </c>
      <c r="H106" s="50">
        <f t="shared" si="6"/>
        <v>156961.1</v>
      </c>
      <c r="I106" s="51">
        <f t="shared" si="7"/>
        <v>8.5421858090953737</v>
      </c>
      <c r="J106" s="50">
        <v>11951.5</v>
      </c>
      <c r="K106" s="51">
        <v>7.1612513910387818</v>
      </c>
      <c r="L106" s="50">
        <v>48780.1</v>
      </c>
      <c r="M106" s="51">
        <v>7.431856597259948</v>
      </c>
      <c r="N106" s="50">
        <v>57777.5</v>
      </c>
      <c r="O106" s="51">
        <v>8.5135387823979922</v>
      </c>
      <c r="P106" s="50">
        <v>34904.5</v>
      </c>
      <c r="Q106" s="51">
        <v>10.361773123809252</v>
      </c>
      <c r="R106" s="50">
        <v>3547.5</v>
      </c>
      <c r="S106" s="51">
        <v>11.025505285412262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1345080.7</v>
      </c>
      <c r="C107" s="51">
        <f t="shared" si="5"/>
        <v>1.6999120825984642</v>
      </c>
      <c r="D107" s="50"/>
      <c r="E107" s="51"/>
      <c r="F107" s="50">
        <v>1199549.1000000001</v>
      </c>
      <c r="G107" s="51">
        <v>0.8018575846541004</v>
      </c>
      <c r="H107" s="50">
        <f t="shared" si="6"/>
        <v>145531.6</v>
      </c>
      <c r="I107" s="51">
        <f t="shared" si="7"/>
        <v>9.1021564388765057</v>
      </c>
      <c r="J107" s="50">
        <v>28067.200000000001</v>
      </c>
      <c r="K107" s="51">
        <v>9.2949112843461421</v>
      </c>
      <c r="L107" s="50">
        <v>20853.900000000001</v>
      </c>
      <c r="M107" s="51">
        <v>6.5655931983945441</v>
      </c>
      <c r="N107" s="50">
        <v>51803</v>
      </c>
      <c r="O107" s="51">
        <v>8.7844231415168998</v>
      </c>
      <c r="P107" s="50">
        <v>43529</v>
      </c>
      <c r="Q107" s="51">
        <v>10.46123205219509</v>
      </c>
      <c r="R107" s="50">
        <v>1278.5</v>
      </c>
      <c r="S107" s="51">
        <v>12.846765741102855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1424379.8</v>
      </c>
      <c r="C108" s="51">
        <f t="shared" si="5"/>
        <v>1.772186289780296</v>
      </c>
      <c r="D108" s="50"/>
      <c r="E108" s="51"/>
      <c r="F108" s="50">
        <v>1263978.5</v>
      </c>
      <c r="G108" s="51">
        <v>0.88214088135201663</v>
      </c>
      <c r="H108" s="50">
        <f t="shared" si="6"/>
        <v>160401.30000000002</v>
      </c>
      <c r="I108" s="51">
        <f t="shared" si="7"/>
        <v>8.7858343105698005</v>
      </c>
      <c r="J108" s="50">
        <v>13203</v>
      </c>
      <c r="K108" s="51">
        <v>6.6255770658183737</v>
      </c>
      <c r="L108" s="50">
        <v>54229.7</v>
      </c>
      <c r="M108" s="51">
        <v>7.2461572717533018</v>
      </c>
      <c r="N108" s="50">
        <v>42264.9</v>
      </c>
      <c r="O108" s="51">
        <v>8.9342375351651135</v>
      </c>
      <c r="P108" s="50">
        <v>47103.6</v>
      </c>
      <c r="Q108" s="51">
        <v>10.812128584651704</v>
      </c>
      <c r="R108" s="50">
        <v>3600.1</v>
      </c>
      <c r="S108" s="51">
        <v>11.646893141857172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1491903.7999999998</v>
      </c>
      <c r="C109" s="51">
        <f t="shared" si="5"/>
        <v>1.7532243486476811</v>
      </c>
      <c r="D109" s="50"/>
      <c r="E109" s="51"/>
      <c r="F109" s="50">
        <v>1331396</v>
      </c>
      <c r="G109" s="51">
        <v>0.89</v>
      </c>
      <c r="H109" s="50">
        <f t="shared" si="6"/>
        <v>160507.80000000002</v>
      </c>
      <c r="I109" s="51">
        <f t="shared" si="7"/>
        <v>8.9135831903496268</v>
      </c>
      <c r="J109" s="50">
        <v>16579.7</v>
      </c>
      <c r="K109" s="51">
        <v>5.3</v>
      </c>
      <c r="L109" s="50">
        <v>59133.3</v>
      </c>
      <c r="M109" s="51">
        <v>7.7</v>
      </c>
      <c r="N109" s="50">
        <v>38931.199999999997</v>
      </c>
      <c r="O109" s="51">
        <v>9.6300000000000008</v>
      </c>
      <c r="P109" s="50">
        <v>44867.4</v>
      </c>
      <c r="Q109" s="51">
        <v>11.12</v>
      </c>
      <c r="R109" s="50">
        <v>996.2</v>
      </c>
      <c r="S109" s="51">
        <v>13.72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1276496.3</v>
      </c>
      <c r="C110" s="51">
        <f t="shared" si="5"/>
        <v>1.8936550713072966</v>
      </c>
      <c r="D110" s="50"/>
      <c r="E110" s="51"/>
      <c r="F110" s="50">
        <v>1110222.1000000001</v>
      </c>
      <c r="G110" s="51">
        <v>0.84715585827376338</v>
      </c>
      <c r="H110" s="50">
        <f t="shared" si="6"/>
        <v>166274.20000000001</v>
      </c>
      <c r="I110" s="51">
        <f t="shared" si="7"/>
        <v>8.8811886390071333</v>
      </c>
      <c r="J110" s="50">
        <v>45281.4</v>
      </c>
      <c r="K110" s="51">
        <v>7.1897326054406454</v>
      </c>
      <c r="L110" s="50">
        <v>32332.400000000001</v>
      </c>
      <c r="M110" s="51">
        <v>7.4576233128378977</v>
      </c>
      <c r="N110" s="50">
        <v>46107.8</v>
      </c>
      <c r="O110" s="51">
        <v>9.2705011516489613</v>
      </c>
      <c r="P110" s="50">
        <v>41080.6</v>
      </c>
      <c r="Q110" s="51">
        <v>11.270870070057398</v>
      </c>
      <c r="R110" s="50">
        <v>1472</v>
      </c>
      <c r="S110" s="51">
        <v>13.296195652173912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1536684</v>
      </c>
      <c r="C111" s="51">
        <f t="shared" si="5"/>
        <v>1.9945929638103868</v>
      </c>
      <c r="D111" s="50"/>
      <c r="E111" s="51"/>
      <c r="F111" s="50">
        <v>1381230.3</v>
      </c>
      <c r="G111" s="51">
        <v>1.1216298339241471</v>
      </c>
      <c r="H111" s="50">
        <f t="shared" si="6"/>
        <v>155453.70000000001</v>
      </c>
      <c r="I111" s="51">
        <f t="shared" si="7"/>
        <v>9.7510061323725346</v>
      </c>
      <c r="J111" s="50">
        <v>23603.9</v>
      </c>
      <c r="K111" s="51">
        <v>7.0139095657920931</v>
      </c>
      <c r="L111" s="50">
        <v>33667.1</v>
      </c>
      <c r="M111" s="51">
        <v>8.3129412096675992</v>
      </c>
      <c r="N111" s="50">
        <v>38302.1</v>
      </c>
      <c r="O111" s="51">
        <v>9.9311159962508597</v>
      </c>
      <c r="P111" s="50">
        <v>58188.4</v>
      </c>
      <c r="Q111" s="51">
        <v>11.491210292773133</v>
      </c>
      <c r="R111" s="50">
        <v>1692.2</v>
      </c>
      <c r="S111" s="51">
        <v>12.624985226332585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1697469.9</v>
      </c>
      <c r="C112" s="51">
        <f t="shared" si="5"/>
        <v>1.8210545105983915</v>
      </c>
      <c r="D112" s="50"/>
      <c r="E112" s="51"/>
      <c r="F112" s="50">
        <v>1538515.2</v>
      </c>
      <c r="G112" s="51">
        <v>0.99995187827848575</v>
      </c>
      <c r="H112" s="50">
        <f t="shared" si="6"/>
        <v>158954.70000000001</v>
      </c>
      <c r="I112" s="51">
        <f t="shared" si="7"/>
        <v>9.7684689663155595</v>
      </c>
      <c r="J112" s="50">
        <v>12291.1</v>
      </c>
      <c r="K112" s="51">
        <v>3.3929850054104191</v>
      </c>
      <c r="L112" s="50">
        <v>53269.2</v>
      </c>
      <c r="M112" s="51">
        <v>9.0259658489333408</v>
      </c>
      <c r="N112" s="50">
        <v>34607.4</v>
      </c>
      <c r="O112" s="51">
        <v>9.967639117645362</v>
      </c>
      <c r="P112" s="50">
        <v>56747.9</v>
      </c>
      <c r="Q112" s="51">
        <v>11.659400294988892</v>
      </c>
      <c r="R112" s="50">
        <v>2039.1</v>
      </c>
      <c r="S112" s="51">
        <v>11.59040753273503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1363950.3000000003</v>
      </c>
      <c r="C113" s="51">
        <f t="shared" si="5"/>
        <v>2.0059751891252926</v>
      </c>
      <c r="D113" s="50"/>
      <c r="E113" s="51"/>
      <c r="F113" s="50">
        <v>1191889.3</v>
      </c>
      <c r="G113" s="51">
        <v>0.90288871290311934</v>
      </c>
      <c r="H113" s="50">
        <f t="shared" si="6"/>
        <v>172061</v>
      </c>
      <c r="I113" s="51">
        <f t="shared" si="7"/>
        <v>9.6472010798495873</v>
      </c>
      <c r="J113" s="50">
        <v>30502.3</v>
      </c>
      <c r="K113" s="51">
        <v>6.3993580484094643</v>
      </c>
      <c r="L113" s="50">
        <v>37883.300000000003</v>
      </c>
      <c r="M113" s="51">
        <v>9.2158845190360914</v>
      </c>
      <c r="N113" s="50">
        <v>48117.1</v>
      </c>
      <c r="O113" s="51">
        <v>9.8864580367478503</v>
      </c>
      <c r="P113" s="50">
        <v>54366.5</v>
      </c>
      <c r="Q113" s="51">
        <v>11.472534336402012</v>
      </c>
      <c r="R113" s="50">
        <v>1191.8</v>
      </c>
      <c r="S113" s="51">
        <v>13.554774290988421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1857010</v>
      </c>
      <c r="C114" s="51">
        <f t="shared" si="5"/>
        <v>1.9292842009466833</v>
      </c>
      <c r="D114" s="50"/>
      <c r="E114" s="51"/>
      <c r="F114" s="50">
        <v>1664973.9</v>
      </c>
      <c r="G114" s="51">
        <v>1.0991757924853958</v>
      </c>
      <c r="H114" s="50">
        <f t="shared" si="6"/>
        <v>192036.09999999998</v>
      </c>
      <c r="I114" s="51">
        <f t="shared" si="7"/>
        <v>9.1264145022732706</v>
      </c>
      <c r="J114" s="50">
        <v>49793.1</v>
      </c>
      <c r="K114" s="51">
        <v>6.9881207034709627</v>
      </c>
      <c r="L114" s="50">
        <v>48858.3</v>
      </c>
      <c r="M114" s="51">
        <v>8.5702420264315382</v>
      </c>
      <c r="N114" s="50">
        <v>50301.7</v>
      </c>
      <c r="O114" s="51">
        <v>9.7629812113705903</v>
      </c>
      <c r="P114" s="50">
        <v>42110.9</v>
      </c>
      <c r="Q114" s="51">
        <v>11.455723981202018</v>
      </c>
      <c r="R114" s="50">
        <v>972.1</v>
      </c>
      <c r="S114" s="51">
        <v>12.76411891780681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2207905</v>
      </c>
      <c r="C115" s="51">
        <f t="shared" si="5"/>
        <v>1.8756910523777068</v>
      </c>
      <c r="D115" s="50"/>
      <c r="E115" s="51"/>
      <c r="F115" s="50">
        <v>2013170.6</v>
      </c>
      <c r="G115" s="51">
        <v>1.1832199153911747</v>
      </c>
      <c r="H115" s="50">
        <f t="shared" si="6"/>
        <v>194734.4</v>
      </c>
      <c r="I115" s="51">
        <f t="shared" si="7"/>
        <v>9.0344803280776276</v>
      </c>
      <c r="J115" s="50">
        <v>44066.7</v>
      </c>
      <c r="K115" s="51">
        <v>5.7904060435657758</v>
      </c>
      <c r="L115" s="50">
        <v>43967.1</v>
      </c>
      <c r="M115" s="51">
        <v>8.2745721914795372</v>
      </c>
      <c r="N115" s="50">
        <v>61129.2</v>
      </c>
      <c r="O115" s="51">
        <v>10.029085396177276</v>
      </c>
      <c r="P115" s="50">
        <v>42809.4</v>
      </c>
      <c r="Q115" s="51">
        <v>11.548586291795729</v>
      </c>
      <c r="R115" s="50">
        <v>2762</v>
      </c>
      <c r="S115" s="51">
        <v>11.909145546705286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1742474.7</v>
      </c>
      <c r="C116" s="54">
        <f t="shared" si="5"/>
        <v>1.8130710425809913</v>
      </c>
      <c r="D116" s="53"/>
      <c r="E116" s="54"/>
      <c r="F116" s="53">
        <v>1578393</v>
      </c>
      <c r="G116" s="54">
        <v>0.97905505092838074</v>
      </c>
      <c r="H116" s="53">
        <f t="shared" si="6"/>
        <v>164081.70000000001</v>
      </c>
      <c r="I116" s="54">
        <f t="shared" si="7"/>
        <v>9.8359340621166176</v>
      </c>
      <c r="J116" s="53">
        <v>28872.1</v>
      </c>
      <c r="K116" s="54">
        <v>7.465106382978723</v>
      </c>
      <c r="L116" s="53">
        <v>47359.9</v>
      </c>
      <c r="M116" s="54">
        <v>8.8912619114482947</v>
      </c>
      <c r="N116" s="53">
        <v>36220.400000000001</v>
      </c>
      <c r="O116" s="54">
        <v>10.592616564146171</v>
      </c>
      <c r="P116" s="53">
        <v>49761.8</v>
      </c>
      <c r="Q116" s="54">
        <v>11.444267289366545</v>
      </c>
      <c r="R116" s="53">
        <v>1867.5</v>
      </c>
      <c r="S116" s="54">
        <v>12.914623828647924</v>
      </c>
      <c r="T116" s="53"/>
      <c r="U116" s="54"/>
    </row>
    <row r="117" spans="1:21" ht="14.25" customHeight="1" x14ac:dyDescent="0.2">
      <c r="A117" s="49" t="s">
        <v>39</v>
      </c>
      <c r="B117" s="50">
        <f t="shared" si="4"/>
        <v>2241524.2000000002</v>
      </c>
      <c r="C117" s="51">
        <f t="shared" si="5"/>
        <v>2.0050311288185068</v>
      </c>
      <c r="D117" s="50"/>
      <c r="E117" s="51"/>
      <c r="F117" s="50">
        <v>2064431.5</v>
      </c>
      <c r="G117" s="51">
        <v>1.3118906856439656</v>
      </c>
      <c r="H117" s="50">
        <f t="shared" si="6"/>
        <v>177092.7</v>
      </c>
      <c r="I117" s="51">
        <f t="shared" si="7"/>
        <v>10.085211536105103</v>
      </c>
      <c r="J117" s="50">
        <v>9756.7000000000007</v>
      </c>
      <c r="K117" s="51">
        <v>10.03312400709256</v>
      </c>
      <c r="L117" s="50">
        <v>71291.8</v>
      </c>
      <c r="M117" s="51">
        <v>8.7173821393203728</v>
      </c>
      <c r="N117" s="50">
        <v>49689.1</v>
      </c>
      <c r="O117" s="51">
        <v>10.862564948851961</v>
      </c>
      <c r="P117" s="50">
        <v>37103.1</v>
      </c>
      <c r="Q117" s="51">
        <v>11.129670027571823</v>
      </c>
      <c r="R117" s="50">
        <v>9252</v>
      </c>
      <c r="S117" s="51">
        <v>12.316575875486382</v>
      </c>
      <c r="T117" s="50"/>
      <c r="U117" s="51"/>
    </row>
    <row r="118" spans="1:21" ht="14.25" customHeight="1" x14ac:dyDescent="0.2">
      <c r="A118" s="49" t="s">
        <v>20</v>
      </c>
      <c r="B118" s="50">
        <f t="shared" si="4"/>
        <v>2197098.1</v>
      </c>
      <c r="C118" s="51">
        <f t="shared" si="5"/>
        <v>2.2393492184076802</v>
      </c>
      <c r="D118" s="50"/>
      <c r="E118" s="51"/>
      <c r="F118" s="50">
        <v>1997997.5</v>
      </c>
      <c r="G118" s="51">
        <v>1.5015864824655683</v>
      </c>
      <c r="H118" s="50">
        <f t="shared" si="6"/>
        <v>199100.59999999998</v>
      </c>
      <c r="I118" s="51">
        <f t="shared" si="7"/>
        <v>9.6428834217476016</v>
      </c>
      <c r="J118" s="50">
        <v>39635.1</v>
      </c>
      <c r="K118" s="51">
        <v>7.0674388357793987</v>
      </c>
      <c r="L118" s="50">
        <v>49142.3</v>
      </c>
      <c r="M118" s="51">
        <v>8.4750163301269996</v>
      </c>
      <c r="N118" s="50">
        <v>47919.9</v>
      </c>
      <c r="O118" s="51">
        <v>10.854930102107891</v>
      </c>
      <c r="P118" s="50">
        <v>58228.3</v>
      </c>
      <c r="Q118" s="51">
        <v>11.229595059447039</v>
      </c>
      <c r="R118" s="50">
        <v>4175</v>
      </c>
      <c r="S118" s="51">
        <v>11.797853892215567</v>
      </c>
      <c r="T118" s="50"/>
      <c r="U118" s="51"/>
    </row>
    <row r="119" spans="1:21" ht="14.25" customHeight="1" x14ac:dyDescent="0.2">
      <c r="A119" s="49" t="s">
        <v>21</v>
      </c>
      <c r="B119" s="50">
        <f t="shared" si="4"/>
        <v>1743587.3000000003</v>
      </c>
      <c r="C119" s="51">
        <f t="shared" si="5"/>
        <v>2.1867260819116994</v>
      </c>
      <c r="D119" s="50"/>
      <c r="E119" s="51"/>
      <c r="F119" s="50">
        <v>1546383.7</v>
      </c>
      <c r="G119" s="51">
        <v>1.2578815723419741</v>
      </c>
      <c r="H119" s="50">
        <f t="shared" si="6"/>
        <v>197203.6</v>
      </c>
      <c r="I119" s="51">
        <f t="shared" si="7"/>
        <v>9.470315273149172</v>
      </c>
      <c r="J119" s="50">
        <v>39855.1</v>
      </c>
      <c r="K119" s="51">
        <v>8.0840502470198299</v>
      </c>
      <c r="L119" s="50">
        <v>30498.799999999999</v>
      </c>
      <c r="M119" s="51">
        <v>7.137099623591749</v>
      </c>
      <c r="N119" s="50">
        <v>58180.1</v>
      </c>
      <c r="O119" s="51">
        <v>10.510183378852908</v>
      </c>
      <c r="P119" s="50">
        <v>67062.600000000006</v>
      </c>
      <c r="Q119" s="51">
        <v>10.359837226710566</v>
      </c>
      <c r="R119" s="50">
        <v>1607</v>
      </c>
      <c r="S119" s="51">
        <v>13.363733665214687</v>
      </c>
      <c r="T119" s="50"/>
      <c r="U119" s="51"/>
    </row>
    <row r="120" spans="1:21" ht="14.25" customHeight="1" x14ac:dyDescent="0.2">
      <c r="A120" s="49" t="s">
        <v>22</v>
      </c>
      <c r="B120" s="50">
        <f t="shared" si="4"/>
        <v>1958080.0999999999</v>
      </c>
      <c r="C120" s="51">
        <f t="shared" si="5"/>
        <v>2.3439881228556487</v>
      </c>
      <c r="D120" s="50"/>
      <c r="E120" s="51"/>
      <c r="F120" s="50">
        <v>1745032.6</v>
      </c>
      <c r="G120" s="51">
        <v>1.4953108738484313</v>
      </c>
      <c r="H120" s="50">
        <f t="shared" si="6"/>
        <v>213047.5</v>
      </c>
      <c r="I120" s="51">
        <f t="shared" si="7"/>
        <v>9.295346230300753</v>
      </c>
      <c r="J120" s="50">
        <v>18151</v>
      </c>
      <c r="K120" s="51">
        <v>8.2365903806952776</v>
      </c>
      <c r="L120" s="50">
        <v>75125.2</v>
      </c>
      <c r="M120" s="51">
        <v>7.8115669043143976</v>
      </c>
      <c r="N120" s="50">
        <v>35376.9</v>
      </c>
      <c r="O120" s="51">
        <v>9.5624457767639335</v>
      </c>
      <c r="P120" s="50">
        <v>83413.399999999994</v>
      </c>
      <c r="Q120" s="51">
        <v>10.688670045819975</v>
      </c>
      <c r="R120" s="50">
        <v>981</v>
      </c>
      <c r="S120" s="51">
        <v>14.408154943934759</v>
      </c>
      <c r="T120" s="50"/>
      <c r="U120" s="51"/>
    </row>
    <row r="121" spans="1:21" ht="14.25" customHeight="1" x14ac:dyDescent="0.2">
      <c r="A121" s="49" t="s">
        <v>23</v>
      </c>
      <c r="B121" s="50">
        <f t="shared" si="4"/>
        <v>2277386.2000000007</v>
      </c>
      <c r="C121" s="51">
        <f t="shared" si="5"/>
        <v>2.118963174976646</v>
      </c>
      <c r="D121" s="50"/>
      <c r="E121" s="51"/>
      <c r="F121" s="50">
        <v>2065222</v>
      </c>
      <c r="G121" s="51">
        <v>1.3972710972476563</v>
      </c>
      <c r="H121" s="50">
        <f t="shared" si="6"/>
        <v>212164.2</v>
      </c>
      <c r="I121" s="51">
        <f t="shared" si="7"/>
        <v>9.143967186735555</v>
      </c>
      <c r="J121" s="50">
        <v>12934.4</v>
      </c>
      <c r="K121" s="51">
        <v>6.8455898224888667</v>
      </c>
      <c r="L121" s="50">
        <v>74596.7</v>
      </c>
      <c r="M121" s="51">
        <v>7.4650775168338557</v>
      </c>
      <c r="N121" s="50">
        <v>36012.699999999997</v>
      </c>
      <c r="O121" s="51">
        <v>9.1870322969396909</v>
      </c>
      <c r="P121" s="50">
        <v>86972.2</v>
      </c>
      <c r="Q121" s="51">
        <v>10.830658072349555</v>
      </c>
      <c r="R121" s="50">
        <v>1648.2</v>
      </c>
      <c r="S121" s="51">
        <v>13.222145370707437</v>
      </c>
      <c r="T121" s="50"/>
      <c r="U121" s="51"/>
    </row>
    <row r="122" spans="1:21" ht="14.25" customHeight="1" x14ac:dyDescent="0.2">
      <c r="A122" s="49" t="s">
        <v>24</v>
      </c>
      <c r="B122" s="50">
        <f t="shared" si="4"/>
        <v>2137130.9000000004</v>
      </c>
      <c r="C122" s="51">
        <f t="shared" si="5"/>
        <v>1.9955003481536855</v>
      </c>
      <c r="D122" s="50"/>
      <c r="E122" s="51"/>
      <c r="F122" s="50">
        <v>1920209.2</v>
      </c>
      <c r="G122" s="51">
        <v>1.1324899495325822</v>
      </c>
      <c r="H122" s="50">
        <f t="shared" si="6"/>
        <v>216921.7</v>
      </c>
      <c r="I122" s="51">
        <f t="shared" si="7"/>
        <v>9.6349412483859371</v>
      </c>
      <c r="J122" s="50">
        <v>46589</v>
      </c>
      <c r="K122" s="51">
        <v>9.1167250209276869</v>
      </c>
      <c r="L122" s="50">
        <v>36121.599999999999</v>
      </c>
      <c r="M122" s="51">
        <v>7.1220982459248745</v>
      </c>
      <c r="N122" s="50">
        <v>32102.3</v>
      </c>
      <c r="O122" s="51">
        <v>9.6349448481884483</v>
      </c>
      <c r="P122" s="50">
        <v>93639.7</v>
      </c>
      <c r="Q122" s="51">
        <v>11.072667671938289</v>
      </c>
      <c r="R122" s="50">
        <v>8469.1</v>
      </c>
      <c r="S122" s="51">
        <v>7.3067952911171208</v>
      </c>
      <c r="T122" s="50"/>
      <c r="U122" s="51"/>
    </row>
    <row r="123" spans="1:21" ht="14.25" customHeight="1" x14ac:dyDescent="0.2">
      <c r="A123" s="49" t="s">
        <v>25</v>
      </c>
      <c r="B123" s="50">
        <f t="shared" si="4"/>
        <v>2295482.8000000003</v>
      </c>
      <c r="C123" s="51">
        <f t="shared" si="5"/>
        <v>2.4360489723556191</v>
      </c>
      <c r="D123" s="50"/>
      <c r="E123" s="51"/>
      <c r="F123" s="50">
        <v>1916242.1</v>
      </c>
      <c r="G123" s="51">
        <v>1.2358001475909544</v>
      </c>
      <c r="H123" s="50">
        <f t="shared" si="6"/>
        <v>379240.7</v>
      </c>
      <c r="I123" s="51">
        <f t="shared" si="7"/>
        <v>8.5007127294090523</v>
      </c>
      <c r="J123" s="50">
        <v>13876.2</v>
      </c>
      <c r="K123" s="51">
        <v>5.5458540522621478</v>
      </c>
      <c r="L123" s="50">
        <v>195590.9</v>
      </c>
      <c r="M123" s="51">
        <v>6.3621391332623345</v>
      </c>
      <c r="N123" s="50">
        <v>51366.5</v>
      </c>
      <c r="O123" s="51">
        <v>9.5366180292603158</v>
      </c>
      <c r="P123" s="50">
        <v>67730.100000000006</v>
      </c>
      <c r="Q123" s="51">
        <v>12.010985913205502</v>
      </c>
      <c r="R123" s="50">
        <v>50677</v>
      </c>
      <c r="S123" s="51">
        <v>11.822254277088225</v>
      </c>
      <c r="T123" s="50"/>
      <c r="U123" s="51"/>
    </row>
    <row r="124" spans="1:21" ht="14.25" customHeight="1" x14ac:dyDescent="0.2">
      <c r="A124" s="49" t="s">
        <v>26</v>
      </c>
      <c r="B124" s="50">
        <f t="shared" si="4"/>
        <v>2380711.9000000004</v>
      </c>
      <c r="C124" s="51">
        <f t="shared" si="5"/>
        <v>2.4445842892623837</v>
      </c>
      <c r="D124" s="50"/>
      <c r="E124" s="51"/>
      <c r="F124" s="50">
        <v>1882706.8</v>
      </c>
      <c r="G124" s="51">
        <v>1.075663330583392</v>
      </c>
      <c r="H124" s="50">
        <f t="shared" si="6"/>
        <v>498005.10000000003</v>
      </c>
      <c r="I124" s="51">
        <f t="shared" si="7"/>
        <v>7.6197859037989764</v>
      </c>
      <c r="J124" s="50">
        <v>60347.1</v>
      </c>
      <c r="K124" s="51">
        <v>4.9809392166317847</v>
      </c>
      <c r="L124" s="50">
        <v>175882.7</v>
      </c>
      <c r="M124" s="51">
        <v>6.3313288345016314</v>
      </c>
      <c r="N124" s="50">
        <v>149494.70000000001</v>
      </c>
      <c r="O124" s="51">
        <v>7.1509933128064072</v>
      </c>
      <c r="P124" s="50">
        <v>57789.7</v>
      </c>
      <c r="Q124" s="51">
        <v>12.119309392504199</v>
      </c>
      <c r="R124" s="50">
        <v>54490.9</v>
      </c>
      <c r="S124" s="51">
        <v>11.215247683558172</v>
      </c>
      <c r="T124" s="50"/>
      <c r="U124" s="51"/>
    </row>
    <row r="125" spans="1:21" ht="14.25" customHeight="1" x14ac:dyDescent="0.2">
      <c r="A125" s="49" t="s">
        <v>27</v>
      </c>
      <c r="B125" s="50">
        <f t="shared" si="4"/>
        <v>2610202.6</v>
      </c>
      <c r="C125" s="51">
        <f t="shared" si="5"/>
        <v>2.4423051306438821</v>
      </c>
      <c r="D125" s="50"/>
      <c r="E125" s="51"/>
      <c r="F125" s="50">
        <v>2098321.2000000002</v>
      </c>
      <c r="G125" s="51">
        <v>1.1015391437688378</v>
      </c>
      <c r="H125" s="50">
        <f t="shared" si="6"/>
        <v>511881.4</v>
      </c>
      <c r="I125" s="51">
        <f t="shared" si="7"/>
        <v>7.9384175006163522</v>
      </c>
      <c r="J125" s="50">
        <v>197276.5</v>
      </c>
      <c r="K125" s="51">
        <v>5.6483531591446532</v>
      </c>
      <c r="L125" s="50">
        <v>34301.9</v>
      </c>
      <c r="M125" s="51">
        <v>8.155904920718676</v>
      </c>
      <c r="N125" s="50">
        <v>154868.5</v>
      </c>
      <c r="O125" s="51">
        <v>7.6245305533404135</v>
      </c>
      <c r="P125" s="50">
        <v>68060.3</v>
      </c>
      <c r="Q125" s="51">
        <v>12.496181871076089</v>
      </c>
      <c r="R125" s="50">
        <v>57374.2</v>
      </c>
      <c r="S125" s="51">
        <v>11.123194571776162</v>
      </c>
      <c r="T125" s="50"/>
      <c r="U125" s="51"/>
    </row>
    <row r="126" spans="1:21" ht="14.25" customHeight="1" x14ac:dyDescent="0.2">
      <c r="A126" s="49" t="s">
        <v>28</v>
      </c>
      <c r="B126" s="50">
        <f t="shared" si="4"/>
        <v>2760667.1</v>
      </c>
      <c r="C126" s="51">
        <f t="shared" si="5"/>
        <v>2.5322505498761507</v>
      </c>
      <c r="D126" s="50"/>
      <c r="E126" s="51"/>
      <c r="F126" s="50">
        <v>2189344</v>
      </c>
      <c r="G126" s="51">
        <v>1.1188838834829062</v>
      </c>
      <c r="H126" s="50">
        <f t="shared" si="6"/>
        <v>571323.1</v>
      </c>
      <c r="I126" s="51">
        <f t="shared" si="7"/>
        <v>7.9483554314537601</v>
      </c>
      <c r="J126" s="50">
        <v>225278</v>
      </c>
      <c r="K126" s="51">
        <v>5.9249273031543241</v>
      </c>
      <c r="L126" s="50">
        <v>57926.1</v>
      </c>
      <c r="M126" s="51">
        <v>8.2617452236556588</v>
      </c>
      <c r="N126" s="50">
        <v>145453.5</v>
      </c>
      <c r="O126" s="51">
        <v>7.3268897620201647</v>
      </c>
      <c r="P126" s="50">
        <v>104145.5</v>
      </c>
      <c r="Q126" s="51">
        <v>12.049954553965366</v>
      </c>
      <c r="R126" s="50">
        <v>38520</v>
      </c>
      <c r="S126" s="51">
        <v>10.568076583592939</v>
      </c>
      <c r="T126" s="50"/>
      <c r="U126" s="51"/>
    </row>
    <row r="127" spans="1:21" ht="14.25" customHeight="1" x14ac:dyDescent="0.2">
      <c r="A127" s="49" t="s">
        <v>29</v>
      </c>
      <c r="B127" s="50">
        <f t="shared" si="4"/>
        <v>3077003.7</v>
      </c>
      <c r="C127" s="51">
        <f t="shared" si="5"/>
        <v>2.350271243742736</v>
      </c>
      <c r="D127" s="50"/>
      <c r="E127" s="51"/>
      <c r="F127" s="50">
        <v>2593255.4</v>
      </c>
      <c r="G127" s="51">
        <v>1.1717874772380694</v>
      </c>
      <c r="H127" s="50">
        <f t="shared" si="6"/>
        <v>483748.3</v>
      </c>
      <c r="I127" s="51">
        <f t="shared" si="7"/>
        <v>8.6678322383768585</v>
      </c>
      <c r="J127" s="50">
        <v>55438.5</v>
      </c>
      <c r="K127" s="51">
        <v>6.4619818357278795</v>
      </c>
      <c r="L127" s="50">
        <v>145192.9</v>
      </c>
      <c r="M127" s="51">
        <v>6.8764113809972791</v>
      </c>
      <c r="N127" s="50">
        <v>62485.7</v>
      </c>
      <c r="O127" s="51">
        <v>10.984137010548015</v>
      </c>
      <c r="P127" s="50">
        <v>189516.2</v>
      </c>
      <c r="Q127" s="51">
        <v>9.5739974735669033</v>
      </c>
      <c r="R127" s="50">
        <v>31115</v>
      </c>
      <c r="S127" s="51">
        <v>10.786479511489636</v>
      </c>
      <c r="T127" s="50"/>
      <c r="U127" s="51"/>
    </row>
    <row r="128" spans="1:21" ht="14.25" customHeight="1" thickBot="1" x14ac:dyDescent="0.25">
      <c r="A128" s="52" t="s">
        <v>30</v>
      </c>
      <c r="B128" s="53">
        <f t="shared" si="4"/>
        <v>2648158.1999999997</v>
      </c>
      <c r="C128" s="54">
        <f t="shared" si="5"/>
        <v>2.72546591551819</v>
      </c>
      <c r="D128" s="53"/>
      <c r="E128" s="54"/>
      <c r="F128" s="53">
        <v>2195076.6</v>
      </c>
      <c r="G128" s="54">
        <v>1.4283030077401402</v>
      </c>
      <c r="H128" s="53">
        <f t="shared" si="6"/>
        <v>453081.59999999998</v>
      </c>
      <c r="I128" s="54">
        <f t="shared" si="7"/>
        <v>9.0099231639510418</v>
      </c>
      <c r="J128" s="53">
        <v>27694.400000000001</v>
      </c>
      <c r="K128" s="54">
        <v>9.4814165679704185</v>
      </c>
      <c r="L128" s="53">
        <v>136189.29999999999</v>
      </c>
      <c r="M128" s="54">
        <v>7.0352621681732712</v>
      </c>
      <c r="N128" s="53">
        <v>44262.6</v>
      </c>
      <c r="O128" s="54">
        <v>10.350118113260406</v>
      </c>
      <c r="P128" s="53">
        <v>199892.5</v>
      </c>
      <c r="Q128" s="54">
        <v>9.7633065372637802</v>
      </c>
      <c r="R128" s="53">
        <v>37379.800000000003</v>
      </c>
      <c r="S128" s="54">
        <v>10.983445604310349</v>
      </c>
      <c r="T128" s="53">
        <v>7663</v>
      </c>
      <c r="U128" s="54">
        <v>5.38</v>
      </c>
    </row>
    <row r="129" spans="1:21" ht="14.25" customHeight="1" x14ac:dyDescent="0.2">
      <c r="A129" s="49" t="s">
        <v>40</v>
      </c>
      <c r="B129" s="50">
        <f t="shared" si="4"/>
        <v>2838091.1999999997</v>
      </c>
      <c r="C129" s="51">
        <f t="shared" si="5"/>
        <v>2.6789638789620294</v>
      </c>
      <c r="D129" s="50"/>
      <c r="E129" s="51"/>
      <c r="F129" s="50">
        <v>2323790.1</v>
      </c>
      <c r="G129" s="51">
        <v>1.4090445922805162</v>
      </c>
      <c r="H129" s="50">
        <f t="shared" si="6"/>
        <v>514301.1</v>
      </c>
      <c r="I129" s="51">
        <f t="shared" si="7"/>
        <v>8.4168980700216274</v>
      </c>
      <c r="J129" s="50">
        <v>112696.3</v>
      </c>
      <c r="K129" s="51">
        <v>6.3945535390247947</v>
      </c>
      <c r="L129" s="50">
        <v>71055.8</v>
      </c>
      <c r="M129" s="51">
        <v>8.1024352410359182</v>
      </c>
      <c r="N129" s="50">
        <v>32983.599999999999</v>
      </c>
      <c r="O129" s="51">
        <v>11.160130610363939</v>
      </c>
      <c r="P129" s="50">
        <v>241915.4</v>
      </c>
      <c r="Q129" s="51">
        <v>8.5359599264866972</v>
      </c>
      <c r="R129" s="50">
        <v>47987</v>
      </c>
      <c r="S129" s="51">
        <v>11.63115031154271</v>
      </c>
      <c r="T129" s="50">
        <v>7663</v>
      </c>
      <c r="U129" s="51">
        <v>5.38</v>
      </c>
    </row>
    <row r="130" spans="1:21" ht="14.25" customHeight="1" x14ac:dyDescent="0.2">
      <c r="A130" s="49" t="s">
        <v>20</v>
      </c>
      <c r="B130" s="50">
        <f t="shared" si="4"/>
        <v>2772346.9000000004</v>
      </c>
      <c r="C130" s="51">
        <f t="shared" si="5"/>
        <v>2.6525248824380521</v>
      </c>
      <c r="D130" s="50"/>
      <c r="E130" s="51"/>
      <c r="F130" s="50">
        <v>2328596.2000000002</v>
      </c>
      <c r="G130" s="51">
        <v>1.4034621103478564</v>
      </c>
      <c r="H130" s="50">
        <f t="shared" si="6"/>
        <v>443750.7</v>
      </c>
      <c r="I130" s="51">
        <f t="shared" si="7"/>
        <v>9.2070223168098657</v>
      </c>
      <c r="J130" s="50">
        <v>37432.400000000001</v>
      </c>
      <c r="K130" s="51">
        <v>8.8701740737970312</v>
      </c>
      <c r="L130" s="50">
        <v>60134.5</v>
      </c>
      <c r="M130" s="51">
        <v>10.061348044799576</v>
      </c>
      <c r="N130" s="50">
        <v>28441.1</v>
      </c>
      <c r="O130" s="51">
        <v>10.656373557984747</v>
      </c>
      <c r="P130" s="50">
        <v>251688.5</v>
      </c>
      <c r="Q130" s="51">
        <v>8.3582217701643096</v>
      </c>
      <c r="R130" s="50">
        <v>58391.199999999997</v>
      </c>
      <c r="S130" s="51">
        <v>11.998080772445164</v>
      </c>
      <c r="T130" s="50">
        <v>7663</v>
      </c>
      <c r="U130" s="51">
        <v>5.38</v>
      </c>
    </row>
    <row r="131" spans="1:21" ht="14.25" customHeight="1" x14ac:dyDescent="0.2">
      <c r="A131" s="49" t="s">
        <v>21</v>
      </c>
      <c r="B131" s="50">
        <f t="shared" si="4"/>
        <v>2795034.5</v>
      </c>
      <c r="C131" s="51">
        <f t="shared" si="5"/>
        <v>2.6717336687615125</v>
      </c>
      <c r="D131" s="50"/>
      <c r="E131" s="51"/>
      <c r="F131" s="50">
        <v>2352423.5</v>
      </c>
      <c r="G131" s="51">
        <v>1.4141452255514366</v>
      </c>
      <c r="H131" s="50">
        <f t="shared" si="6"/>
        <v>442611</v>
      </c>
      <c r="I131" s="51">
        <f t="shared" si="7"/>
        <v>9.3556629139357117</v>
      </c>
      <c r="J131" s="50">
        <v>32646.6</v>
      </c>
      <c r="K131" s="51">
        <v>10.104030435022331</v>
      </c>
      <c r="L131" s="50">
        <v>31856.7</v>
      </c>
      <c r="M131" s="51">
        <v>9.8425457125188736</v>
      </c>
      <c r="N131" s="50">
        <v>55470.8</v>
      </c>
      <c r="O131" s="51">
        <v>9.6714983739192526</v>
      </c>
      <c r="P131" s="50">
        <v>264568.90000000002</v>
      </c>
      <c r="Q131" s="51">
        <v>8.7971314844639679</v>
      </c>
      <c r="R131" s="50">
        <v>50405</v>
      </c>
      <c r="S131" s="51">
        <v>11.75173018549747</v>
      </c>
      <c r="T131" s="50">
        <v>7663</v>
      </c>
      <c r="U131" s="51">
        <v>5.38</v>
      </c>
    </row>
    <row r="132" spans="1:21" ht="14.25" customHeight="1" x14ac:dyDescent="0.2">
      <c r="A132" s="49" t="s">
        <v>22</v>
      </c>
      <c r="B132" s="50">
        <f t="shared" si="4"/>
        <v>3161070.7</v>
      </c>
      <c r="C132" s="51">
        <f t="shared" si="5"/>
        <v>2.7471336993506656</v>
      </c>
      <c r="D132" s="50"/>
      <c r="E132" s="51"/>
      <c r="F132" s="50">
        <v>2582998.2999999998</v>
      </c>
      <c r="G132" s="51">
        <v>1.250731669471095</v>
      </c>
      <c r="H132" s="50">
        <f t="shared" si="6"/>
        <v>578072.4</v>
      </c>
      <c r="I132" s="51">
        <f t="shared" si="7"/>
        <v>9.4335001463484502</v>
      </c>
      <c r="J132" s="50">
        <v>24758.5</v>
      </c>
      <c r="K132" s="51">
        <v>10.05750590706222</v>
      </c>
      <c r="L132" s="50">
        <v>37306.199999999997</v>
      </c>
      <c r="M132" s="51">
        <v>7.951538993518505</v>
      </c>
      <c r="N132" s="50">
        <v>84560.5</v>
      </c>
      <c r="O132" s="51">
        <v>10.564713264467452</v>
      </c>
      <c r="P132" s="50">
        <v>383544.2</v>
      </c>
      <c r="Q132" s="51">
        <v>9.0560797686420482</v>
      </c>
      <c r="R132" s="50">
        <v>40240</v>
      </c>
      <c r="S132" s="51">
        <v>12.415615308151093</v>
      </c>
      <c r="T132" s="50">
        <v>7663</v>
      </c>
      <c r="U132" s="51">
        <v>5.38</v>
      </c>
    </row>
    <row r="133" spans="1:21" ht="14.25" customHeight="1" x14ac:dyDescent="0.2">
      <c r="A133" s="49" t="s">
        <v>23</v>
      </c>
      <c r="B133" s="50">
        <f t="shared" si="4"/>
        <v>3319913.2</v>
      </c>
      <c r="C133" s="51">
        <f t="shared" si="5"/>
        <v>2.53860979196685</v>
      </c>
      <c r="D133" s="50"/>
      <c r="E133" s="51"/>
      <c r="F133" s="50">
        <v>2700088.7</v>
      </c>
      <c r="G133" s="51">
        <v>1.0807817358000127</v>
      </c>
      <c r="H133" s="50">
        <f t="shared" si="6"/>
        <v>619824.5</v>
      </c>
      <c r="I133" s="51">
        <f t="shared" si="7"/>
        <v>8.8892220394643982</v>
      </c>
      <c r="J133" s="50">
        <v>18646.900000000001</v>
      </c>
      <c r="K133" s="51">
        <v>8.1801562189961885</v>
      </c>
      <c r="L133" s="50">
        <v>40849.800000000003</v>
      </c>
      <c r="M133" s="51">
        <v>8.0750015911950612</v>
      </c>
      <c r="N133" s="50">
        <v>158502.20000000001</v>
      </c>
      <c r="O133" s="51">
        <v>8.4521315350827937</v>
      </c>
      <c r="P133" s="50">
        <v>364135.6</v>
      </c>
      <c r="Q133" s="51">
        <v>9.0852499069028134</v>
      </c>
      <c r="R133" s="50">
        <v>27527</v>
      </c>
      <c r="S133" s="51">
        <v>11.675291604606388</v>
      </c>
      <c r="T133" s="50">
        <v>10163</v>
      </c>
      <c r="U133" s="51">
        <v>5.71</v>
      </c>
    </row>
    <row r="134" spans="1:21" ht="14.25" customHeight="1" x14ac:dyDescent="0.2">
      <c r="A134" s="49" t="s">
        <v>24</v>
      </c>
      <c r="B134" s="50">
        <f t="shared" si="4"/>
        <v>3417423.1</v>
      </c>
      <c r="C134" s="51">
        <f t="shared" si="5"/>
        <v>2.3355150101256119</v>
      </c>
      <c r="D134" s="50"/>
      <c r="E134" s="51"/>
      <c r="F134" s="50">
        <v>2776384.1</v>
      </c>
      <c r="G134" s="51">
        <v>0.79438475497680583</v>
      </c>
      <c r="H134" s="50">
        <f t="shared" si="6"/>
        <v>641039</v>
      </c>
      <c r="I134" s="51">
        <f t="shared" si="7"/>
        <v>9.0102563853369304</v>
      </c>
      <c r="J134" s="50">
        <v>31728.1</v>
      </c>
      <c r="K134" s="51">
        <v>5.8991309911403453</v>
      </c>
      <c r="L134" s="50">
        <v>76991.100000000006</v>
      </c>
      <c r="M134" s="51">
        <v>9.9587301649151652</v>
      </c>
      <c r="N134" s="50">
        <v>248108.79999999999</v>
      </c>
      <c r="O134" s="51">
        <v>7.2541997422098685</v>
      </c>
      <c r="P134" s="50">
        <v>244408.2</v>
      </c>
      <c r="Q134" s="51">
        <v>10.713727890471761</v>
      </c>
      <c r="R134" s="50">
        <v>20037.8</v>
      </c>
      <c r="S134" s="51">
        <v>13.563976234916007</v>
      </c>
      <c r="T134" s="50">
        <v>19765</v>
      </c>
      <c r="U134" s="51">
        <v>6.6722969896281308</v>
      </c>
    </row>
    <row r="135" spans="1:21" ht="14.25" customHeight="1" x14ac:dyDescent="0.2">
      <c r="A135" s="49" t="s">
        <v>25</v>
      </c>
      <c r="B135" s="50">
        <f t="shared" si="4"/>
        <v>3525508.2</v>
      </c>
      <c r="C135" s="51">
        <f t="shared" si="5"/>
        <v>2.1477997651515879</v>
      </c>
      <c r="D135" s="50"/>
      <c r="E135" s="51"/>
      <c r="F135" s="50">
        <v>2886442.1</v>
      </c>
      <c r="G135" s="51">
        <v>0.95450765009282501</v>
      </c>
      <c r="H135" s="50">
        <f t="shared" si="6"/>
        <v>639066.1</v>
      </c>
      <c r="I135" s="51">
        <f t="shared" si="7"/>
        <v>7.5374904380000753</v>
      </c>
      <c r="J135" s="50">
        <v>17591</v>
      </c>
      <c r="K135" s="51">
        <v>10.111428002956055</v>
      </c>
      <c r="L135" s="50">
        <v>155482.4</v>
      </c>
      <c r="M135" s="51">
        <v>8.5458447065391336</v>
      </c>
      <c r="N135" s="50">
        <v>190203.9</v>
      </c>
      <c r="O135" s="51">
        <v>7.757426845611473</v>
      </c>
      <c r="P135" s="50">
        <v>238589.6</v>
      </c>
      <c r="Q135" s="51">
        <v>6.1742230172647945</v>
      </c>
      <c r="R135" s="50">
        <v>16438.2</v>
      </c>
      <c r="S135" s="51">
        <v>13.739080495431372</v>
      </c>
      <c r="T135" s="50">
        <v>20761</v>
      </c>
      <c r="U135" s="51">
        <v>6.5465078753431909</v>
      </c>
    </row>
    <row r="136" spans="1:21" ht="14.25" customHeight="1" x14ac:dyDescent="0.2">
      <c r="A136" s="49" t="s">
        <v>26</v>
      </c>
      <c r="B136" s="50">
        <f t="shared" si="4"/>
        <v>3652533</v>
      </c>
      <c r="C136" s="51">
        <f t="shared" si="5"/>
        <v>2.5221738990448546</v>
      </c>
      <c r="D136" s="50"/>
      <c r="E136" s="51"/>
      <c r="F136" s="50">
        <v>3006679.7</v>
      </c>
      <c r="G136" s="51">
        <v>1.0965608358615651</v>
      </c>
      <c r="H136" s="50">
        <f t="shared" si="6"/>
        <v>645853.29999999993</v>
      </c>
      <c r="I136" s="51">
        <f t="shared" si="7"/>
        <v>9.1589161083484445</v>
      </c>
      <c r="J136" s="50">
        <v>34209.300000000003</v>
      </c>
      <c r="K136" s="51">
        <v>8.0251542124509996</v>
      </c>
      <c r="L136" s="50">
        <v>170697.4</v>
      </c>
      <c r="M136" s="51">
        <v>8.9806696997142303</v>
      </c>
      <c r="N136" s="50">
        <v>176911.4</v>
      </c>
      <c r="O136" s="51">
        <v>7.2084208479498768</v>
      </c>
      <c r="P136" s="50">
        <v>225095.6</v>
      </c>
      <c r="Q136" s="51">
        <v>10.918928513040679</v>
      </c>
      <c r="R136" s="50">
        <v>17622.599999999999</v>
      </c>
      <c r="S136" s="51">
        <v>13.537144235243382</v>
      </c>
      <c r="T136" s="50">
        <v>21317</v>
      </c>
      <c r="U136" s="51">
        <v>6.3888000187643659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3917548.3</v>
      </c>
      <c r="C137" s="51">
        <f t="shared" ref="C137:C200" si="9">(D137*E137+F137*G137+J137*K137+L137*M137+N137*O137+P137*Q137+R137*S137+T137*U137)/(D137+F137+J137+L137+N137+P137+R137+T137)</f>
        <v>2.4485185002058563</v>
      </c>
      <c r="D137" s="50"/>
      <c r="E137" s="51"/>
      <c r="F137" s="50">
        <v>3349447.5</v>
      </c>
      <c r="G137" s="51">
        <v>1.3215342828929248</v>
      </c>
      <c r="H137" s="50">
        <f t="shared" ref="H137:H200" si="10">J137+L137+N137+P137+R137+T137</f>
        <v>568100.80000000005</v>
      </c>
      <c r="I137" s="51">
        <f t="shared" ref="I137:I200" si="11">(J137*K137+L137*M137+N137*O137+P137*Q137+R137*S137+T137*U137)/(J137+L137+N137+P137+R137+T137)</f>
        <v>9.0930690257785223</v>
      </c>
      <c r="J137" s="50">
        <v>34926.699999999997</v>
      </c>
      <c r="K137" s="51">
        <v>11.359383995625123</v>
      </c>
      <c r="L137" s="50">
        <v>194552.6</v>
      </c>
      <c r="M137" s="51">
        <v>7.1136437343936807</v>
      </c>
      <c r="N137" s="50">
        <v>186701.8</v>
      </c>
      <c r="O137" s="51">
        <v>9.4954228454144527</v>
      </c>
      <c r="P137" s="50">
        <v>102001.4</v>
      </c>
      <c r="Q137" s="51">
        <v>10.784088277219725</v>
      </c>
      <c r="R137" s="50">
        <v>27397.3</v>
      </c>
      <c r="S137" s="51">
        <v>13.431975705635226</v>
      </c>
      <c r="T137" s="50">
        <v>22521</v>
      </c>
      <c r="U137" s="51">
        <v>6.4052040317925494</v>
      </c>
    </row>
    <row r="138" spans="1:21" ht="14.25" customHeight="1" x14ac:dyDescent="0.2">
      <c r="A138" s="49" t="s">
        <v>28</v>
      </c>
      <c r="B138" s="50">
        <f t="shared" si="8"/>
        <v>3966569.7</v>
      </c>
      <c r="C138" s="51">
        <f t="shared" si="9"/>
        <v>2.5819725076304594</v>
      </c>
      <c r="D138" s="50"/>
      <c r="E138" s="51"/>
      <c r="F138" s="50">
        <v>3277697</v>
      </c>
      <c r="G138" s="51">
        <v>1.4574051805276691</v>
      </c>
      <c r="H138" s="50">
        <f t="shared" si="10"/>
        <v>688872.7</v>
      </c>
      <c r="I138" s="51">
        <f t="shared" si="11"/>
        <v>7.9327302809357958</v>
      </c>
      <c r="J138" s="50">
        <v>60325.9</v>
      </c>
      <c r="K138" s="51">
        <v>9.5122890831301294</v>
      </c>
      <c r="L138" s="50">
        <v>270693.7</v>
      </c>
      <c r="M138" s="51">
        <v>6.1408942801402464</v>
      </c>
      <c r="N138" s="50">
        <v>172595.3</v>
      </c>
      <c r="O138" s="51">
        <v>6.9820345455525157</v>
      </c>
      <c r="P138" s="50">
        <v>116908.1</v>
      </c>
      <c r="Q138" s="51">
        <v>11.147775030130504</v>
      </c>
      <c r="R138" s="50">
        <v>46068.7</v>
      </c>
      <c r="S138" s="51">
        <v>12.490346764723117</v>
      </c>
      <c r="T138" s="50">
        <v>22281</v>
      </c>
      <c r="U138" s="51">
        <v>6.4968785063507033</v>
      </c>
    </row>
    <row r="139" spans="1:21" ht="14.25" customHeight="1" x14ac:dyDescent="0.2">
      <c r="A139" s="49" t="s">
        <v>29</v>
      </c>
      <c r="B139" s="50">
        <f t="shared" si="8"/>
        <v>3934985.6</v>
      </c>
      <c r="C139" s="51">
        <f t="shared" si="9"/>
        <v>2.5949359972244874</v>
      </c>
      <c r="D139" s="50"/>
      <c r="E139" s="51"/>
      <c r="F139" s="50">
        <v>3304802.5</v>
      </c>
      <c r="G139" s="51">
        <v>1.5273644866826381</v>
      </c>
      <c r="H139" s="50">
        <f t="shared" si="10"/>
        <v>630183.10000000009</v>
      </c>
      <c r="I139" s="51">
        <f t="shared" si="11"/>
        <v>8.1934882227086057</v>
      </c>
      <c r="J139" s="50">
        <v>181161.5</v>
      </c>
      <c r="K139" s="51">
        <v>5.94894586322149</v>
      </c>
      <c r="L139" s="50">
        <v>135613</v>
      </c>
      <c r="M139" s="51">
        <v>6.9855476613598997</v>
      </c>
      <c r="N139" s="50">
        <v>111066.7</v>
      </c>
      <c r="O139" s="51">
        <v>8.7219896332564115</v>
      </c>
      <c r="P139" s="50">
        <v>128219.6</v>
      </c>
      <c r="Q139" s="51">
        <v>10.942524699811882</v>
      </c>
      <c r="R139" s="50">
        <v>51601.3</v>
      </c>
      <c r="S139" s="51">
        <v>12.04816702292384</v>
      </c>
      <c r="T139" s="50">
        <v>22521</v>
      </c>
      <c r="U139" s="51">
        <v>6.4329714488699441</v>
      </c>
    </row>
    <row r="140" spans="1:21" ht="14.25" customHeight="1" thickBot="1" x14ac:dyDescent="0.25">
      <c r="A140" s="52" t="s">
        <v>30</v>
      </c>
      <c r="B140" s="53">
        <f t="shared" si="8"/>
        <v>4177684.6</v>
      </c>
      <c r="C140" s="54">
        <f t="shared" si="9"/>
        <v>2.1222391795685098</v>
      </c>
      <c r="D140" s="53"/>
      <c r="E140" s="54"/>
      <c r="F140" s="53">
        <v>3676183.7</v>
      </c>
      <c r="G140" s="54">
        <v>1.2032485876589898</v>
      </c>
      <c r="H140" s="53">
        <f t="shared" si="10"/>
        <v>501500.9</v>
      </c>
      <c r="I140" s="54">
        <f t="shared" si="11"/>
        <v>8.8587739184515915</v>
      </c>
      <c r="J140" s="53">
        <v>33471.699999999997</v>
      </c>
      <c r="K140" s="54">
        <v>7.4738289360863055</v>
      </c>
      <c r="L140" s="53">
        <v>183514.9</v>
      </c>
      <c r="M140" s="54">
        <v>6.6642049773615097</v>
      </c>
      <c r="N140" s="53">
        <v>85447.4</v>
      </c>
      <c r="O140" s="54">
        <v>10.092279273564788</v>
      </c>
      <c r="P140" s="53">
        <v>109130.9</v>
      </c>
      <c r="Q140" s="54">
        <v>10.979021798592333</v>
      </c>
      <c r="R140" s="53">
        <v>58665</v>
      </c>
      <c r="S140" s="54">
        <v>11.981969129804824</v>
      </c>
      <c r="T140" s="53">
        <v>31271</v>
      </c>
      <c r="U140" s="54">
        <v>6.5910476160020464</v>
      </c>
    </row>
    <row r="141" spans="1:21" ht="14.25" customHeight="1" x14ac:dyDescent="0.2">
      <c r="A141" s="49" t="s">
        <v>41</v>
      </c>
      <c r="B141" s="50">
        <f t="shared" si="8"/>
        <v>5395376.8000000007</v>
      </c>
      <c r="C141" s="51">
        <f t="shared" si="9"/>
        <v>3.3985640724851689</v>
      </c>
      <c r="D141" s="50"/>
      <c r="E141" s="51"/>
      <c r="F141" s="50">
        <v>3255134.3</v>
      </c>
      <c r="G141" s="51">
        <v>1.2937685821442144</v>
      </c>
      <c r="H141" s="50">
        <f t="shared" si="10"/>
        <v>2140242.5</v>
      </c>
      <c r="I141" s="51">
        <f t="shared" si="11"/>
        <v>6.5997863615922032</v>
      </c>
      <c r="J141" s="50">
        <v>110597.1</v>
      </c>
      <c r="K141" s="51">
        <v>6.2791178430537515</v>
      </c>
      <c r="L141" s="50">
        <v>107371.1</v>
      </c>
      <c r="M141" s="51">
        <v>7.2363748345690775</v>
      </c>
      <c r="N141" s="50">
        <v>98928.7</v>
      </c>
      <c r="O141" s="51">
        <v>9.707432848101714</v>
      </c>
      <c r="P141" s="50">
        <v>593968.6</v>
      </c>
      <c r="Q141" s="51">
        <v>7.879033332738465</v>
      </c>
      <c r="R141" s="50">
        <v>219542.1</v>
      </c>
      <c r="S141" s="51">
        <v>6.1815785172866615</v>
      </c>
      <c r="T141" s="50">
        <v>1009834.9</v>
      </c>
      <c r="U141" s="51">
        <v>5.6012667744004494</v>
      </c>
    </row>
    <row r="142" spans="1:21" ht="14.25" customHeight="1" x14ac:dyDescent="0.2">
      <c r="A142" s="49" t="s">
        <v>20</v>
      </c>
      <c r="B142" s="50">
        <f t="shared" si="8"/>
        <v>5575160.7999999998</v>
      </c>
      <c r="C142" s="51">
        <f t="shared" si="9"/>
        <v>3.5019958392948949</v>
      </c>
      <c r="D142" s="50"/>
      <c r="E142" s="51"/>
      <c r="F142" s="50">
        <v>3345853.5</v>
      </c>
      <c r="G142" s="51">
        <v>1.3484206278009481</v>
      </c>
      <c r="H142" s="50">
        <f t="shared" si="10"/>
        <v>2229307.2999999998</v>
      </c>
      <c r="I142" s="51">
        <f t="shared" si="11"/>
        <v>6.7341869144733888</v>
      </c>
      <c r="J142" s="50">
        <v>43974.8</v>
      </c>
      <c r="K142" s="51">
        <v>9.6669777236053367</v>
      </c>
      <c r="L142" s="50">
        <v>62161.9</v>
      </c>
      <c r="M142" s="51">
        <v>9.2540018725296367</v>
      </c>
      <c r="N142" s="50">
        <v>88057.9</v>
      </c>
      <c r="O142" s="51">
        <v>9.421271095495122</v>
      </c>
      <c r="P142" s="50">
        <v>793704.1</v>
      </c>
      <c r="Q142" s="51">
        <v>7.6034331308103358</v>
      </c>
      <c r="R142" s="50">
        <v>225892.2</v>
      </c>
      <c r="S142" s="51">
        <v>6.460800111734712</v>
      </c>
      <c r="T142" s="50">
        <v>1015516.4</v>
      </c>
      <c r="U142" s="51">
        <v>5.601371428368858</v>
      </c>
    </row>
    <row r="143" spans="1:21" ht="14.25" customHeight="1" x14ac:dyDescent="0.2">
      <c r="A143" s="49" t="s">
        <v>21</v>
      </c>
      <c r="B143" s="50">
        <f t="shared" si="8"/>
        <v>5847663.1999999993</v>
      </c>
      <c r="C143" s="51">
        <f t="shared" si="9"/>
        <v>3.4947072329678637</v>
      </c>
      <c r="D143" s="50"/>
      <c r="E143" s="51"/>
      <c r="F143" s="50">
        <v>3563334.4</v>
      </c>
      <c r="G143" s="51">
        <v>1.25</v>
      </c>
      <c r="H143" s="50">
        <f t="shared" si="10"/>
        <v>2284328.7999999998</v>
      </c>
      <c r="I143" s="51">
        <f t="shared" si="11"/>
        <v>6.9962357787547935</v>
      </c>
      <c r="J143" s="50">
        <v>35718.9</v>
      </c>
      <c r="K143" s="51">
        <v>8.1031545484323413</v>
      </c>
      <c r="L143" s="50">
        <v>90276.3</v>
      </c>
      <c r="M143" s="51">
        <v>9.3414521086929785</v>
      </c>
      <c r="N143" s="50">
        <v>79256.600000000006</v>
      </c>
      <c r="O143" s="51">
        <v>9.2369197265590479</v>
      </c>
      <c r="P143" s="50">
        <v>827939.5</v>
      </c>
      <c r="Q143" s="51">
        <v>7.5103003262919588</v>
      </c>
      <c r="R143" s="50">
        <v>229919.3</v>
      </c>
      <c r="S143" s="51">
        <v>7.0218585999522425</v>
      </c>
      <c r="T143" s="50">
        <v>1021218.2</v>
      </c>
      <c r="U143" s="51">
        <v>6.153761672089276</v>
      </c>
    </row>
    <row r="144" spans="1:21" ht="14.25" customHeight="1" x14ac:dyDescent="0.2">
      <c r="A144" s="49" t="s">
        <v>22</v>
      </c>
      <c r="B144" s="50">
        <f t="shared" si="8"/>
        <v>6092129.5</v>
      </c>
      <c r="C144" s="51">
        <f t="shared" si="9"/>
        <v>3.4503303710139455</v>
      </c>
      <c r="D144" s="50"/>
      <c r="E144" s="51"/>
      <c r="F144" s="50">
        <v>3789182</v>
      </c>
      <c r="G144" s="51">
        <v>1.29</v>
      </c>
      <c r="H144" s="50">
        <f t="shared" si="10"/>
        <v>2302947.5</v>
      </c>
      <c r="I144" s="51">
        <f t="shared" si="11"/>
        <v>7.0048555852879844</v>
      </c>
      <c r="J144" s="50">
        <v>38827.800000000003</v>
      </c>
      <c r="K144" s="51">
        <v>10.52</v>
      </c>
      <c r="L144" s="50">
        <v>90719.2</v>
      </c>
      <c r="M144" s="51">
        <v>8.39</v>
      </c>
      <c r="N144" s="50">
        <v>106223.4</v>
      </c>
      <c r="O144" s="51">
        <v>9.17</v>
      </c>
      <c r="P144" s="50">
        <v>819208.3</v>
      </c>
      <c r="Q144" s="51">
        <v>7.54</v>
      </c>
      <c r="R144" s="50">
        <v>156951.9</v>
      </c>
      <c r="S144" s="51">
        <v>7.4188381472285458</v>
      </c>
      <c r="T144" s="50">
        <v>1091016.8999999999</v>
      </c>
      <c r="U144" s="51">
        <v>6.0924007785763896</v>
      </c>
    </row>
    <row r="145" spans="1:21" ht="14.25" customHeight="1" x14ac:dyDescent="0.2">
      <c r="A145" s="49" t="s">
        <v>23</v>
      </c>
      <c r="B145" s="50">
        <f t="shared" si="8"/>
        <v>6257740.2000000002</v>
      </c>
      <c r="C145" s="51">
        <f t="shared" si="9"/>
        <v>3.3656846043240973</v>
      </c>
      <c r="D145" s="50"/>
      <c r="E145" s="51"/>
      <c r="F145" s="50">
        <v>3895511.9</v>
      </c>
      <c r="G145" s="51">
        <v>1.1398360313056675</v>
      </c>
      <c r="H145" s="50">
        <f t="shared" si="10"/>
        <v>2362228.2999999998</v>
      </c>
      <c r="I145" s="51">
        <f t="shared" si="11"/>
        <v>7.03629493601444</v>
      </c>
      <c r="J145" s="50">
        <v>53758.7</v>
      </c>
      <c r="K145" s="51">
        <v>8.9136858220157862</v>
      </c>
      <c r="L145" s="50">
        <v>100598.9</v>
      </c>
      <c r="M145" s="51">
        <v>8.1919136392147429</v>
      </c>
      <c r="N145" s="50">
        <v>151527</v>
      </c>
      <c r="O145" s="51">
        <v>9.5356957439928198</v>
      </c>
      <c r="P145" s="50">
        <v>800768.7</v>
      </c>
      <c r="Q145" s="51">
        <v>7.5191785642970297</v>
      </c>
      <c r="R145" s="50">
        <v>152909</v>
      </c>
      <c r="S145" s="51">
        <v>7.4277528530040735</v>
      </c>
      <c r="T145" s="50">
        <v>1102666</v>
      </c>
      <c r="U145" s="51">
        <v>6.0909113802366255</v>
      </c>
    </row>
    <row r="146" spans="1:21" ht="14.25" customHeight="1" x14ac:dyDescent="0.2">
      <c r="A146" s="49" t="s">
        <v>24</v>
      </c>
      <c r="B146" s="50">
        <f t="shared" si="8"/>
        <v>6552795.0999999996</v>
      </c>
      <c r="C146" s="51">
        <f t="shared" si="9"/>
        <v>3.4077745803466373</v>
      </c>
      <c r="D146" s="50"/>
      <c r="E146" s="51"/>
      <c r="F146" s="50">
        <v>4037740.6</v>
      </c>
      <c r="G146" s="51">
        <v>1.1668280783069622</v>
      </c>
      <c r="H146" s="50">
        <f t="shared" si="10"/>
        <v>2515054.5</v>
      </c>
      <c r="I146" s="51">
        <f t="shared" si="11"/>
        <v>7.0054543418442821</v>
      </c>
      <c r="J146" s="50">
        <v>57007.1</v>
      </c>
      <c r="K146" s="51">
        <v>7.4248870403861975</v>
      </c>
      <c r="L146" s="50">
        <v>118671.9</v>
      </c>
      <c r="M146" s="51">
        <v>8.0541424381003424</v>
      </c>
      <c r="N146" s="50">
        <v>570941.5</v>
      </c>
      <c r="O146" s="51">
        <v>7.4874455579074217</v>
      </c>
      <c r="P146" s="50">
        <v>499691.8</v>
      </c>
      <c r="Q146" s="51">
        <v>7.9368167618520049</v>
      </c>
      <c r="R146" s="50">
        <v>193379.1</v>
      </c>
      <c r="S146" s="51">
        <v>7.3648620817865016</v>
      </c>
      <c r="T146" s="50">
        <v>1075363.1000000001</v>
      </c>
      <c r="U146" s="51">
        <v>6.1141783180025415</v>
      </c>
    </row>
    <row r="147" spans="1:21" ht="14.25" customHeight="1" x14ac:dyDescent="0.2">
      <c r="A147" s="49" t="s">
        <v>25</v>
      </c>
      <c r="B147" s="50">
        <f t="shared" si="8"/>
        <v>7034718.0000000009</v>
      </c>
      <c r="C147" s="51">
        <f t="shared" si="9"/>
        <v>3.316460293646454</v>
      </c>
      <c r="D147" s="50"/>
      <c r="E147" s="51"/>
      <c r="F147" s="50">
        <v>4417932.4000000004</v>
      </c>
      <c r="G147" s="51">
        <v>1.2178360334350065</v>
      </c>
      <c r="H147" s="50">
        <f t="shared" si="10"/>
        <v>2616785.6</v>
      </c>
      <c r="I147" s="51">
        <f t="shared" si="11"/>
        <v>6.8595782757288175</v>
      </c>
      <c r="J147" s="50">
        <v>189351.9</v>
      </c>
      <c r="K147" s="51">
        <v>5.5978466284204176</v>
      </c>
      <c r="L147" s="50">
        <v>95630.3</v>
      </c>
      <c r="M147" s="51">
        <v>8.550332446933659</v>
      </c>
      <c r="N147" s="50">
        <v>787899.9</v>
      </c>
      <c r="O147" s="51">
        <v>7.3465182734507239</v>
      </c>
      <c r="P147" s="50">
        <v>262017.2</v>
      </c>
      <c r="Q147" s="51">
        <v>8.6034028872913684</v>
      </c>
      <c r="R147" s="50">
        <v>202801.5</v>
      </c>
      <c r="S147" s="51">
        <v>7.6863336217927385</v>
      </c>
      <c r="T147" s="50">
        <v>1079084.8</v>
      </c>
      <c r="U147" s="51">
        <v>5.9967959570925293</v>
      </c>
    </row>
    <row r="148" spans="1:21" ht="14.25" customHeight="1" x14ac:dyDescent="0.2">
      <c r="A148" s="49" t="s">
        <v>26</v>
      </c>
      <c r="B148" s="50">
        <f t="shared" si="8"/>
        <v>7025134.5</v>
      </c>
      <c r="C148" s="51">
        <f t="shared" si="9"/>
        <v>3.3226728594306629</v>
      </c>
      <c r="D148" s="50"/>
      <c r="E148" s="51"/>
      <c r="F148" s="50">
        <v>4418177.5999999996</v>
      </c>
      <c r="G148" s="51">
        <v>1.2450846428174369</v>
      </c>
      <c r="H148" s="50">
        <f t="shared" si="10"/>
        <v>2606956.9000000004</v>
      </c>
      <c r="I148" s="51">
        <f t="shared" si="11"/>
        <v>6.8436952900909089</v>
      </c>
      <c r="J148" s="50">
        <v>134979.9</v>
      </c>
      <c r="K148" s="51">
        <v>4.3136440536702132</v>
      </c>
      <c r="L148" s="50">
        <v>164494.79999999999</v>
      </c>
      <c r="M148" s="51">
        <v>8.5398425664519468</v>
      </c>
      <c r="N148" s="50">
        <v>750431.9</v>
      </c>
      <c r="O148" s="51">
        <v>7.1707069995292052</v>
      </c>
      <c r="P148" s="50">
        <v>269739.3</v>
      </c>
      <c r="Q148" s="51">
        <v>8.8111014598169408</v>
      </c>
      <c r="R148" s="50">
        <v>192950.6</v>
      </c>
      <c r="S148" s="51">
        <v>7.3013190215526667</v>
      </c>
      <c r="T148" s="50">
        <v>1094360.3999999999</v>
      </c>
      <c r="U148" s="51">
        <v>6.110950483953915</v>
      </c>
    </row>
    <row r="149" spans="1:21" ht="14.25" customHeight="1" x14ac:dyDescent="0.2">
      <c r="A149" s="49" t="s">
        <v>27</v>
      </c>
      <c r="B149" s="50">
        <f t="shared" si="8"/>
        <v>7129074.5999999996</v>
      </c>
      <c r="C149" s="51">
        <f t="shared" si="9"/>
        <v>3.333347705465167</v>
      </c>
      <c r="D149" s="50"/>
      <c r="E149" s="51"/>
      <c r="F149" s="50">
        <v>4742159.5</v>
      </c>
      <c r="G149" s="51">
        <v>1.4340011684550047</v>
      </c>
      <c r="H149" s="50">
        <f t="shared" si="10"/>
        <v>2386915.0999999996</v>
      </c>
      <c r="I149" s="51">
        <f t="shared" si="11"/>
        <v>7.1068393660084519</v>
      </c>
      <c r="J149" s="50">
        <v>51710.6</v>
      </c>
      <c r="K149" s="51">
        <v>9.4792599002912361</v>
      </c>
      <c r="L149" s="50">
        <v>642364.1</v>
      </c>
      <c r="M149" s="51">
        <v>7.3722782717776418</v>
      </c>
      <c r="N149" s="50">
        <v>181828.3</v>
      </c>
      <c r="O149" s="51">
        <v>9.7839452494468677</v>
      </c>
      <c r="P149" s="50">
        <v>221942.9</v>
      </c>
      <c r="Q149" s="51">
        <v>8.254988666003733</v>
      </c>
      <c r="R149" s="50">
        <v>193603.7</v>
      </c>
      <c r="S149" s="51">
        <v>7.381991253266337</v>
      </c>
      <c r="T149" s="50">
        <v>1095465.5</v>
      </c>
      <c r="U149" s="51">
        <v>6.1136037657050819</v>
      </c>
    </row>
    <row r="150" spans="1:21" ht="14.25" customHeight="1" x14ac:dyDescent="0.2">
      <c r="A150" s="49" t="s">
        <v>28</v>
      </c>
      <c r="B150" s="50">
        <f t="shared" si="8"/>
        <v>7324424.9000000004</v>
      </c>
      <c r="C150" s="51">
        <f t="shared" si="9"/>
        <v>3.4006069373446643</v>
      </c>
      <c r="D150" s="50"/>
      <c r="E150" s="51"/>
      <c r="F150" s="50">
        <v>4642956.2</v>
      </c>
      <c r="G150" s="51">
        <v>1.4220318167119474</v>
      </c>
      <c r="H150" s="50">
        <f t="shared" si="10"/>
        <v>2681468.7000000002</v>
      </c>
      <c r="I150" s="51">
        <f t="shared" si="11"/>
        <v>6.8265047013228228</v>
      </c>
      <c r="J150" s="50">
        <v>112340.6</v>
      </c>
      <c r="K150" s="51">
        <v>9.4968949694055418</v>
      </c>
      <c r="L150" s="50">
        <v>743538.9</v>
      </c>
      <c r="M150" s="51">
        <v>6.7793295132238534</v>
      </c>
      <c r="N150" s="50">
        <v>123086.39999999999</v>
      </c>
      <c r="O150" s="51">
        <v>8.4341146219241114</v>
      </c>
      <c r="P150" s="50">
        <v>405464.3</v>
      </c>
      <c r="Q150" s="51">
        <v>7.3641034907388887</v>
      </c>
      <c r="R150" s="50">
        <v>200601.7</v>
      </c>
      <c r="S150" s="51">
        <v>7.4351874984110307</v>
      </c>
      <c r="T150" s="50">
        <v>1096436.8</v>
      </c>
      <c r="U150" s="51">
        <v>6.0942495490848172</v>
      </c>
    </row>
    <row r="151" spans="1:21" ht="14.25" customHeight="1" x14ac:dyDescent="0.2">
      <c r="A151" s="49" t="s">
        <v>29</v>
      </c>
      <c r="B151" s="50">
        <f t="shared" si="8"/>
        <v>8045886.2000000002</v>
      </c>
      <c r="C151" s="51">
        <f t="shared" si="9"/>
        <v>3.6203336500086221</v>
      </c>
      <c r="D151" s="50"/>
      <c r="E151" s="51"/>
      <c r="F151" s="50">
        <v>5219899.7</v>
      </c>
      <c r="G151" s="51">
        <v>1.9212183157465652</v>
      </c>
      <c r="H151" s="50">
        <f t="shared" si="10"/>
        <v>2825986.5</v>
      </c>
      <c r="I151" s="51">
        <f t="shared" si="11"/>
        <v>6.7587816304147248</v>
      </c>
      <c r="J151" s="50">
        <v>471944.7</v>
      </c>
      <c r="K151" s="51">
        <v>6.7248900623314558</v>
      </c>
      <c r="L151" s="50">
        <v>327204.3</v>
      </c>
      <c r="M151" s="51">
        <v>6.6278494506337502</v>
      </c>
      <c r="N151" s="50">
        <v>148257.5</v>
      </c>
      <c r="O151" s="51">
        <v>8.7790596563411611</v>
      </c>
      <c r="P151" s="50">
        <v>526208.80000000005</v>
      </c>
      <c r="Q151" s="51">
        <v>7.040318196883061</v>
      </c>
      <c r="R151" s="50">
        <v>254944.4</v>
      </c>
      <c r="S151" s="51">
        <v>8.094658702054252</v>
      </c>
      <c r="T151" s="50">
        <v>1097426.8</v>
      </c>
      <c r="U151" s="51">
        <v>6.0941302399394655</v>
      </c>
    </row>
    <row r="152" spans="1:21" ht="14.25" customHeight="1" thickBot="1" x14ac:dyDescent="0.25">
      <c r="A152" s="52" t="s">
        <v>30</v>
      </c>
      <c r="B152" s="53">
        <f t="shared" si="8"/>
        <v>8436117.5</v>
      </c>
      <c r="C152" s="54">
        <f t="shared" si="9"/>
        <v>3.6125872771449665</v>
      </c>
      <c r="D152" s="53"/>
      <c r="E152" s="54"/>
      <c r="F152" s="53">
        <v>4856134.2</v>
      </c>
      <c r="G152" s="54">
        <v>1.4702062368869462</v>
      </c>
      <c r="H152" s="53">
        <f t="shared" si="10"/>
        <v>3579983.3</v>
      </c>
      <c r="I152" s="54">
        <f t="shared" si="11"/>
        <v>6.5186594476572015</v>
      </c>
      <c r="J152" s="53">
        <v>237782.6</v>
      </c>
      <c r="K152" s="54">
        <v>6.5472036389542385</v>
      </c>
      <c r="L152" s="53">
        <v>174689.1</v>
      </c>
      <c r="M152" s="54">
        <v>6.43305128368055</v>
      </c>
      <c r="N152" s="53">
        <v>254305.6</v>
      </c>
      <c r="O152" s="54">
        <v>5.9213124917422189</v>
      </c>
      <c r="P152" s="53">
        <v>1630662</v>
      </c>
      <c r="Q152" s="54">
        <v>6.7965752148513925</v>
      </c>
      <c r="R152" s="53">
        <v>227115.2</v>
      </c>
      <c r="S152" s="54">
        <v>6.9735756171317469</v>
      </c>
      <c r="T152" s="53">
        <v>1055428.8</v>
      </c>
      <c r="U152" s="54">
        <v>6.1430501403789624</v>
      </c>
    </row>
    <row r="153" spans="1:21" ht="14.25" customHeight="1" x14ac:dyDescent="0.2">
      <c r="A153" s="49" t="s">
        <v>42</v>
      </c>
      <c r="B153" s="50">
        <f t="shared" si="8"/>
        <v>8589448.9000000004</v>
      </c>
      <c r="C153" s="51">
        <f t="shared" si="9"/>
        <v>3.4638089782453916</v>
      </c>
      <c r="D153" s="50"/>
      <c r="E153" s="51"/>
      <c r="F153" s="50">
        <v>4715990.8</v>
      </c>
      <c r="G153" s="51">
        <v>1.0888164421355528</v>
      </c>
      <c r="H153" s="50">
        <f t="shared" si="10"/>
        <v>3873458.1000000006</v>
      </c>
      <c r="I153" s="51">
        <f t="shared" si="11"/>
        <v>6.35539645930338</v>
      </c>
      <c r="J153" s="50">
        <v>228438.7</v>
      </c>
      <c r="K153" s="51">
        <v>5.2361546533052401</v>
      </c>
      <c r="L153" s="50">
        <v>296539.40000000002</v>
      </c>
      <c r="M153" s="51">
        <v>4.5944685967530789</v>
      </c>
      <c r="N153" s="50">
        <v>250680.9</v>
      </c>
      <c r="O153" s="51">
        <v>5.9843763804900973</v>
      </c>
      <c r="P153" s="50">
        <v>1818494.7</v>
      </c>
      <c r="Q153" s="51">
        <v>6.875404117482443</v>
      </c>
      <c r="R153" s="50">
        <v>224039.2</v>
      </c>
      <c r="S153" s="51">
        <v>7.0208757931647678</v>
      </c>
      <c r="T153" s="50">
        <v>1055265.2</v>
      </c>
      <c r="U153" s="51">
        <v>6.1432655696406924</v>
      </c>
    </row>
    <row r="154" spans="1:21" ht="14.25" customHeight="1" x14ac:dyDescent="0.2">
      <c r="A154" s="49" t="s">
        <v>20</v>
      </c>
      <c r="B154" s="50">
        <f t="shared" si="8"/>
        <v>8492761.0999999996</v>
      </c>
      <c r="C154" s="51">
        <f t="shared" si="9"/>
        <v>3.4108093771765229</v>
      </c>
      <c r="D154" s="50"/>
      <c r="E154" s="51"/>
      <c r="F154" s="50">
        <v>4692589.7</v>
      </c>
      <c r="G154" s="51">
        <v>0.99617971969720676</v>
      </c>
      <c r="H154" s="50">
        <f t="shared" si="10"/>
        <v>3800171.4000000004</v>
      </c>
      <c r="I154" s="51">
        <f t="shared" si="11"/>
        <v>6.3924817985841358</v>
      </c>
      <c r="J154" s="50">
        <v>249966.7</v>
      </c>
      <c r="K154" s="51">
        <v>3.6989854008553937</v>
      </c>
      <c r="L154" s="50">
        <v>235304.3</v>
      </c>
      <c r="M154" s="51">
        <v>5.3969764130957234</v>
      </c>
      <c r="N154" s="50">
        <v>218234</v>
      </c>
      <c r="O154" s="51">
        <v>6.0739555797905007</v>
      </c>
      <c r="P154" s="50">
        <v>1791656.7</v>
      </c>
      <c r="Q154" s="51">
        <v>6.93078871973632</v>
      </c>
      <c r="R154" s="50">
        <v>249744.5</v>
      </c>
      <c r="S154" s="51">
        <v>7.4958989567337833</v>
      </c>
      <c r="T154" s="50">
        <v>1055265.2</v>
      </c>
      <c r="U154" s="51">
        <v>6.1432655696406924</v>
      </c>
    </row>
    <row r="155" spans="1:21" ht="14.25" customHeight="1" x14ac:dyDescent="0.2">
      <c r="A155" s="49" t="s">
        <v>21</v>
      </c>
      <c r="B155" s="50">
        <f t="shared" si="8"/>
        <v>9284490</v>
      </c>
      <c r="C155" s="51">
        <f t="shared" si="9"/>
        <v>3.3789636886894168</v>
      </c>
      <c r="D155" s="50"/>
      <c r="E155" s="51"/>
      <c r="F155" s="50">
        <v>4703615.5</v>
      </c>
      <c r="G155" s="51">
        <v>0.94823147363979887</v>
      </c>
      <c r="H155" s="50">
        <f t="shared" si="10"/>
        <v>4580874.5</v>
      </c>
      <c r="I155" s="51">
        <f t="shared" si="11"/>
        <v>5.874825499148689</v>
      </c>
      <c r="J155" s="50">
        <v>184765.4</v>
      </c>
      <c r="K155" s="51">
        <v>3.9681000825912216</v>
      </c>
      <c r="L155" s="50">
        <v>145272.20000000001</v>
      </c>
      <c r="M155" s="51">
        <v>5.8577462652868189</v>
      </c>
      <c r="N155" s="50">
        <v>179107.5</v>
      </c>
      <c r="O155" s="51">
        <v>6.8007943050960993</v>
      </c>
      <c r="P155" s="50">
        <v>2766848.5</v>
      </c>
      <c r="Q155" s="51">
        <v>5.6972909937063791</v>
      </c>
      <c r="R155" s="50">
        <v>249665.7</v>
      </c>
      <c r="S155" s="51">
        <v>7.4633374107857025</v>
      </c>
      <c r="T155" s="50">
        <v>1055215.2</v>
      </c>
      <c r="U155" s="51">
        <v>6.1435329684409394</v>
      </c>
    </row>
    <row r="156" spans="1:21" ht="14.25" customHeight="1" x14ac:dyDescent="0.2">
      <c r="A156" s="49" t="s">
        <v>22</v>
      </c>
      <c r="B156" s="50">
        <f t="shared" si="8"/>
        <v>9291248.3000000007</v>
      </c>
      <c r="C156" s="51">
        <f t="shared" si="9"/>
        <v>4.4143102475261591</v>
      </c>
      <c r="D156" s="50"/>
      <c r="E156" s="51"/>
      <c r="F156" s="50">
        <v>4688094.2</v>
      </c>
      <c r="G156" s="51">
        <v>0.80684876788525284</v>
      </c>
      <c r="H156" s="50">
        <f t="shared" si="10"/>
        <v>4603154.0999999996</v>
      </c>
      <c r="I156" s="51">
        <f t="shared" si="11"/>
        <v>8.0883387227900982</v>
      </c>
      <c r="J156" s="50">
        <v>200948.5</v>
      </c>
      <c r="K156" s="51">
        <v>7.3405134400107501</v>
      </c>
      <c r="L156" s="50">
        <v>129604.8</v>
      </c>
      <c r="M156" s="51">
        <v>6.2793432727800216</v>
      </c>
      <c r="N156" s="50">
        <v>423230.6</v>
      </c>
      <c r="O156" s="51">
        <v>6.7407622960154585</v>
      </c>
      <c r="P156" s="50">
        <v>2558295.5</v>
      </c>
      <c r="Q156" s="51">
        <v>5.8980398616969794</v>
      </c>
      <c r="R156" s="50">
        <v>258078.9</v>
      </c>
      <c r="S156" s="51">
        <v>12.833317229730907</v>
      </c>
      <c r="T156" s="50">
        <v>1032995.8</v>
      </c>
      <c r="U156" s="51">
        <v>13.25188084791826</v>
      </c>
    </row>
    <row r="157" spans="1:21" ht="14.25" customHeight="1" x14ac:dyDescent="0.2">
      <c r="A157" s="49" t="s">
        <v>23</v>
      </c>
      <c r="B157" s="50">
        <f t="shared" si="8"/>
        <v>9525074</v>
      </c>
      <c r="C157" s="51">
        <f t="shared" si="9"/>
        <v>4.9136143300304012</v>
      </c>
      <c r="D157" s="50"/>
      <c r="E157" s="51"/>
      <c r="F157" s="50">
        <v>4992968.5</v>
      </c>
      <c r="G157" s="51">
        <v>0.95361150465900191</v>
      </c>
      <c r="H157" s="50">
        <f t="shared" si="10"/>
        <v>4532105.5</v>
      </c>
      <c r="I157" s="51">
        <f t="shared" si="11"/>
        <v>9.2763038938524272</v>
      </c>
      <c r="J157" s="50">
        <v>132376.1</v>
      </c>
      <c r="K157" s="51">
        <v>6.4445840525593372</v>
      </c>
      <c r="L157" s="50">
        <v>150768.5</v>
      </c>
      <c r="M157" s="51">
        <v>6.8776761856753899</v>
      </c>
      <c r="N157" s="50">
        <v>1027332</v>
      </c>
      <c r="O157" s="51">
        <v>7.056369409304879</v>
      </c>
      <c r="P157" s="50">
        <v>1944719.5</v>
      </c>
      <c r="Q157" s="51">
        <v>5.7311375085198648</v>
      </c>
      <c r="R157" s="50">
        <v>244719.8</v>
      </c>
      <c r="S157" s="51">
        <v>15.832943791225722</v>
      </c>
      <c r="T157" s="50">
        <v>1032189.6</v>
      </c>
      <c r="U157" s="51">
        <v>17.324160470130682</v>
      </c>
    </row>
    <row r="158" spans="1:21" ht="14.25" customHeight="1" x14ac:dyDescent="0.2">
      <c r="A158" s="49" t="s">
        <v>24</v>
      </c>
      <c r="B158" s="50">
        <f t="shared" si="8"/>
        <v>10039347.6</v>
      </c>
      <c r="C158" s="51">
        <f t="shared" si="9"/>
        <v>4.7381748220372408</v>
      </c>
      <c r="D158" s="50"/>
      <c r="E158" s="51"/>
      <c r="F158" s="50">
        <v>5499682.1000000006</v>
      </c>
      <c r="G158" s="51">
        <v>0.97272061761533435</v>
      </c>
      <c r="H158" s="50">
        <f t="shared" si="10"/>
        <v>4539665.5</v>
      </c>
      <c r="I158" s="51">
        <f t="shared" si="11"/>
        <v>9.2999208551819503</v>
      </c>
      <c r="J158" s="50">
        <v>87036.2</v>
      </c>
      <c r="K158" s="51">
        <v>5.4101719973987832</v>
      </c>
      <c r="L158" s="50">
        <v>195022.6</v>
      </c>
      <c r="M158" s="51">
        <v>7.0181610849204139</v>
      </c>
      <c r="N158" s="50">
        <v>1592256.1</v>
      </c>
      <c r="O158" s="51">
        <v>7.326903108739856</v>
      </c>
      <c r="P158" s="50">
        <v>1416264</v>
      </c>
      <c r="Q158" s="51">
        <v>5.2724572777391785</v>
      </c>
      <c r="R158" s="50">
        <v>282598.5</v>
      </c>
      <c r="S158" s="51">
        <v>15.45021148378353</v>
      </c>
      <c r="T158" s="50">
        <v>966488.1</v>
      </c>
      <c r="U158" s="51">
        <v>17.464513874511237</v>
      </c>
    </row>
    <row r="159" spans="1:21" ht="14.25" customHeight="1" x14ac:dyDescent="0.2">
      <c r="A159" s="49" t="s">
        <v>25</v>
      </c>
      <c r="B159" s="50">
        <f t="shared" si="8"/>
        <v>10328675.299999999</v>
      </c>
      <c r="C159" s="51">
        <f t="shared" si="9"/>
        <v>4.6866099263474776</v>
      </c>
      <c r="D159" s="50"/>
      <c r="E159" s="51"/>
      <c r="F159" s="50">
        <v>5941157.0999999996</v>
      </c>
      <c r="G159" s="51">
        <v>1.0342389498503584</v>
      </c>
      <c r="H159" s="50">
        <f t="shared" si="10"/>
        <v>4387518.2</v>
      </c>
      <c r="I159" s="51">
        <f t="shared" si="11"/>
        <v>9.6323010368367257</v>
      </c>
      <c r="J159" s="50">
        <v>66497.5</v>
      </c>
      <c r="K159" s="51">
        <v>7.3341676905146809</v>
      </c>
      <c r="L159" s="50">
        <v>187602.8</v>
      </c>
      <c r="M159" s="51">
        <v>7.3630229452865299</v>
      </c>
      <c r="N159" s="50">
        <v>1482174.3</v>
      </c>
      <c r="O159" s="51">
        <v>7.8933581050487787</v>
      </c>
      <c r="P159" s="50">
        <v>1401192.5</v>
      </c>
      <c r="Q159" s="51">
        <v>5.3094769526671035</v>
      </c>
      <c r="R159" s="50">
        <v>283862.59999999998</v>
      </c>
      <c r="S159" s="51">
        <v>15.419222035590462</v>
      </c>
      <c r="T159" s="50">
        <v>966188.5</v>
      </c>
      <c r="U159" s="51">
        <v>17.467602133538126</v>
      </c>
    </row>
    <row r="160" spans="1:21" ht="14.25" customHeight="1" x14ac:dyDescent="0.2">
      <c r="A160" s="49" t="s">
        <v>26</v>
      </c>
      <c r="B160" s="50">
        <f t="shared" si="8"/>
        <v>10700583.900000002</v>
      </c>
      <c r="C160" s="51">
        <f t="shared" si="9"/>
        <v>4.4461514395490118</v>
      </c>
      <c r="D160" s="50"/>
      <c r="E160" s="51"/>
      <c r="F160" s="50">
        <v>5976375.2999999998</v>
      </c>
      <c r="G160" s="51">
        <v>0.58698354586265689</v>
      </c>
      <c r="H160" s="50">
        <f t="shared" si="10"/>
        <v>4724208.5999999996</v>
      </c>
      <c r="I160" s="51">
        <f t="shared" si="11"/>
        <v>9.3282042088488648</v>
      </c>
      <c r="J160" s="50">
        <v>109092.9</v>
      </c>
      <c r="K160" s="51">
        <v>6.5356728439705973</v>
      </c>
      <c r="L160" s="50">
        <v>794408.8</v>
      </c>
      <c r="M160" s="51">
        <v>7.340497640509521</v>
      </c>
      <c r="N160" s="50">
        <v>1561423.8</v>
      </c>
      <c r="O160" s="51">
        <v>7.3959824225812367</v>
      </c>
      <c r="P160" s="50">
        <v>1008617.8</v>
      </c>
      <c r="Q160" s="51">
        <v>4.6643397003304923</v>
      </c>
      <c r="R160" s="50">
        <v>285048.8</v>
      </c>
      <c r="S160" s="51">
        <v>15.416734923984947</v>
      </c>
      <c r="T160" s="50">
        <v>965616.5</v>
      </c>
      <c r="U160" s="51">
        <v>17.477653192545905</v>
      </c>
    </row>
    <row r="161" spans="1:21" ht="14.25" customHeight="1" x14ac:dyDescent="0.2">
      <c r="A161" s="49" t="s">
        <v>27</v>
      </c>
      <c r="B161" s="50">
        <f t="shared" si="8"/>
        <v>10429849.799999999</v>
      </c>
      <c r="C161" s="51">
        <f t="shared" si="9"/>
        <v>5.3286620629953845</v>
      </c>
      <c r="D161" s="50"/>
      <c r="E161" s="51"/>
      <c r="F161" s="50">
        <v>5583179.6999999993</v>
      </c>
      <c r="G161" s="51">
        <v>0.90872403408401881</v>
      </c>
      <c r="H161" s="50">
        <f t="shared" si="10"/>
        <v>4846670.0999999996</v>
      </c>
      <c r="I161" s="51">
        <f t="shared" si="11"/>
        <v>10.420262640116562</v>
      </c>
      <c r="J161" s="50">
        <v>165080.9</v>
      </c>
      <c r="K161" s="51">
        <v>7.3382426979741453</v>
      </c>
      <c r="L161" s="50">
        <v>1252224</v>
      </c>
      <c r="M161" s="51">
        <v>7.4064542070747708</v>
      </c>
      <c r="N161" s="50">
        <v>1223786.5</v>
      </c>
      <c r="O161" s="51">
        <v>7.481055420206058</v>
      </c>
      <c r="P161" s="50">
        <v>961977</v>
      </c>
      <c r="Q161" s="51">
        <v>10.175201270924358</v>
      </c>
      <c r="R161" s="50">
        <v>286192.09999999998</v>
      </c>
      <c r="S161" s="51">
        <v>15.190188324555431</v>
      </c>
      <c r="T161" s="50">
        <v>957409.6</v>
      </c>
      <c r="U161" s="51">
        <v>17.47088793761834</v>
      </c>
    </row>
    <row r="162" spans="1:21" ht="14.25" customHeight="1" x14ac:dyDescent="0.2">
      <c r="A162" s="49" t="s">
        <v>28</v>
      </c>
      <c r="B162" s="50">
        <f t="shared" si="8"/>
        <v>10428826.800000001</v>
      </c>
      <c r="C162" s="51">
        <f t="shared" si="9"/>
        <v>4.8433067820246087</v>
      </c>
      <c r="D162" s="50"/>
      <c r="E162" s="51"/>
      <c r="F162" s="50">
        <v>6010534</v>
      </c>
      <c r="G162" s="51">
        <v>0.90550422108917461</v>
      </c>
      <c r="H162" s="50">
        <f t="shared" si="10"/>
        <v>4418292.8</v>
      </c>
      <c r="I162" s="51">
        <f t="shared" si="11"/>
        <v>10.200193989180617</v>
      </c>
      <c r="J162" s="50">
        <v>640040.5</v>
      </c>
      <c r="K162" s="51">
        <v>7.2341777809372996</v>
      </c>
      <c r="L162" s="50">
        <v>825284</v>
      </c>
      <c r="M162" s="51">
        <v>8.0257896457461904</v>
      </c>
      <c r="N162" s="50">
        <v>864772.5</v>
      </c>
      <c r="O162" s="51">
        <v>6.9404602620920537</v>
      </c>
      <c r="P162" s="50">
        <v>824741.4</v>
      </c>
      <c r="Q162" s="51">
        <v>8.3486774133079766</v>
      </c>
      <c r="R162" s="50">
        <v>313587.09999999998</v>
      </c>
      <c r="S162" s="51">
        <v>14.613515150974006</v>
      </c>
      <c r="T162" s="50">
        <v>949867.3</v>
      </c>
      <c r="U162" s="51">
        <v>17.206289981769036</v>
      </c>
    </row>
    <row r="163" spans="1:21" ht="14.25" customHeight="1" x14ac:dyDescent="0.2">
      <c r="A163" s="49" t="s">
        <v>29</v>
      </c>
      <c r="B163" s="50">
        <f t="shared" si="8"/>
        <v>10535333.1</v>
      </c>
      <c r="C163" s="51">
        <f t="shared" si="9"/>
        <v>4.6037606286981099</v>
      </c>
      <c r="D163" s="50"/>
      <c r="E163" s="51"/>
      <c r="F163" s="50">
        <v>6427476.2000000002</v>
      </c>
      <c r="G163" s="51">
        <v>0.92195613777613039</v>
      </c>
      <c r="H163" s="50">
        <f t="shared" si="10"/>
        <v>4107856.9000000004</v>
      </c>
      <c r="I163" s="51">
        <f t="shared" si="11"/>
        <v>10.364601698515836</v>
      </c>
      <c r="J163" s="50">
        <v>245154.2</v>
      </c>
      <c r="K163" s="51">
        <v>8.3528845110546737</v>
      </c>
      <c r="L163" s="50">
        <v>1004295.3</v>
      </c>
      <c r="M163" s="51">
        <v>7.348092744235684</v>
      </c>
      <c r="N163" s="50">
        <v>250972.5</v>
      </c>
      <c r="O163" s="51">
        <v>6.7881610734243791</v>
      </c>
      <c r="P163" s="50">
        <v>1270699.7</v>
      </c>
      <c r="Q163" s="51">
        <v>8.1632024403562866</v>
      </c>
      <c r="R163" s="50">
        <v>404894.7</v>
      </c>
      <c r="S163" s="51">
        <v>11.910780726445665</v>
      </c>
      <c r="T163" s="50">
        <v>931840.5</v>
      </c>
      <c r="U163" s="51">
        <v>17.438250687751818</v>
      </c>
    </row>
    <row r="164" spans="1:21" ht="14.25" customHeight="1" thickBot="1" x14ac:dyDescent="0.25">
      <c r="A164" s="52" t="s">
        <v>30</v>
      </c>
      <c r="B164" s="53">
        <f t="shared" si="8"/>
        <v>9393936.6999999993</v>
      </c>
      <c r="C164" s="54">
        <f t="shared" si="9"/>
        <v>5.3193563358799301</v>
      </c>
      <c r="D164" s="53"/>
      <c r="E164" s="54"/>
      <c r="F164" s="53">
        <v>5232787.8</v>
      </c>
      <c r="G164" s="54">
        <v>1.3661749370001206</v>
      </c>
      <c r="H164" s="53">
        <f t="shared" si="10"/>
        <v>4161148.9</v>
      </c>
      <c r="I164" s="54">
        <f t="shared" si="11"/>
        <v>10.290617853401017</v>
      </c>
      <c r="J164" s="53">
        <v>213526.3</v>
      </c>
      <c r="K164" s="54">
        <v>7.3965806273044592</v>
      </c>
      <c r="L164" s="53">
        <v>652344.4</v>
      </c>
      <c r="M164" s="54">
        <v>6.5389147005784061</v>
      </c>
      <c r="N164" s="53">
        <v>622533.5</v>
      </c>
      <c r="O164" s="54">
        <v>8.0873222469152264</v>
      </c>
      <c r="P164" s="53">
        <v>1412165.2</v>
      </c>
      <c r="Q164" s="54">
        <v>8.1806273805642551</v>
      </c>
      <c r="R164" s="53">
        <v>399994.9</v>
      </c>
      <c r="S164" s="54">
        <v>13.02827209796925</v>
      </c>
      <c r="T164" s="53">
        <v>860584.6</v>
      </c>
      <c r="U164" s="54">
        <v>17.636308574427193</v>
      </c>
    </row>
    <row r="165" spans="1:21" ht="14.25" customHeight="1" x14ac:dyDescent="0.2">
      <c r="A165" s="49" t="s">
        <v>43</v>
      </c>
      <c r="B165" s="50">
        <f t="shared" si="8"/>
        <v>9728976.2999999989</v>
      </c>
      <c r="C165" s="51">
        <f t="shared" si="9"/>
        <v>5.1750092669050911</v>
      </c>
      <c r="D165" s="50"/>
      <c r="E165" s="51"/>
      <c r="F165" s="50">
        <v>5857107</v>
      </c>
      <c r="G165" s="51">
        <v>1.6046901162980294</v>
      </c>
      <c r="H165" s="50">
        <f t="shared" si="10"/>
        <v>3871869.3</v>
      </c>
      <c r="I165" s="51">
        <f t="shared" si="11"/>
        <v>10.575951207082326</v>
      </c>
      <c r="J165" s="50">
        <v>155476.5</v>
      </c>
      <c r="K165" s="51">
        <v>5.9794076789739936</v>
      </c>
      <c r="L165" s="50">
        <v>278295.09999999998</v>
      </c>
      <c r="M165" s="51">
        <v>5.856382067093528</v>
      </c>
      <c r="N165" s="50">
        <v>976032.7</v>
      </c>
      <c r="O165" s="51">
        <v>7.8657747532434126</v>
      </c>
      <c r="P165" s="50">
        <v>1227021.6000000001</v>
      </c>
      <c r="Q165" s="51">
        <v>8.6523605648017927</v>
      </c>
      <c r="R165" s="50">
        <v>374843.7</v>
      </c>
      <c r="S165" s="51">
        <v>13.128324504320066</v>
      </c>
      <c r="T165" s="50">
        <v>860199.7</v>
      </c>
      <c r="U165" s="51">
        <v>17.640420683708676</v>
      </c>
    </row>
    <row r="166" spans="1:21" ht="14.25" customHeight="1" x14ac:dyDescent="0.2">
      <c r="A166" s="49" t="s">
        <v>20</v>
      </c>
      <c r="B166" s="50">
        <f t="shared" si="8"/>
        <v>9783074.0999999978</v>
      </c>
      <c r="C166" s="51">
        <f t="shared" si="9"/>
        <v>5.0672302137627687</v>
      </c>
      <c r="D166" s="50"/>
      <c r="E166" s="51"/>
      <c r="F166" s="50">
        <v>5957418.9999999981</v>
      </c>
      <c r="G166" s="51">
        <v>1.3811784015863249</v>
      </c>
      <c r="H166" s="50">
        <f t="shared" si="10"/>
        <v>3825655.0999999996</v>
      </c>
      <c r="I166" s="51">
        <f t="shared" si="11"/>
        <v>10.807255000849397</v>
      </c>
      <c r="J166" s="50">
        <v>109907.7</v>
      </c>
      <c r="K166" s="51">
        <v>8.2498242798275303</v>
      </c>
      <c r="L166" s="50">
        <v>251106.2</v>
      </c>
      <c r="M166" s="51">
        <v>7.7182221824869313</v>
      </c>
      <c r="N166" s="50">
        <v>1010679.5</v>
      </c>
      <c r="O166" s="51">
        <v>7.7813817713726268</v>
      </c>
      <c r="P166" s="50">
        <v>1210598.5</v>
      </c>
      <c r="Q166" s="51">
        <v>8.6785883197443248</v>
      </c>
      <c r="R166" s="50">
        <v>383163.5</v>
      </c>
      <c r="S166" s="51">
        <v>12.931722191701454</v>
      </c>
      <c r="T166" s="50">
        <v>860199.7</v>
      </c>
      <c r="U166" s="51">
        <v>17.640420683708676</v>
      </c>
    </row>
    <row r="167" spans="1:21" ht="14.25" customHeight="1" x14ac:dyDescent="0.2">
      <c r="A167" s="49" t="s">
        <v>21</v>
      </c>
      <c r="B167" s="50">
        <f t="shared" si="8"/>
        <v>9470289.5</v>
      </c>
      <c r="C167" s="51">
        <f t="shared" si="9"/>
        <v>5.664992065976441</v>
      </c>
      <c r="D167" s="50"/>
      <c r="E167" s="51"/>
      <c r="F167" s="50">
        <v>4868169.8</v>
      </c>
      <c r="G167" s="51">
        <v>1.2898362758423096</v>
      </c>
      <c r="H167" s="50">
        <f t="shared" si="10"/>
        <v>4602119.6999999993</v>
      </c>
      <c r="I167" s="51">
        <f t="shared" si="11"/>
        <v>10.293077095539259</v>
      </c>
      <c r="J167" s="50">
        <v>66718.399999999994</v>
      </c>
      <c r="K167" s="51">
        <v>8.3754085679512684</v>
      </c>
      <c r="L167" s="50">
        <v>593294.19999999995</v>
      </c>
      <c r="M167" s="51">
        <v>8.3717102981960707</v>
      </c>
      <c r="N167" s="50">
        <v>1653243.2</v>
      </c>
      <c r="O167" s="51">
        <v>7.869863403642003</v>
      </c>
      <c r="P167" s="50">
        <v>1049938.3999999999</v>
      </c>
      <c r="Q167" s="51">
        <v>8.2847584791641111</v>
      </c>
      <c r="R167" s="50">
        <v>379261.5</v>
      </c>
      <c r="S167" s="51">
        <v>13.098807901672064</v>
      </c>
      <c r="T167" s="50">
        <v>859664</v>
      </c>
      <c r="U167" s="51">
        <v>17.643095558264623</v>
      </c>
    </row>
    <row r="168" spans="1:21" ht="14.25" customHeight="1" x14ac:dyDescent="0.2">
      <c r="A168" s="49" t="s">
        <v>22</v>
      </c>
      <c r="B168" s="50">
        <f t="shared" si="8"/>
        <v>9865096.2999999989</v>
      </c>
      <c r="C168" s="51">
        <f t="shared" si="9"/>
        <v>5.5068166398943319</v>
      </c>
      <c r="D168" s="50"/>
      <c r="E168" s="51"/>
      <c r="F168" s="50">
        <v>4970337.9000000004</v>
      </c>
      <c r="G168" s="51">
        <v>1.0647127586637519</v>
      </c>
      <c r="H168" s="50">
        <f t="shared" si="10"/>
        <v>4894758.3999999994</v>
      </c>
      <c r="I168" s="51">
        <f t="shared" si="11"/>
        <v>10.017510625652127</v>
      </c>
      <c r="J168" s="50">
        <v>96997.5</v>
      </c>
      <c r="K168" s="51">
        <v>7.4205815716899926</v>
      </c>
      <c r="L168" s="50">
        <v>1062649.5</v>
      </c>
      <c r="M168" s="51">
        <v>7.673317070209885</v>
      </c>
      <c r="N168" s="50">
        <v>1906968.2</v>
      </c>
      <c r="O168" s="51">
        <v>8.1034358480650077</v>
      </c>
      <c r="P168" s="50">
        <v>437870.4</v>
      </c>
      <c r="Q168" s="51">
        <v>9.7069580085797078</v>
      </c>
      <c r="R168" s="50">
        <v>554915.19999999995</v>
      </c>
      <c r="S168" s="51">
        <v>10.339237872741638</v>
      </c>
      <c r="T168" s="50">
        <v>835357.6</v>
      </c>
      <c r="U168" s="51">
        <v>17.619622497000087</v>
      </c>
    </row>
    <row r="169" spans="1:21" ht="14.25" customHeight="1" x14ac:dyDescent="0.2">
      <c r="A169" s="49" t="s">
        <v>23</v>
      </c>
      <c r="B169" s="50">
        <f t="shared" si="8"/>
        <v>10565363.100000001</v>
      </c>
      <c r="C169" s="51">
        <f t="shared" si="9"/>
        <v>5.1819067689211726</v>
      </c>
      <c r="D169" s="50"/>
      <c r="E169" s="51"/>
      <c r="F169" s="50">
        <v>5644440.5999999996</v>
      </c>
      <c r="G169" s="51">
        <v>1.0760505297903216</v>
      </c>
      <c r="H169" s="50">
        <f t="shared" si="10"/>
        <v>4920922.5</v>
      </c>
      <c r="I169" s="51">
        <f t="shared" si="11"/>
        <v>9.8914427662699431</v>
      </c>
      <c r="J169" s="50">
        <v>152823.9</v>
      </c>
      <c r="K169" s="51">
        <v>7.0700010142392653</v>
      </c>
      <c r="L169" s="50">
        <v>1016648.3</v>
      </c>
      <c r="M169" s="51">
        <v>7.4063194695746786</v>
      </c>
      <c r="N169" s="50">
        <v>1873303</v>
      </c>
      <c r="O169" s="51">
        <v>7.9692254979573516</v>
      </c>
      <c r="P169" s="50">
        <v>540439.6</v>
      </c>
      <c r="Q169" s="51">
        <v>8.536010717941469</v>
      </c>
      <c r="R169" s="50">
        <v>503384.3</v>
      </c>
      <c r="S169" s="51">
        <v>11.571998747279167</v>
      </c>
      <c r="T169" s="50">
        <v>834323.4</v>
      </c>
      <c r="U169" s="51">
        <v>17.616431829671804</v>
      </c>
    </row>
    <row r="170" spans="1:21" ht="14.25" customHeight="1" x14ac:dyDescent="0.2">
      <c r="A170" s="49" t="s">
        <v>24</v>
      </c>
      <c r="B170" s="50">
        <f t="shared" si="8"/>
        <v>11438118.200000001</v>
      </c>
      <c r="C170" s="51">
        <f t="shared" si="9"/>
        <v>4.8872974441722423</v>
      </c>
      <c r="D170" s="50"/>
      <c r="E170" s="51"/>
      <c r="F170" s="50">
        <v>7001125.5</v>
      </c>
      <c r="G170" s="51">
        <v>1.4821183849653885</v>
      </c>
      <c r="H170" s="50">
        <f t="shared" si="10"/>
        <v>4436992.7</v>
      </c>
      <c r="I170" s="51">
        <f t="shared" si="11"/>
        <v>10.260325428527301</v>
      </c>
      <c r="J170" s="50">
        <v>127153.1</v>
      </c>
      <c r="K170" s="51">
        <v>7.1171631206789305</v>
      </c>
      <c r="L170" s="50">
        <v>1188872.6000000001</v>
      </c>
      <c r="M170" s="51">
        <v>7.7887294719383755</v>
      </c>
      <c r="N170" s="50">
        <v>1546341.3</v>
      </c>
      <c r="O170" s="51">
        <v>8.2965135588113696</v>
      </c>
      <c r="P170" s="50">
        <v>275185.90000000002</v>
      </c>
      <c r="Q170" s="51">
        <v>9.1034803309326531</v>
      </c>
      <c r="R170" s="50">
        <v>540939</v>
      </c>
      <c r="S170" s="51">
        <v>11.859888941266947</v>
      </c>
      <c r="T170" s="50">
        <v>758500.8</v>
      </c>
      <c r="U170" s="51">
        <v>17.943745293347085</v>
      </c>
    </row>
    <row r="171" spans="1:21" ht="14.25" customHeight="1" x14ac:dyDescent="0.2">
      <c r="A171" s="49" t="s">
        <v>25</v>
      </c>
      <c r="B171" s="50">
        <f t="shared" si="8"/>
        <v>11393690.699999999</v>
      </c>
      <c r="C171" s="51">
        <f t="shared" si="9"/>
        <v>4.2979205947726831</v>
      </c>
      <c r="D171" s="50"/>
      <c r="E171" s="51"/>
      <c r="F171" s="50">
        <v>6963404.2000000002</v>
      </c>
      <c r="G171" s="51">
        <v>0.5259091176984958</v>
      </c>
      <c r="H171" s="50">
        <f t="shared" si="10"/>
        <v>4430286.5</v>
      </c>
      <c r="I171" s="51">
        <f t="shared" si="11"/>
        <v>10.226665961896593</v>
      </c>
      <c r="J171" s="50">
        <v>102489.60000000001</v>
      </c>
      <c r="K171" s="51">
        <v>6.6933037400867992</v>
      </c>
      <c r="L171" s="50">
        <v>1906502.5</v>
      </c>
      <c r="M171" s="51">
        <v>7.7074542871042659</v>
      </c>
      <c r="N171" s="50">
        <v>810071.6</v>
      </c>
      <c r="O171" s="51">
        <v>8.4802733968207242</v>
      </c>
      <c r="P171" s="50">
        <v>309821.40000000002</v>
      </c>
      <c r="Q171" s="51">
        <v>9.7071828156479807</v>
      </c>
      <c r="R171" s="50">
        <v>543077.19999999995</v>
      </c>
      <c r="S171" s="51">
        <v>11.862357399647786</v>
      </c>
      <c r="T171" s="50">
        <v>758324.2</v>
      </c>
      <c r="U171" s="51">
        <v>17.944156087857934</v>
      </c>
    </row>
    <row r="172" spans="1:21" ht="14.25" customHeight="1" x14ac:dyDescent="0.2">
      <c r="A172" s="49" t="s">
        <v>26</v>
      </c>
      <c r="B172" s="50">
        <f t="shared" si="8"/>
        <v>10890686.6</v>
      </c>
      <c r="C172" s="51">
        <f t="shared" si="9"/>
        <v>5.7239711873629711</v>
      </c>
      <c r="D172" s="50"/>
      <c r="E172" s="51"/>
      <c r="F172" s="50">
        <v>6488880.9000000004</v>
      </c>
      <c r="G172" s="51">
        <v>2.4738882510541993</v>
      </c>
      <c r="H172" s="50">
        <f t="shared" si="10"/>
        <v>4401805.7</v>
      </c>
      <c r="I172" s="51">
        <f t="shared" si="11"/>
        <v>10.515050695672459</v>
      </c>
      <c r="J172" s="50">
        <v>891962.5</v>
      </c>
      <c r="K172" s="51">
        <v>7.7039243779867421</v>
      </c>
      <c r="L172" s="50">
        <v>592594.30000000005</v>
      </c>
      <c r="M172" s="51">
        <v>7.7998328282941642</v>
      </c>
      <c r="N172" s="50">
        <v>1238834.3999999999</v>
      </c>
      <c r="O172" s="51">
        <v>8.7387794478422638</v>
      </c>
      <c r="P172" s="50">
        <v>366951.4</v>
      </c>
      <c r="Q172" s="51">
        <v>10.227861629632697</v>
      </c>
      <c r="R172" s="50">
        <v>553608.19999999995</v>
      </c>
      <c r="S172" s="51">
        <v>11.944014299282415</v>
      </c>
      <c r="T172" s="50">
        <v>757854.9</v>
      </c>
      <c r="U172" s="51">
        <v>17.945557876580331</v>
      </c>
    </row>
    <row r="173" spans="1:21" ht="14.25" customHeight="1" x14ac:dyDescent="0.2">
      <c r="A173" s="49" t="s">
        <v>27</v>
      </c>
      <c r="B173" s="50">
        <f t="shared" si="8"/>
        <v>9777523.5</v>
      </c>
      <c r="C173" s="51">
        <f t="shared" si="9"/>
        <v>4.5759974312513796</v>
      </c>
      <c r="D173" s="50"/>
      <c r="E173" s="51"/>
      <c r="F173" s="50">
        <v>7389676.3000000007</v>
      </c>
      <c r="G173" s="51">
        <v>3.1794332217231225</v>
      </c>
      <c r="H173" s="50">
        <f t="shared" si="10"/>
        <v>2387847.2000000002</v>
      </c>
      <c r="I173" s="51">
        <f t="shared" si="11"/>
        <v>8.8979479482606756</v>
      </c>
      <c r="J173" s="50">
        <v>563619.80000000005</v>
      </c>
      <c r="K173" s="51">
        <v>7.2462832107743544</v>
      </c>
      <c r="L173" s="50">
        <v>794065.4</v>
      </c>
      <c r="M173" s="51">
        <v>8.1764514396421255</v>
      </c>
      <c r="N173" s="50">
        <v>619598</v>
      </c>
      <c r="O173" s="51">
        <v>9.2256226004602997</v>
      </c>
      <c r="P173" s="50">
        <v>335254.90000000002</v>
      </c>
      <c r="Q173" s="51">
        <v>11.980699667626036</v>
      </c>
      <c r="R173" s="50">
        <v>73566.100000000006</v>
      </c>
      <c r="S173" s="51">
        <v>12.54026346374213</v>
      </c>
      <c r="T173" s="50">
        <v>1743</v>
      </c>
      <c r="U173" s="51">
        <v>8.52</v>
      </c>
    </row>
    <row r="174" spans="1:21" ht="14.25" customHeight="1" x14ac:dyDescent="0.2">
      <c r="A174" s="49" t="s">
        <v>28</v>
      </c>
      <c r="B174" s="50">
        <f t="shared" si="8"/>
        <v>10030026.699999999</v>
      </c>
      <c r="C174" s="51">
        <f t="shared" si="9"/>
        <v>4.4853655208116248</v>
      </c>
      <c r="D174" s="50"/>
      <c r="E174" s="51"/>
      <c r="F174" s="50">
        <v>7081167.5999999996</v>
      </c>
      <c r="G174" s="51">
        <v>2.6044966814512343</v>
      </c>
      <c r="H174" s="50">
        <f t="shared" si="10"/>
        <v>2948859.1</v>
      </c>
      <c r="I174" s="51">
        <f t="shared" si="11"/>
        <v>9.0019419435808228</v>
      </c>
      <c r="J174" s="50">
        <v>121406.8</v>
      </c>
      <c r="K174" s="51">
        <v>3.9060612749862451</v>
      </c>
      <c r="L174" s="50">
        <v>762985.6</v>
      </c>
      <c r="M174" s="51">
        <v>8.1846197359425918</v>
      </c>
      <c r="N174" s="50">
        <v>801908.2</v>
      </c>
      <c r="O174" s="51">
        <v>9.2608076847200191</v>
      </c>
      <c r="P174" s="50">
        <v>1181648.1000000001</v>
      </c>
      <c r="Q174" s="51">
        <v>9.6444999589979457</v>
      </c>
      <c r="R174" s="50">
        <v>79167.399999999994</v>
      </c>
      <c r="S174" s="51">
        <v>12.491454626525567</v>
      </c>
      <c r="T174" s="50">
        <v>1743</v>
      </c>
      <c r="U174" s="51">
        <v>8.52</v>
      </c>
    </row>
    <row r="175" spans="1:21" ht="14.25" customHeight="1" x14ac:dyDescent="0.2">
      <c r="A175" s="49" t="s">
        <v>29</v>
      </c>
      <c r="B175" s="50">
        <f t="shared" si="8"/>
        <v>10965615.699999999</v>
      </c>
      <c r="C175" s="51">
        <f t="shared" si="9"/>
        <v>4.0818541497856797</v>
      </c>
      <c r="D175" s="50"/>
      <c r="E175" s="51"/>
      <c r="F175" s="50">
        <v>8373604.8999999994</v>
      </c>
      <c r="G175" s="51">
        <v>2.5219959724873098</v>
      </c>
      <c r="H175" s="50">
        <f t="shared" si="10"/>
        <v>2592010.8000000003</v>
      </c>
      <c r="I175" s="51">
        <f t="shared" si="11"/>
        <v>9.1210446025147718</v>
      </c>
      <c r="J175" s="50">
        <v>181708.9</v>
      </c>
      <c r="K175" s="51">
        <v>5.1160780952391436</v>
      </c>
      <c r="L175" s="50">
        <v>535101.30000000005</v>
      </c>
      <c r="M175" s="51">
        <v>8.5702856393733278</v>
      </c>
      <c r="N175" s="50">
        <v>314508.40000000002</v>
      </c>
      <c r="O175" s="51">
        <v>9.974080930747796</v>
      </c>
      <c r="P175" s="50">
        <v>1478898.5</v>
      </c>
      <c r="Q175" s="51">
        <v>9.4357970976371934</v>
      </c>
      <c r="R175" s="50">
        <v>80050.7</v>
      </c>
      <c r="S175" s="51">
        <v>12.740293813795507</v>
      </c>
      <c r="T175" s="50">
        <v>1743</v>
      </c>
      <c r="U175" s="51">
        <v>8.52</v>
      </c>
    </row>
    <row r="176" spans="1:21" ht="14.25" customHeight="1" thickBot="1" x14ac:dyDescent="0.25">
      <c r="A176" s="52" t="s">
        <v>30</v>
      </c>
      <c r="B176" s="53">
        <f t="shared" si="8"/>
        <v>10847905.500000002</v>
      </c>
      <c r="C176" s="54">
        <f t="shared" si="9"/>
        <v>4.0844995662065813</v>
      </c>
      <c r="D176" s="53"/>
      <c r="E176" s="54"/>
      <c r="F176" s="53">
        <v>7373166.9000000013</v>
      </c>
      <c r="G176" s="54">
        <v>1.9920285621094507</v>
      </c>
      <c r="H176" s="53">
        <f t="shared" si="10"/>
        <v>3474738.5999999996</v>
      </c>
      <c r="I176" s="54">
        <f t="shared" si="11"/>
        <v>8.5245854899703843</v>
      </c>
      <c r="J176" s="53">
        <v>101599.3</v>
      </c>
      <c r="K176" s="54">
        <v>4.4156345466947116</v>
      </c>
      <c r="L176" s="53">
        <v>876362.4</v>
      </c>
      <c r="M176" s="54">
        <v>7.4648677921371336</v>
      </c>
      <c r="N176" s="53">
        <v>298797.09999999998</v>
      </c>
      <c r="O176" s="54">
        <v>8.8917087080162442</v>
      </c>
      <c r="P176" s="53">
        <v>2108909</v>
      </c>
      <c r="Q176" s="54">
        <v>8.9301099701314754</v>
      </c>
      <c r="R176" s="53">
        <v>87877.8</v>
      </c>
      <c r="S176" s="54">
        <v>12.897311437018223</v>
      </c>
      <c r="T176" s="53">
        <v>1193</v>
      </c>
      <c r="U176" s="54">
        <v>6</v>
      </c>
    </row>
    <row r="177" spans="1:21" ht="14.25" customHeight="1" x14ac:dyDescent="0.2">
      <c r="A177" s="49" t="s">
        <v>44</v>
      </c>
      <c r="B177" s="50">
        <f t="shared" si="8"/>
        <v>11625247.9</v>
      </c>
      <c r="C177" s="51">
        <f t="shared" si="9"/>
        <v>3.8134266599166429</v>
      </c>
      <c r="D177" s="50">
        <v>7930966.7999999998</v>
      </c>
      <c r="E177" s="51">
        <v>1.9111337996018301</v>
      </c>
      <c r="F177" s="50">
        <v>191011.3</v>
      </c>
      <c r="G177" s="51">
        <v>1.36398921948597</v>
      </c>
      <c r="H177" s="50">
        <f t="shared" si="10"/>
        <v>3503269.8</v>
      </c>
      <c r="I177" s="51">
        <f t="shared" si="11"/>
        <v>8.253533370738392</v>
      </c>
      <c r="J177" s="50">
        <v>586775.80000000005</v>
      </c>
      <c r="K177" s="51">
        <v>7.8543218892121986</v>
      </c>
      <c r="L177" s="50">
        <v>564476</v>
      </c>
      <c r="M177" s="51">
        <v>6.2391698867622392</v>
      </c>
      <c r="N177" s="50">
        <v>394779.1</v>
      </c>
      <c r="O177" s="51">
        <v>7.7415139960550095</v>
      </c>
      <c r="P177" s="50">
        <v>1870257.5</v>
      </c>
      <c r="Q177" s="51">
        <v>8.8639724872109902</v>
      </c>
      <c r="R177" s="50">
        <v>85788.4</v>
      </c>
      <c r="S177" s="51">
        <v>13.3177629842729</v>
      </c>
      <c r="T177" s="50">
        <v>1193</v>
      </c>
      <c r="U177" s="51">
        <v>6</v>
      </c>
    </row>
    <row r="178" spans="1:21" ht="14.25" customHeight="1" x14ac:dyDescent="0.2">
      <c r="A178" s="49" t="s">
        <v>20</v>
      </c>
      <c r="B178" s="50">
        <f t="shared" si="8"/>
        <v>11337542.300000001</v>
      </c>
      <c r="C178" s="51">
        <f t="shared" si="9"/>
        <v>3.8552602813221708</v>
      </c>
      <c r="D178" s="50">
        <v>7693051.9000000004</v>
      </c>
      <c r="E178" s="51">
        <v>1.9208364881822799</v>
      </c>
      <c r="F178" s="50">
        <v>188438.6</v>
      </c>
      <c r="G178" s="51">
        <v>1.2996817106473899</v>
      </c>
      <c r="H178" s="50">
        <f t="shared" si="10"/>
        <v>3456051.8</v>
      </c>
      <c r="I178" s="51">
        <f t="shared" si="11"/>
        <v>8.3005617913481498</v>
      </c>
      <c r="J178" s="50">
        <v>477510.8</v>
      </c>
      <c r="K178" s="51">
        <v>5.7179518054879592</v>
      </c>
      <c r="L178" s="50">
        <v>214164.2</v>
      </c>
      <c r="M178" s="51">
        <v>7.16217103045234</v>
      </c>
      <c r="N178" s="50">
        <v>679168.9</v>
      </c>
      <c r="O178" s="51">
        <v>8.4512640979290996</v>
      </c>
      <c r="P178" s="50">
        <v>1997964</v>
      </c>
      <c r="Q178" s="51">
        <v>8.7712715754638211</v>
      </c>
      <c r="R178" s="50">
        <v>87243.9</v>
      </c>
      <c r="S178" s="51">
        <v>13.277565159283299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11014320.9</v>
      </c>
      <c r="C179" s="51">
        <f t="shared" si="9"/>
        <v>4.3281831673344442</v>
      </c>
      <c r="D179" s="50">
        <v>6558124.9000000004</v>
      </c>
      <c r="E179" s="51">
        <v>2.30665880822123</v>
      </c>
      <c r="F179" s="50">
        <v>177817.8</v>
      </c>
      <c r="G179" s="51">
        <v>1.1658117578780098</v>
      </c>
      <c r="H179" s="50">
        <f t="shared" si="10"/>
        <v>4278378.1999999993</v>
      </c>
      <c r="I179" s="51">
        <f t="shared" si="11"/>
        <v>7.5583172312817037</v>
      </c>
      <c r="J179" s="50">
        <v>526755</v>
      </c>
      <c r="K179" s="51">
        <v>4.3120893679224688</v>
      </c>
      <c r="L179" s="50">
        <v>249965</v>
      </c>
      <c r="M179" s="51">
        <v>7.4848899325905593</v>
      </c>
      <c r="N179" s="50">
        <v>1243050</v>
      </c>
      <c r="O179" s="51">
        <v>8.6679406612767007</v>
      </c>
      <c r="P179" s="50">
        <v>1350461.9</v>
      </c>
      <c r="Q179" s="51">
        <v>9.1150636948735784</v>
      </c>
      <c r="R179" s="50">
        <v>278146.3</v>
      </c>
      <c r="S179" s="51">
        <v>4.7842975045866192</v>
      </c>
      <c r="T179" s="50">
        <v>630000</v>
      </c>
      <c r="U179" s="51">
        <v>6</v>
      </c>
    </row>
    <row r="180" spans="1:21" ht="14.25" customHeight="1" x14ac:dyDescent="0.2">
      <c r="A180" s="49" t="s">
        <v>22</v>
      </c>
      <c r="B180" s="50">
        <f t="shared" si="8"/>
        <v>10140299.600000001</v>
      </c>
      <c r="C180" s="51">
        <f t="shared" si="9"/>
        <v>3.949229733803918</v>
      </c>
      <c r="D180" s="50">
        <v>6082097.4000000004</v>
      </c>
      <c r="E180" s="51">
        <v>1.4724485831154199</v>
      </c>
      <c r="F180" s="50">
        <v>195914.7</v>
      </c>
      <c r="G180" s="51">
        <v>0.76266672689696113</v>
      </c>
      <c r="H180" s="50">
        <f t="shared" si="10"/>
        <v>3862287.5</v>
      </c>
      <c r="I180" s="51">
        <f t="shared" si="11"/>
        <v>8.011153848075784</v>
      </c>
      <c r="J180" s="50">
        <v>82768.5</v>
      </c>
      <c r="K180" s="51">
        <v>4.2480596603780398</v>
      </c>
      <c r="L180" s="50">
        <v>611053.6</v>
      </c>
      <c r="M180" s="51">
        <v>5.7166590754068105</v>
      </c>
      <c r="N180" s="50">
        <v>1189021.8</v>
      </c>
      <c r="O180" s="51">
        <v>8.9557685712742998</v>
      </c>
      <c r="P180" s="50">
        <v>1251697.3</v>
      </c>
      <c r="Q180" s="51">
        <v>9.0470857339070694</v>
      </c>
      <c r="R180" s="50">
        <v>97746.3</v>
      </c>
      <c r="S180" s="51">
        <v>13.747547283119699</v>
      </c>
      <c r="T180" s="50">
        <v>630000</v>
      </c>
      <c r="U180" s="51">
        <v>6</v>
      </c>
    </row>
    <row r="181" spans="1:21" ht="14.25" customHeight="1" x14ac:dyDescent="0.2">
      <c r="A181" s="49" t="s">
        <v>23</v>
      </c>
      <c r="B181" s="50">
        <f t="shared" si="8"/>
        <v>10578075.5</v>
      </c>
      <c r="C181" s="51">
        <f t="shared" si="9"/>
        <v>3.521101225643549</v>
      </c>
      <c r="D181" s="50">
        <v>6585096.5</v>
      </c>
      <c r="E181" s="51">
        <v>1.03442712707399</v>
      </c>
      <c r="F181" s="50">
        <v>253596.79999999999</v>
      </c>
      <c r="G181" s="51">
        <v>1.2004684404535098</v>
      </c>
      <c r="H181" s="50">
        <f t="shared" si="10"/>
        <v>3739382.2</v>
      </c>
      <c r="I181" s="51">
        <f t="shared" si="11"/>
        <v>8.0575441576953555</v>
      </c>
      <c r="J181" s="50">
        <v>567767.70000000007</v>
      </c>
      <c r="K181" s="51">
        <v>5.4594251240428093</v>
      </c>
      <c r="L181" s="50">
        <v>291167.60000000003</v>
      </c>
      <c r="M181" s="51">
        <v>8.4405489965229599</v>
      </c>
      <c r="N181" s="50">
        <v>1016025.9</v>
      </c>
      <c r="O181" s="51">
        <v>8.9138134903844506</v>
      </c>
      <c r="P181" s="50">
        <v>1156172.7</v>
      </c>
      <c r="Q181" s="51">
        <v>9.2654939266426197</v>
      </c>
      <c r="R181" s="50">
        <v>78248.3</v>
      </c>
      <c r="S181" s="51">
        <v>13.0834926126191</v>
      </c>
      <c r="T181" s="50">
        <v>630000</v>
      </c>
      <c r="U181" s="51">
        <v>6</v>
      </c>
    </row>
    <row r="182" spans="1:21" ht="14.25" customHeight="1" x14ac:dyDescent="0.2">
      <c r="A182" s="49" t="s">
        <v>24</v>
      </c>
      <c r="B182" s="50">
        <f t="shared" si="8"/>
        <v>11017154.200000001</v>
      </c>
      <c r="C182" s="51">
        <f t="shared" si="9"/>
        <v>3.2430948024672315</v>
      </c>
      <c r="D182" s="50">
        <v>7698959.7999999998</v>
      </c>
      <c r="E182" s="51">
        <v>1.4326141932836201</v>
      </c>
      <c r="F182" s="50">
        <v>271905.5</v>
      </c>
      <c r="G182" s="51">
        <v>1.3035338343652498</v>
      </c>
      <c r="H182" s="50">
        <f t="shared" si="10"/>
        <v>3046288.9</v>
      </c>
      <c r="I182" s="51">
        <f t="shared" si="11"/>
        <v>7.9918875790145876</v>
      </c>
      <c r="J182" s="50">
        <v>398087.4</v>
      </c>
      <c r="K182" s="51">
        <v>4.7932493869436694</v>
      </c>
      <c r="L182" s="50">
        <v>930973.2</v>
      </c>
      <c r="M182" s="51">
        <v>8.6015204454865088</v>
      </c>
      <c r="N182" s="50">
        <v>670235.4</v>
      </c>
      <c r="O182" s="51">
        <v>8.6475385782368388</v>
      </c>
      <c r="P182" s="50">
        <v>364016.6</v>
      </c>
      <c r="Q182" s="51">
        <v>11.137766610094197</v>
      </c>
      <c r="R182" s="50">
        <v>52976.3</v>
      </c>
      <c r="S182" s="51">
        <v>15.090952199379698</v>
      </c>
      <c r="T182" s="50">
        <v>630000</v>
      </c>
      <c r="U182" s="51">
        <v>6</v>
      </c>
    </row>
    <row r="183" spans="1:21" ht="14.25" customHeight="1" x14ac:dyDescent="0.2">
      <c r="A183" s="49" t="s">
        <v>25</v>
      </c>
      <c r="B183" s="50">
        <f t="shared" si="8"/>
        <v>10200166.1</v>
      </c>
      <c r="C183" s="51">
        <f t="shared" si="9"/>
        <v>3.2716972194207745</v>
      </c>
      <c r="D183" s="50">
        <v>7063491.5999999996</v>
      </c>
      <c r="E183" s="51">
        <v>1.3942488246181299</v>
      </c>
      <c r="F183" s="50">
        <v>257462.9</v>
      </c>
      <c r="G183" s="51">
        <v>1.1178535043301401</v>
      </c>
      <c r="H183" s="50">
        <f t="shared" si="10"/>
        <v>2879211.6</v>
      </c>
      <c r="I183" s="51">
        <f t="shared" si="11"/>
        <v>8.0701899092793372</v>
      </c>
      <c r="J183" s="50">
        <v>404452.2</v>
      </c>
      <c r="K183" s="51">
        <v>5.3451514295138001</v>
      </c>
      <c r="L183" s="50">
        <v>758701.3</v>
      </c>
      <c r="M183" s="51">
        <v>8.84048907257705</v>
      </c>
      <c r="N183" s="50">
        <v>668060.6</v>
      </c>
      <c r="O183" s="51">
        <v>8.647071217790721</v>
      </c>
      <c r="P183" s="50">
        <v>374710.2</v>
      </c>
      <c r="Q183" s="51">
        <v>11.096235562843001</v>
      </c>
      <c r="R183" s="50">
        <v>43287.3</v>
      </c>
      <c r="S183" s="51">
        <v>15.062047321038699</v>
      </c>
      <c r="T183" s="50">
        <v>630000</v>
      </c>
      <c r="U183" s="51">
        <v>6</v>
      </c>
    </row>
    <row r="184" spans="1:21" ht="14.25" customHeight="1" x14ac:dyDescent="0.2">
      <c r="A184" s="49" t="s">
        <v>26</v>
      </c>
      <c r="B184" s="50">
        <f t="shared" si="8"/>
        <v>10894534.199999999</v>
      </c>
      <c r="C184" s="51">
        <f t="shared" si="9"/>
        <v>3.0176349672664293</v>
      </c>
      <c r="D184" s="50">
        <v>7650161.6999999993</v>
      </c>
      <c r="E184" s="51">
        <v>1.2446754832646216</v>
      </c>
      <c r="F184" s="50">
        <v>404537.7</v>
      </c>
      <c r="G184" s="51">
        <v>0.98338187021877044</v>
      </c>
      <c r="H184" s="50">
        <f t="shared" si="10"/>
        <v>2839834.8</v>
      </c>
      <c r="I184" s="51">
        <f t="shared" si="11"/>
        <v>8.0835489455231677</v>
      </c>
      <c r="J184" s="50">
        <v>1038800.1000000001</v>
      </c>
      <c r="K184" s="51">
        <v>7.4603670186400626</v>
      </c>
      <c r="L184" s="50">
        <v>488973.99999999994</v>
      </c>
      <c r="M184" s="51">
        <v>8.6718751999083814</v>
      </c>
      <c r="N184" s="50">
        <v>258502.7</v>
      </c>
      <c r="O184" s="51">
        <v>8.9286672905157278</v>
      </c>
      <c r="P184" s="50">
        <v>381075.69999999995</v>
      </c>
      <c r="Q184" s="51">
        <v>11.101488289597055</v>
      </c>
      <c r="R184" s="50">
        <v>42242.299999999996</v>
      </c>
      <c r="S184" s="51">
        <v>15.309774112678525</v>
      </c>
      <c r="T184" s="50">
        <v>630240</v>
      </c>
      <c r="U184" s="51">
        <v>5.9984767707539985</v>
      </c>
    </row>
    <row r="185" spans="1:21" ht="14.25" customHeight="1" x14ac:dyDescent="0.2">
      <c r="A185" s="49" t="s">
        <v>27</v>
      </c>
      <c r="B185" s="50">
        <f t="shared" si="8"/>
        <v>11096197.199999999</v>
      </c>
      <c r="C185" s="51">
        <f t="shared" si="9"/>
        <v>2.9851857750869808</v>
      </c>
      <c r="D185" s="50">
        <v>7835661.0999999996</v>
      </c>
      <c r="E185" s="51">
        <v>1.2826685325887801</v>
      </c>
      <c r="F185" s="50">
        <v>482013.5</v>
      </c>
      <c r="G185" s="51">
        <v>1.35002636648144</v>
      </c>
      <c r="H185" s="50">
        <f t="shared" si="10"/>
        <v>2778522.6</v>
      </c>
      <c r="I185" s="51">
        <f t="shared" si="11"/>
        <v>8.070088463559733</v>
      </c>
      <c r="J185" s="50">
        <v>968695.7</v>
      </c>
      <c r="K185" s="51">
        <v>7.4162546009030494</v>
      </c>
      <c r="L185" s="50">
        <v>643252.9</v>
      </c>
      <c r="M185" s="51">
        <v>8.3713782759471407</v>
      </c>
      <c r="N185" s="50">
        <v>177113.3</v>
      </c>
      <c r="O185" s="51">
        <v>11.3038914186569</v>
      </c>
      <c r="P185" s="50">
        <v>292440.10000000003</v>
      </c>
      <c r="Q185" s="51">
        <v>10.873645033632501</v>
      </c>
      <c r="R185" s="50">
        <v>66780.600000000006</v>
      </c>
      <c r="S185" s="51">
        <v>13.349333968248299</v>
      </c>
      <c r="T185" s="50">
        <v>630240</v>
      </c>
      <c r="U185" s="51">
        <v>5.9984767707540003</v>
      </c>
    </row>
    <row r="186" spans="1:21" ht="14.25" customHeight="1" x14ac:dyDescent="0.2">
      <c r="A186" s="49" t="s">
        <v>28</v>
      </c>
      <c r="B186" s="50">
        <f t="shared" si="8"/>
        <v>11238776.200000003</v>
      </c>
      <c r="C186" s="51">
        <f t="shared" si="9"/>
        <v>2.9472043859188171</v>
      </c>
      <c r="D186" s="50">
        <v>7879576.7000000002</v>
      </c>
      <c r="E186" s="51">
        <v>1.1966196642263798</v>
      </c>
      <c r="F186" s="50">
        <v>463485.6</v>
      </c>
      <c r="G186" s="51">
        <v>1.7197322527388099</v>
      </c>
      <c r="H186" s="50">
        <f t="shared" si="10"/>
        <v>2895713.9</v>
      </c>
      <c r="I186" s="51">
        <f t="shared" si="11"/>
        <v>7.907218647878171</v>
      </c>
      <c r="J186" s="50">
        <v>1400909.1</v>
      </c>
      <c r="K186" s="51">
        <v>7.6121880948592597</v>
      </c>
      <c r="L186" s="50">
        <v>317421.8</v>
      </c>
      <c r="M186" s="51">
        <v>7.2661850603833793</v>
      </c>
      <c r="N186" s="50">
        <v>243138.9</v>
      </c>
      <c r="O186" s="51">
        <v>10.824984669256999</v>
      </c>
      <c r="P186" s="50">
        <v>242466.8</v>
      </c>
      <c r="Q186" s="51">
        <v>11.064021857837902</v>
      </c>
      <c r="R186" s="50">
        <v>61537.3</v>
      </c>
      <c r="S186" s="51">
        <v>13.5121462105097</v>
      </c>
      <c r="T186" s="50">
        <v>630240</v>
      </c>
      <c r="U186" s="51">
        <v>5.9984767707540003</v>
      </c>
    </row>
    <row r="187" spans="1:21" ht="14.25" customHeight="1" x14ac:dyDescent="0.2">
      <c r="A187" s="49" t="s">
        <v>58</v>
      </c>
      <c r="B187" s="50">
        <f t="shared" si="8"/>
        <v>8235815.1999999993</v>
      </c>
      <c r="C187" s="51">
        <f t="shared" si="9"/>
        <v>1.7029548642616468</v>
      </c>
      <c r="D187" s="50">
        <v>7142235.2999999998</v>
      </c>
      <c r="E187" s="51">
        <v>0.94975407279006907</v>
      </c>
      <c r="F187" s="50">
        <v>364332.79999999999</v>
      </c>
      <c r="G187" s="51">
        <v>1.2892565039436499</v>
      </c>
      <c r="H187" s="50">
        <f t="shared" si="10"/>
        <v>729247.1</v>
      </c>
      <c r="I187" s="51">
        <f t="shared" si="11"/>
        <v>9.2864765029576439</v>
      </c>
      <c r="J187" s="50">
        <v>230204</v>
      </c>
      <c r="K187" s="51">
        <v>7.5622924710256987</v>
      </c>
      <c r="L187" s="50">
        <v>97523.3</v>
      </c>
      <c r="M187" s="51">
        <v>6.6874754238217911</v>
      </c>
      <c r="N187" s="50">
        <v>142598.80000000002</v>
      </c>
      <c r="O187" s="51">
        <v>9.7482895578363902</v>
      </c>
      <c r="P187" s="50">
        <v>197965.4</v>
      </c>
      <c r="Q187" s="51">
        <v>10.7712507286627</v>
      </c>
      <c r="R187" s="50">
        <v>60955.6</v>
      </c>
      <c r="S187" s="51">
        <v>14.053705631640101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11268283.5</v>
      </c>
      <c r="C188" s="54">
        <f t="shared" si="9"/>
        <v>2.785756111567482</v>
      </c>
      <c r="D188" s="53">
        <v>8113205.0999999996</v>
      </c>
      <c r="E188" s="54">
        <v>1.2688272987206999</v>
      </c>
      <c r="F188" s="53">
        <v>451209.9</v>
      </c>
      <c r="G188" s="54">
        <v>0.99541879732691996</v>
      </c>
      <c r="H188" s="53">
        <f t="shared" si="10"/>
        <v>2703868.5</v>
      </c>
      <c r="I188" s="54">
        <f t="shared" si="11"/>
        <v>7.6362037207060958</v>
      </c>
      <c r="J188" s="53">
        <v>1435112.5</v>
      </c>
      <c r="K188" s="54">
        <v>7.5148317898422601</v>
      </c>
      <c r="L188" s="53">
        <v>154775</v>
      </c>
      <c r="M188" s="54">
        <v>5.5242546987562609</v>
      </c>
      <c r="N188" s="53">
        <v>152523.9</v>
      </c>
      <c r="O188" s="54">
        <v>10.169249271753499</v>
      </c>
      <c r="P188" s="53">
        <v>291541.5</v>
      </c>
      <c r="Q188" s="54">
        <v>10.8564516852661</v>
      </c>
      <c r="R188" s="53">
        <v>39735.599999999999</v>
      </c>
      <c r="S188" s="54">
        <v>12.7952106926786</v>
      </c>
      <c r="T188" s="53">
        <v>630180</v>
      </c>
      <c r="U188" s="54">
        <v>6.0031419594401596</v>
      </c>
    </row>
    <row r="189" spans="1:21" ht="14.25" customHeight="1" x14ac:dyDescent="0.2">
      <c r="A189" s="49" t="s">
        <v>45</v>
      </c>
      <c r="B189" s="50">
        <f t="shared" si="8"/>
        <v>10725221.500000002</v>
      </c>
      <c r="C189" s="51">
        <f t="shared" si="9"/>
        <v>2.8816813179103113</v>
      </c>
      <c r="D189" s="50">
        <v>7202995.4000000004</v>
      </c>
      <c r="E189" s="51">
        <v>1.12239655713233</v>
      </c>
      <c r="F189" s="50">
        <v>884253</v>
      </c>
      <c r="G189" s="51">
        <v>2.9683631675549909</v>
      </c>
      <c r="H189" s="50">
        <f t="shared" si="10"/>
        <v>2637973.0999999996</v>
      </c>
      <c r="I189" s="51">
        <f t="shared" si="11"/>
        <v>7.6563590254199356</v>
      </c>
      <c r="J189" s="50">
        <v>1363967.9</v>
      </c>
      <c r="K189" s="51">
        <v>7.6620994665636895</v>
      </c>
      <c r="L189" s="50">
        <v>220329.4</v>
      </c>
      <c r="M189" s="51">
        <v>6.91151731452997</v>
      </c>
      <c r="N189" s="50">
        <v>148545.30000000002</v>
      </c>
      <c r="O189" s="51">
        <v>9.6660415980848899</v>
      </c>
      <c r="P189" s="50">
        <v>212504.9</v>
      </c>
      <c r="Q189" s="51">
        <v>10.6965022500658</v>
      </c>
      <c r="R189" s="50">
        <v>62445.599999999999</v>
      </c>
      <c r="S189" s="51">
        <v>11.716386438756301</v>
      </c>
      <c r="T189" s="50">
        <v>630180</v>
      </c>
      <c r="U189" s="51">
        <v>6.0031419594401596</v>
      </c>
    </row>
    <row r="190" spans="1:21" ht="14.25" customHeight="1" x14ac:dyDescent="0.2">
      <c r="A190" s="49" t="s">
        <v>20</v>
      </c>
      <c r="B190" s="50">
        <f t="shared" si="8"/>
        <v>10687425</v>
      </c>
      <c r="C190" s="51">
        <f t="shared" si="9"/>
        <v>2.7531444055981709</v>
      </c>
      <c r="D190" s="50">
        <v>7354895</v>
      </c>
      <c r="E190" s="51">
        <v>1.0576123001076201</v>
      </c>
      <c r="F190" s="50">
        <v>685586.5</v>
      </c>
      <c r="G190" s="51">
        <v>2.2549326335918196</v>
      </c>
      <c r="H190" s="50">
        <f t="shared" si="10"/>
        <v>2646943.5</v>
      </c>
      <c r="I190" s="51">
        <f t="shared" si="11"/>
        <v>7.5934546993541794</v>
      </c>
      <c r="J190" s="50">
        <v>1418550</v>
      </c>
      <c r="K190" s="51">
        <v>7.2993173141588192</v>
      </c>
      <c r="L190" s="50">
        <v>139548.70000000001</v>
      </c>
      <c r="M190" s="51">
        <v>8.5966391302821208</v>
      </c>
      <c r="N190" s="50">
        <v>163128.9</v>
      </c>
      <c r="O190" s="51">
        <v>9.4220785587348388</v>
      </c>
      <c r="P190" s="50">
        <v>235499.1</v>
      </c>
      <c r="Q190" s="51">
        <v>10.5730889714653</v>
      </c>
      <c r="R190" s="50">
        <v>59836.800000000003</v>
      </c>
      <c r="S190" s="51">
        <v>12.231986336167699</v>
      </c>
      <c r="T190" s="50">
        <v>630380</v>
      </c>
      <c r="U190" s="51">
        <v>6.0066309210317597</v>
      </c>
    </row>
    <row r="191" spans="1:21" ht="14.25" customHeight="1" x14ac:dyDescent="0.2">
      <c r="A191" s="49" t="s">
        <v>21</v>
      </c>
      <c r="B191" s="50">
        <f t="shared" si="8"/>
        <v>10795880.6</v>
      </c>
      <c r="C191" s="51">
        <f t="shared" si="9"/>
        <v>2.7626433097083343</v>
      </c>
      <c r="D191" s="50">
        <v>7567115.2000000002</v>
      </c>
      <c r="E191" s="51">
        <v>1.1066406320865843</v>
      </c>
      <c r="F191" s="50">
        <v>622572.89999999991</v>
      </c>
      <c r="G191" s="51">
        <v>2.031774227564354</v>
      </c>
      <c r="H191" s="50">
        <f t="shared" si="10"/>
        <v>2606192.5</v>
      </c>
      <c r="I191" s="51">
        <f t="shared" si="11"/>
        <v>7.7454610858560899</v>
      </c>
      <c r="J191" s="50">
        <v>1343397.3</v>
      </c>
      <c r="K191" s="51">
        <v>7.5493104794836192</v>
      </c>
      <c r="L191" s="50">
        <v>236935.80000000002</v>
      </c>
      <c r="M191" s="51">
        <v>9.3812119147887323</v>
      </c>
      <c r="N191" s="50">
        <v>198464.09999999998</v>
      </c>
      <c r="O191" s="51">
        <v>8.5467601193364455</v>
      </c>
      <c r="P191" s="50">
        <v>151845.70000000001</v>
      </c>
      <c r="Q191" s="51">
        <v>11.653375604314117</v>
      </c>
      <c r="R191" s="50">
        <v>45169.599999999999</v>
      </c>
      <c r="S191" s="51">
        <v>12.607910962240092</v>
      </c>
      <c r="T191" s="50">
        <v>630380</v>
      </c>
      <c r="U191" s="51">
        <v>6.0066309210317588</v>
      </c>
    </row>
    <row r="192" spans="1:21" ht="14.25" customHeight="1" x14ac:dyDescent="0.2">
      <c r="A192" s="49" t="s">
        <v>22</v>
      </c>
      <c r="B192" s="50">
        <f t="shared" si="8"/>
        <v>9805976.6999999974</v>
      </c>
      <c r="C192" s="51">
        <f t="shared" si="9"/>
        <v>2.9847623467226891</v>
      </c>
      <c r="D192" s="50">
        <v>6686633.4000000004</v>
      </c>
      <c r="E192" s="51">
        <v>1.2301755882115499</v>
      </c>
      <c r="F192" s="50">
        <v>543202.1</v>
      </c>
      <c r="G192" s="51">
        <v>2.09824193610444</v>
      </c>
      <c r="H192" s="50">
        <f t="shared" si="10"/>
        <v>2576141.2000000002</v>
      </c>
      <c r="I192" s="51">
        <f t="shared" si="11"/>
        <v>7.7258992733007066</v>
      </c>
      <c r="J192" s="50">
        <v>1447892.1</v>
      </c>
      <c r="K192" s="51">
        <v>7.7359231789440681</v>
      </c>
      <c r="L192" s="50">
        <v>104920.7</v>
      </c>
      <c r="M192" s="51">
        <v>8.585596417103579</v>
      </c>
      <c r="N192" s="50">
        <v>200959.2</v>
      </c>
      <c r="O192" s="51">
        <v>8.3211419283118193</v>
      </c>
      <c r="P192" s="50">
        <v>149153.5</v>
      </c>
      <c r="Q192" s="51">
        <v>12.1421410761397</v>
      </c>
      <c r="R192" s="50">
        <v>42835.7</v>
      </c>
      <c r="S192" s="51">
        <v>12.412677229507199</v>
      </c>
      <c r="T192" s="50">
        <v>630380</v>
      </c>
      <c r="U192" s="51">
        <v>6.0066309210317597</v>
      </c>
    </row>
    <row r="193" spans="1:21" ht="14.25" customHeight="1" x14ac:dyDescent="0.2">
      <c r="A193" s="49" t="s">
        <v>23</v>
      </c>
      <c r="B193" s="50">
        <f t="shared" si="8"/>
        <v>10841030.9</v>
      </c>
      <c r="C193" s="51">
        <f t="shared" si="9"/>
        <v>2.7455814589551624</v>
      </c>
      <c r="D193" s="50">
        <v>7755027.6000000006</v>
      </c>
      <c r="E193" s="51">
        <v>1.2575099659219782</v>
      </c>
      <c r="F193" s="50">
        <v>642373</v>
      </c>
      <c r="G193" s="51">
        <v>2.2797697023380499</v>
      </c>
      <c r="H193" s="50">
        <f t="shared" si="10"/>
        <v>2443630.2999999998</v>
      </c>
      <c r="I193" s="51">
        <f t="shared" si="11"/>
        <v>7.590528910613032</v>
      </c>
      <c r="J193" s="50">
        <v>1252082.7</v>
      </c>
      <c r="K193" s="51">
        <v>7.6923890873981398</v>
      </c>
      <c r="L193" s="50">
        <v>179380.8</v>
      </c>
      <c r="M193" s="51">
        <v>6.0947481558784435</v>
      </c>
      <c r="N193" s="50">
        <v>183655.69999999998</v>
      </c>
      <c r="O193" s="51">
        <v>8.6541622775661207</v>
      </c>
      <c r="P193" s="50">
        <v>158087.1</v>
      </c>
      <c r="Q193" s="51">
        <v>12.378454092712181</v>
      </c>
      <c r="R193" s="50">
        <v>40044</v>
      </c>
      <c r="S193" s="51">
        <v>12.25996903406253</v>
      </c>
      <c r="T193" s="50">
        <v>630380</v>
      </c>
      <c r="U193" s="51">
        <v>6.0066309210317588</v>
      </c>
    </row>
    <row r="194" spans="1:21" ht="14.25" customHeight="1" x14ac:dyDescent="0.2">
      <c r="A194" s="49" t="s">
        <v>24</v>
      </c>
      <c r="B194" s="50">
        <f t="shared" si="8"/>
        <v>11187408.6</v>
      </c>
      <c r="C194" s="51">
        <f t="shared" si="9"/>
        <v>2.7808638429457218</v>
      </c>
      <c r="D194" s="50">
        <v>7707629.2999999998</v>
      </c>
      <c r="E194" s="51">
        <v>1.1278268902994599</v>
      </c>
      <c r="F194" s="50">
        <v>518009.2</v>
      </c>
      <c r="G194" s="51">
        <v>2.1113441768987902</v>
      </c>
      <c r="H194" s="50">
        <f t="shared" si="10"/>
        <v>2961770.1</v>
      </c>
      <c r="I194" s="51">
        <f t="shared" si="11"/>
        <v>7.1997798812946385</v>
      </c>
      <c r="J194" s="50">
        <v>138902.1</v>
      </c>
      <c r="K194" s="51">
        <v>5.5573316602124798</v>
      </c>
      <c r="L194" s="50">
        <v>225250.6</v>
      </c>
      <c r="M194" s="51">
        <v>6.8592331873921797</v>
      </c>
      <c r="N194" s="50">
        <v>123409.4</v>
      </c>
      <c r="O194" s="51">
        <v>12.123374070370698</v>
      </c>
      <c r="P194" s="50">
        <v>161096.80000000002</v>
      </c>
      <c r="Q194" s="51">
        <v>11.647663342785199</v>
      </c>
      <c r="R194" s="50">
        <v>63032.6</v>
      </c>
      <c r="S194" s="51">
        <v>12.019399358427201</v>
      </c>
      <c r="T194" s="50">
        <v>2250078.6</v>
      </c>
      <c r="U194" s="51">
        <v>6.6117546942582388</v>
      </c>
    </row>
    <row r="195" spans="1:21" ht="14.25" customHeight="1" x14ac:dyDescent="0.2">
      <c r="A195" s="49" t="s">
        <v>25</v>
      </c>
      <c r="B195" s="50">
        <f t="shared" si="8"/>
        <v>12224712</v>
      </c>
      <c r="C195" s="51">
        <f t="shared" si="9"/>
        <v>2.6181616782464885</v>
      </c>
      <c r="D195" s="50">
        <v>8706936.3000000007</v>
      </c>
      <c r="E195" s="51">
        <v>1.0369434535773498</v>
      </c>
      <c r="F195" s="50">
        <v>550996.6</v>
      </c>
      <c r="G195" s="51">
        <v>1.77441698732805</v>
      </c>
      <c r="H195" s="50">
        <f t="shared" si="10"/>
        <v>2966779.0999999996</v>
      </c>
      <c r="I195" s="51">
        <f t="shared" si="11"/>
        <v>7.4154405907740131</v>
      </c>
      <c r="J195" s="50">
        <v>1470872.2</v>
      </c>
      <c r="K195" s="51">
        <v>6.8663339044683802</v>
      </c>
      <c r="L195" s="50">
        <v>197749</v>
      </c>
      <c r="M195" s="51">
        <v>7.7009949026290894</v>
      </c>
      <c r="N195" s="50">
        <v>152130.9</v>
      </c>
      <c r="O195" s="51">
        <v>11.759700856301999</v>
      </c>
      <c r="P195" s="50">
        <v>189545.8</v>
      </c>
      <c r="Q195" s="51">
        <v>11.944888591569999</v>
      </c>
      <c r="R195" s="50">
        <v>76101.2</v>
      </c>
      <c r="S195" s="51">
        <v>13.640167645188198</v>
      </c>
      <c r="T195" s="50">
        <v>880380</v>
      </c>
      <c r="U195" s="51">
        <v>6.0047479497489702</v>
      </c>
    </row>
    <row r="196" spans="1:21" ht="14.25" customHeight="1" x14ac:dyDescent="0.2">
      <c r="A196" s="49" t="s">
        <v>26</v>
      </c>
      <c r="B196" s="50">
        <f t="shared" si="8"/>
        <v>11985885.400000002</v>
      </c>
      <c r="C196" s="51">
        <f t="shared" si="9"/>
        <v>3.3278236036696911</v>
      </c>
      <c r="D196" s="50">
        <v>8494437.8000000007</v>
      </c>
      <c r="E196" s="51">
        <v>1.9017899618971799</v>
      </c>
      <c r="F196" s="50">
        <v>484726.4</v>
      </c>
      <c r="G196" s="51">
        <v>2.1496942914600901</v>
      </c>
      <c r="H196" s="50">
        <f t="shared" si="10"/>
        <v>3006721.2</v>
      </c>
      <c r="I196" s="51">
        <f t="shared" si="11"/>
        <v>7.5465135344108356</v>
      </c>
      <c r="J196" s="50">
        <v>1446700.8</v>
      </c>
      <c r="K196" s="51">
        <v>7.0350984681836097</v>
      </c>
      <c r="L196" s="50">
        <v>140639.6</v>
      </c>
      <c r="M196" s="51">
        <v>6.9001400459045694</v>
      </c>
      <c r="N196" s="50">
        <v>228701.3</v>
      </c>
      <c r="O196" s="51">
        <v>10.514772106673599</v>
      </c>
      <c r="P196" s="50">
        <v>224259.5</v>
      </c>
      <c r="Q196" s="51">
        <v>11.5662595965834</v>
      </c>
      <c r="R196" s="50">
        <v>85040</v>
      </c>
      <c r="S196" s="51">
        <v>14.606092050799599</v>
      </c>
      <c r="T196" s="50">
        <v>881380</v>
      </c>
      <c r="U196" s="51">
        <v>6.0149526878304496</v>
      </c>
    </row>
    <row r="197" spans="1:21" ht="14.25" customHeight="1" x14ac:dyDescent="0.2">
      <c r="A197" s="49" t="s">
        <v>27</v>
      </c>
      <c r="B197" s="50">
        <f t="shared" si="8"/>
        <v>11854353.9</v>
      </c>
      <c r="C197" s="51">
        <f t="shared" si="9"/>
        <v>3.1059084834644559</v>
      </c>
      <c r="D197" s="50">
        <v>8280679.9000000004</v>
      </c>
      <c r="E197" s="51">
        <v>1.44029914174076</v>
      </c>
      <c r="F197" s="50">
        <v>525745.6</v>
      </c>
      <c r="G197" s="51">
        <v>1.8030310324993699</v>
      </c>
      <c r="H197" s="50">
        <f t="shared" si="10"/>
        <v>3047928.4</v>
      </c>
      <c r="I197" s="51">
        <f t="shared" si="11"/>
        <v>7.8558100508528987</v>
      </c>
      <c r="J197" s="50">
        <v>1331537.3</v>
      </c>
      <c r="K197" s="51">
        <v>7.04250925152453</v>
      </c>
      <c r="L197" s="50">
        <v>178749.7</v>
      </c>
      <c r="M197" s="51">
        <v>9.4737487615363793</v>
      </c>
      <c r="N197" s="50">
        <v>300943</v>
      </c>
      <c r="O197" s="51">
        <v>9.8480914525342005</v>
      </c>
      <c r="P197" s="50">
        <v>276560.59999999998</v>
      </c>
      <c r="Q197" s="51">
        <v>12.5390303246377</v>
      </c>
      <c r="R197" s="50">
        <v>78757.8</v>
      </c>
      <c r="S197" s="51">
        <v>14.477018403256601</v>
      </c>
      <c r="T197" s="50">
        <v>881380</v>
      </c>
      <c r="U197" s="51">
        <v>6.0149526878304496</v>
      </c>
    </row>
    <row r="198" spans="1:21" ht="14.25" customHeight="1" x14ac:dyDescent="0.2">
      <c r="A198" s="49" t="s">
        <v>28</v>
      </c>
      <c r="B198" s="50">
        <f t="shared" si="8"/>
        <v>12194908.800000001</v>
      </c>
      <c r="C198" s="51">
        <f t="shared" si="9"/>
        <v>3.2398656352395148</v>
      </c>
      <c r="D198" s="50">
        <v>8447645.6999999993</v>
      </c>
      <c r="E198" s="51">
        <v>1.4323948665366002</v>
      </c>
      <c r="F198" s="50">
        <v>434886.8</v>
      </c>
      <c r="G198" s="51">
        <v>2.1780753497231897</v>
      </c>
      <c r="H198" s="50">
        <f t="shared" si="10"/>
        <v>3312376.3</v>
      </c>
      <c r="I198" s="51">
        <f t="shared" si="11"/>
        <v>7.9889127910980307</v>
      </c>
      <c r="J198" s="50">
        <v>80081.100000000006</v>
      </c>
      <c r="K198" s="51">
        <v>7.0931117829300492</v>
      </c>
      <c r="L198" s="50">
        <v>178850.9</v>
      </c>
      <c r="M198" s="51">
        <v>10.481402514608499</v>
      </c>
      <c r="N198" s="50">
        <v>355285.4</v>
      </c>
      <c r="O198" s="51">
        <v>9.8425004883398</v>
      </c>
      <c r="P198" s="50">
        <v>1126250.1000000001</v>
      </c>
      <c r="Q198" s="51">
        <v>10.230297338930299</v>
      </c>
      <c r="R198" s="50">
        <v>90528.8</v>
      </c>
      <c r="S198" s="51">
        <v>14.340450784722698</v>
      </c>
      <c r="T198" s="50">
        <v>1481380</v>
      </c>
      <c r="U198" s="51">
        <v>5.1996510010935681</v>
      </c>
    </row>
    <row r="199" spans="1:21" ht="14.25" customHeight="1" x14ac:dyDescent="0.2">
      <c r="A199" s="49" t="s">
        <v>46</v>
      </c>
      <c r="B199" s="50">
        <f t="shared" si="8"/>
        <v>12061693.200000001</v>
      </c>
      <c r="C199" s="51">
        <f t="shared" si="9"/>
        <v>3.6443766887554347</v>
      </c>
      <c r="D199" s="50">
        <v>8138766.7999999998</v>
      </c>
      <c r="E199" s="51">
        <v>1.6040229695486499</v>
      </c>
      <c r="F199" s="50">
        <v>534600.1</v>
      </c>
      <c r="G199" s="51">
        <v>2.6172332552874598</v>
      </c>
      <c r="H199" s="50">
        <f t="shared" si="10"/>
        <v>3388326.3</v>
      </c>
      <c r="I199" s="51">
        <f t="shared" si="11"/>
        <v>8.7073702063464147</v>
      </c>
      <c r="J199" s="50">
        <v>104989.6</v>
      </c>
      <c r="K199" s="51">
        <v>11.945497449271201</v>
      </c>
      <c r="L199" s="50">
        <v>161704.9</v>
      </c>
      <c r="M199" s="51">
        <v>8.7516771909818392</v>
      </c>
      <c r="N199" s="50">
        <v>625963.80000000005</v>
      </c>
      <c r="O199" s="51">
        <v>8.5487431126208904</v>
      </c>
      <c r="P199" s="50">
        <v>727196.7</v>
      </c>
      <c r="Q199" s="51">
        <v>12.9546595989778</v>
      </c>
      <c r="R199" s="50">
        <v>87091.3</v>
      </c>
      <c r="S199" s="51">
        <v>14.219801013419298</v>
      </c>
      <c r="T199" s="50">
        <v>1681380</v>
      </c>
      <c r="U199" s="51">
        <v>6.4374852799486098</v>
      </c>
    </row>
    <row r="200" spans="1:21" ht="14.25" customHeight="1" thickBot="1" x14ac:dyDescent="0.25">
      <c r="A200" s="52" t="s">
        <v>30</v>
      </c>
      <c r="B200" s="53">
        <f t="shared" si="8"/>
        <v>11722758.4</v>
      </c>
      <c r="C200" s="54">
        <f t="shared" si="9"/>
        <v>3.430380276027865</v>
      </c>
      <c r="D200" s="53">
        <v>7725816.0999999996</v>
      </c>
      <c r="E200" s="54">
        <v>1.35244042800863</v>
      </c>
      <c r="F200" s="53">
        <v>769284.3</v>
      </c>
      <c r="G200" s="54">
        <v>2.9019146120621495</v>
      </c>
      <c r="H200" s="53">
        <f t="shared" si="10"/>
        <v>3227658</v>
      </c>
      <c r="I200" s="54">
        <f t="shared" si="11"/>
        <v>8.5301527646361563</v>
      </c>
      <c r="J200" s="53">
        <v>77860.400000000009</v>
      </c>
      <c r="K200" s="54">
        <v>8.6498801701506807</v>
      </c>
      <c r="L200" s="53">
        <v>523494.5</v>
      </c>
      <c r="M200" s="54">
        <v>8.363366509103729</v>
      </c>
      <c r="N200" s="53">
        <v>202957</v>
      </c>
      <c r="O200" s="54">
        <v>10.3592921998256</v>
      </c>
      <c r="P200" s="53">
        <v>629563.4</v>
      </c>
      <c r="Q200" s="54">
        <v>12.857160495670499</v>
      </c>
      <c r="R200" s="53">
        <v>112402.7</v>
      </c>
      <c r="S200" s="54">
        <v>13.288015056577798</v>
      </c>
      <c r="T200" s="53">
        <v>1681380</v>
      </c>
      <c r="U200" s="54">
        <v>6.4175016950362194</v>
      </c>
    </row>
    <row r="201" spans="1:21" ht="14.25" customHeight="1" x14ac:dyDescent="0.2">
      <c r="A201" s="49" t="s">
        <v>47</v>
      </c>
      <c r="B201" s="50">
        <f t="shared" ref="B201:B255" si="12">D201+F201+J201+L201+N201+P201+R201+T201</f>
        <v>11725532.199999999</v>
      </c>
      <c r="C201" s="51">
        <f t="shared" ref="C201:C255" si="13">(D201*E201+F201*G201+J201*K201+L201*M201+N201*O201+P201*Q201+R201*S201+T201*U201)/(D201+F201+J201+L201+N201+P201+R201+T201)</f>
        <v>3.4399000380554154</v>
      </c>
      <c r="D201" s="50">
        <v>7783546.5</v>
      </c>
      <c r="E201" s="51">
        <v>1.382746165645699</v>
      </c>
      <c r="F201" s="50">
        <v>693327.99999999988</v>
      </c>
      <c r="G201" s="51">
        <v>2.7235822684212962</v>
      </c>
      <c r="H201" s="50">
        <f t="shared" ref="H201:H264" si="14">J201+L201+N201+P201+R201+T201</f>
        <v>3248657.6999999997</v>
      </c>
      <c r="I201" s="51">
        <f t="shared" ref="I201:I264" si="15">(J201*K201+L201*M201+N201*O201+P201*Q201+R201*S201+T201*U201)/(J201+L201+N201+P201+R201+T201)</f>
        <v>8.5215668415912216</v>
      </c>
      <c r="J201" s="50">
        <v>105689.8</v>
      </c>
      <c r="K201" s="51">
        <v>8.5192020611260499</v>
      </c>
      <c r="L201" s="50">
        <v>540267.19999999995</v>
      </c>
      <c r="M201" s="51">
        <v>8.4681254164605964</v>
      </c>
      <c r="N201" s="50">
        <v>176846.2</v>
      </c>
      <c r="O201" s="51">
        <v>10.308843283033504</v>
      </c>
      <c r="P201" s="50">
        <v>669403.6</v>
      </c>
      <c r="Q201" s="51">
        <v>12.791146502648031</v>
      </c>
      <c r="R201" s="50">
        <v>75070.899999999994</v>
      </c>
      <c r="S201" s="51">
        <v>14.42412823077917</v>
      </c>
      <c r="T201" s="50">
        <v>1681380</v>
      </c>
      <c r="U201" s="51">
        <v>6.3875263176676302</v>
      </c>
    </row>
    <row r="202" spans="1:21" ht="14.25" customHeight="1" x14ac:dyDescent="0.2">
      <c r="A202" s="49" t="s">
        <v>20</v>
      </c>
      <c r="B202" s="50">
        <f t="shared" si="12"/>
        <v>12000201.999999998</v>
      </c>
      <c r="C202" s="51">
        <f t="shared" si="13"/>
        <v>3.4053008496023653</v>
      </c>
      <c r="D202" s="50">
        <v>8031189.6999999983</v>
      </c>
      <c r="E202" s="51">
        <v>1.3573162109469288</v>
      </c>
      <c r="F202" s="50">
        <v>631450.80000000016</v>
      </c>
      <c r="G202" s="51">
        <v>2.4229062359252684</v>
      </c>
      <c r="H202" s="50">
        <f t="shared" si="14"/>
        <v>3337561.5</v>
      </c>
      <c r="I202" s="51">
        <f t="shared" si="15"/>
        <v>8.5192401734020482</v>
      </c>
      <c r="J202" s="50">
        <v>365875.3</v>
      </c>
      <c r="K202" s="51">
        <v>8.5103806023527682</v>
      </c>
      <c r="L202" s="50">
        <v>260477.10000000003</v>
      </c>
      <c r="M202" s="51">
        <v>7.696992445785062</v>
      </c>
      <c r="N202" s="50">
        <v>236407.49999999997</v>
      </c>
      <c r="O202" s="51">
        <v>10.118369501813607</v>
      </c>
      <c r="P202" s="50">
        <v>711482.20000000007</v>
      </c>
      <c r="Q202" s="51">
        <v>13.034018340866432</v>
      </c>
      <c r="R202" s="50">
        <v>81939.399999999994</v>
      </c>
      <c r="S202" s="51">
        <v>14.174746251498059</v>
      </c>
      <c r="T202" s="50">
        <v>1681380</v>
      </c>
      <c r="U202" s="51">
        <v>6.2376494308246802</v>
      </c>
    </row>
    <row r="203" spans="1:21" ht="14.25" customHeight="1" x14ac:dyDescent="0.2">
      <c r="A203" s="49" t="s">
        <v>21</v>
      </c>
      <c r="B203" s="50">
        <f t="shared" si="12"/>
        <v>12517609.000000002</v>
      </c>
      <c r="C203" s="51">
        <f t="shared" si="13"/>
        <v>3.3498233730579061</v>
      </c>
      <c r="D203" s="50">
        <v>8312249.0999999996</v>
      </c>
      <c r="E203" s="51">
        <v>1.3636179611123498</v>
      </c>
      <c r="F203" s="50">
        <v>772123.4</v>
      </c>
      <c r="G203" s="51">
        <v>2.2201923630342</v>
      </c>
      <c r="H203" s="50">
        <f t="shared" si="14"/>
        <v>3433236.5</v>
      </c>
      <c r="I203" s="51">
        <f t="shared" si="15"/>
        <v>8.4126987922329377</v>
      </c>
      <c r="J203" s="50">
        <v>288216.8</v>
      </c>
      <c r="K203" s="51">
        <v>7.909046047975</v>
      </c>
      <c r="L203" s="50">
        <v>302704.90000000002</v>
      </c>
      <c r="M203" s="51">
        <v>6.8844601887845194</v>
      </c>
      <c r="N203" s="50">
        <v>387103.3</v>
      </c>
      <c r="O203" s="51">
        <v>10.589131280978499</v>
      </c>
      <c r="P203" s="50">
        <v>697212.1</v>
      </c>
      <c r="Q203" s="51">
        <v>12.652706519293099</v>
      </c>
      <c r="R203" s="50">
        <v>75539.400000000009</v>
      </c>
      <c r="S203" s="51">
        <v>14.489583382976299</v>
      </c>
      <c r="T203" s="50">
        <v>1682460</v>
      </c>
      <c r="U203" s="51">
        <v>6.2432762740273198</v>
      </c>
    </row>
    <row r="204" spans="1:21" ht="14.25" customHeight="1" x14ac:dyDescent="0.2">
      <c r="A204" s="49" t="s">
        <v>22</v>
      </c>
      <c r="B204" s="50">
        <f t="shared" si="12"/>
        <v>12940650.700000003</v>
      </c>
      <c r="C204" s="51">
        <f t="shared" si="13"/>
        <v>3.5812321834017196</v>
      </c>
      <c r="D204" s="50">
        <v>8565899.0000000019</v>
      </c>
      <c r="E204" s="51">
        <v>1.5201491051902429</v>
      </c>
      <c r="F204" s="50">
        <v>704105.4</v>
      </c>
      <c r="G204" s="51">
        <v>2.4905766380999204</v>
      </c>
      <c r="H204" s="50">
        <f t="shared" si="14"/>
        <v>3670646.3000000003</v>
      </c>
      <c r="I204" s="51">
        <f t="shared" si="15"/>
        <v>8.6002300469538575</v>
      </c>
      <c r="J204" s="50">
        <v>376739</v>
      </c>
      <c r="K204" s="51">
        <v>6.1977312409917751</v>
      </c>
      <c r="L204" s="50">
        <v>225803.5</v>
      </c>
      <c r="M204" s="51">
        <v>8.1307374907829146</v>
      </c>
      <c r="N204" s="50">
        <v>553898.6</v>
      </c>
      <c r="O204" s="51">
        <v>11.492165297041733</v>
      </c>
      <c r="P204" s="50">
        <v>749495.90000000014</v>
      </c>
      <c r="Q204" s="51">
        <v>12.469368242041078</v>
      </c>
      <c r="R204" s="50">
        <v>82249.3</v>
      </c>
      <c r="S204" s="51">
        <v>14.169473855704545</v>
      </c>
      <c r="T204" s="50">
        <v>1682460</v>
      </c>
      <c r="U204" s="51">
        <v>6.2532616525801501</v>
      </c>
    </row>
    <row r="205" spans="1:21" ht="14.25" customHeight="1" x14ac:dyDescent="0.2">
      <c r="A205" s="49" t="s">
        <v>23</v>
      </c>
      <c r="B205" s="50">
        <f t="shared" si="12"/>
        <v>14090344.599999998</v>
      </c>
      <c r="C205" s="51">
        <f t="shared" si="13"/>
        <v>3.6805562976082196</v>
      </c>
      <c r="D205" s="50">
        <v>8938095.5999999996</v>
      </c>
      <c r="E205" s="51">
        <v>1.4727797554548401</v>
      </c>
      <c r="F205" s="50">
        <v>866923.4</v>
      </c>
      <c r="G205" s="51">
        <v>4.2229176983802699</v>
      </c>
      <c r="H205" s="50">
        <f t="shared" si="14"/>
        <v>4285325.5999999996</v>
      </c>
      <c r="I205" s="51">
        <f t="shared" si="15"/>
        <v>8.1756947784784355</v>
      </c>
      <c r="J205" s="50">
        <v>793081.1</v>
      </c>
      <c r="K205" s="51">
        <v>6.8608185909360309</v>
      </c>
      <c r="L205" s="50">
        <v>547378.1</v>
      </c>
      <c r="M205" s="51">
        <v>6.4035118796312789</v>
      </c>
      <c r="N205" s="50">
        <v>455560</v>
      </c>
      <c r="O205" s="51">
        <v>11.6093614298885</v>
      </c>
      <c r="P205" s="50">
        <v>710620.2</v>
      </c>
      <c r="Q205" s="51">
        <v>12.639950128071199</v>
      </c>
      <c r="R205" s="50">
        <v>94858.7</v>
      </c>
      <c r="S205" s="51">
        <v>13.9010984759437</v>
      </c>
      <c r="T205" s="50">
        <v>1683827.5</v>
      </c>
      <c r="U205" s="51">
        <v>6.2355447336499701</v>
      </c>
    </row>
    <row r="206" spans="1:21" ht="14.25" customHeight="1" x14ac:dyDescent="0.2">
      <c r="A206" s="49" t="s">
        <v>24</v>
      </c>
      <c r="B206" s="50">
        <f t="shared" si="12"/>
        <v>14347222.700000001</v>
      </c>
      <c r="C206" s="51">
        <f t="shared" si="13"/>
        <v>3.6767543193568724</v>
      </c>
      <c r="D206" s="50">
        <v>8913936.4000000004</v>
      </c>
      <c r="E206" s="51">
        <v>1.54099614441943</v>
      </c>
      <c r="F206" s="50">
        <v>1304936</v>
      </c>
      <c r="G206" s="51">
        <v>3.8666822051043099</v>
      </c>
      <c r="H206" s="50">
        <f t="shared" si="14"/>
        <v>4128350.3</v>
      </c>
      <c r="I206" s="51">
        <f t="shared" si="15"/>
        <v>8.2282500588673297</v>
      </c>
      <c r="J206" s="50">
        <v>625982</v>
      </c>
      <c r="K206" s="51">
        <v>5.8391048720250698</v>
      </c>
      <c r="L206" s="50">
        <v>664825</v>
      </c>
      <c r="M206" s="51">
        <v>8.1587030120708501</v>
      </c>
      <c r="N206" s="50">
        <v>273963.90000000002</v>
      </c>
      <c r="O206" s="51">
        <v>11.798833317090297</v>
      </c>
      <c r="P206" s="50">
        <v>800146.4</v>
      </c>
      <c r="Q206" s="51">
        <v>12.375991656026898</v>
      </c>
      <c r="R206" s="50">
        <v>83433</v>
      </c>
      <c r="S206" s="51">
        <v>14.0322745436458</v>
      </c>
      <c r="T206" s="50">
        <v>1680000</v>
      </c>
      <c r="U206" s="51">
        <v>6.3</v>
      </c>
    </row>
    <row r="207" spans="1:21" ht="14.25" customHeight="1" x14ac:dyDescent="0.2">
      <c r="A207" s="49" t="s">
        <v>25</v>
      </c>
      <c r="B207" s="50">
        <f t="shared" si="12"/>
        <v>14787601.699999999</v>
      </c>
      <c r="C207" s="51">
        <f t="shared" si="13"/>
        <v>3.4224682741488777</v>
      </c>
      <c r="D207" s="50">
        <v>9268726.5999999996</v>
      </c>
      <c r="E207" s="51">
        <v>1.3361880406527498</v>
      </c>
      <c r="F207" s="50">
        <v>1215346.3999999999</v>
      </c>
      <c r="G207" s="51">
        <v>2.6133820991282799</v>
      </c>
      <c r="H207" s="50">
        <f t="shared" si="14"/>
        <v>4303528.6999999993</v>
      </c>
      <c r="I207" s="51">
        <f t="shared" si="15"/>
        <v>8.1442866891999568</v>
      </c>
      <c r="J207" s="50">
        <v>902709.7</v>
      </c>
      <c r="K207" s="51">
        <v>5.5122038790543595</v>
      </c>
      <c r="L207" s="50">
        <v>515266.6</v>
      </c>
      <c r="M207" s="51">
        <v>10.143152961981199</v>
      </c>
      <c r="N207" s="50">
        <v>181295.2</v>
      </c>
      <c r="O207" s="51">
        <v>10.457729515177498</v>
      </c>
      <c r="P207" s="50">
        <v>939273.4</v>
      </c>
      <c r="Q207" s="51">
        <v>12.2728098687773</v>
      </c>
      <c r="R207" s="50">
        <v>84983.8</v>
      </c>
      <c r="S207" s="51">
        <v>12.842019784947198</v>
      </c>
      <c r="T207" s="50">
        <v>1680000</v>
      </c>
      <c r="U207" s="51">
        <v>6.15</v>
      </c>
    </row>
    <row r="208" spans="1:21" ht="14.25" customHeight="1" x14ac:dyDescent="0.2">
      <c r="A208" s="49" t="s">
        <v>26</v>
      </c>
      <c r="B208" s="50">
        <f t="shared" si="12"/>
        <v>14360174.299999999</v>
      </c>
      <c r="C208" s="51">
        <f t="shared" si="13"/>
        <v>3.3910207812728235</v>
      </c>
      <c r="D208" s="50">
        <v>9105634.5999999996</v>
      </c>
      <c r="E208" s="51">
        <v>1.2632601951762901</v>
      </c>
      <c r="F208" s="50">
        <v>1499772.5</v>
      </c>
      <c r="G208" s="51">
        <v>2.5846803865252901</v>
      </c>
      <c r="H208" s="50">
        <f t="shared" si="14"/>
        <v>3754767.2</v>
      </c>
      <c r="I208" s="51">
        <f t="shared" si="15"/>
        <v>8.8731016844399662</v>
      </c>
      <c r="J208" s="50">
        <v>325642.40000000002</v>
      </c>
      <c r="K208" s="51">
        <v>10.556412398999601</v>
      </c>
      <c r="L208" s="50">
        <v>399165.9</v>
      </c>
      <c r="M208" s="51">
        <v>8.9520228982485701</v>
      </c>
      <c r="N208" s="50">
        <v>343626.7</v>
      </c>
      <c r="O208" s="51">
        <v>10.451658648760398</v>
      </c>
      <c r="P208" s="50">
        <v>899202.5</v>
      </c>
      <c r="Q208" s="51">
        <v>12.224538072347398</v>
      </c>
      <c r="R208" s="50">
        <v>107129.7</v>
      </c>
      <c r="S208" s="51">
        <v>12.971839312534199</v>
      </c>
      <c r="T208" s="50">
        <v>1680000</v>
      </c>
      <c r="U208" s="51">
        <v>6.15</v>
      </c>
    </row>
    <row r="209" spans="1:21" ht="14.25" customHeight="1" x14ac:dyDescent="0.2">
      <c r="A209" s="49" t="s">
        <v>27</v>
      </c>
      <c r="B209" s="50">
        <f t="shared" si="12"/>
        <v>15414058.799999999</v>
      </c>
      <c r="C209" s="51">
        <f t="shared" si="13"/>
        <v>3.3798609139209974</v>
      </c>
      <c r="D209" s="50">
        <v>9812068.6999999993</v>
      </c>
      <c r="E209" s="51">
        <v>1.2862213141658898</v>
      </c>
      <c r="F209" s="50">
        <v>1245356.3</v>
      </c>
      <c r="G209" s="51">
        <v>2.6450400307124999</v>
      </c>
      <c r="H209" s="50">
        <f t="shared" si="14"/>
        <v>4356633.8000000007</v>
      </c>
      <c r="I209" s="51">
        <f t="shared" si="15"/>
        <v>8.3052345824888896</v>
      </c>
      <c r="J209" s="50">
        <v>244158.1</v>
      </c>
      <c r="K209" s="51">
        <v>9.7139097330786903</v>
      </c>
      <c r="L209" s="50">
        <v>342610.7</v>
      </c>
      <c r="M209" s="51">
        <v>6.6466994638521202</v>
      </c>
      <c r="N209" s="50">
        <v>980848.8</v>
      </c>
      <c r="O209" s="51">
        <v>8.1154078202471194</v>
      </c>
      <c r="P209" s="50">
        <v>1018647.6</v>
      </c>
      <c r="Q209" s="51">
        <v>12.1809737076885</v>
      </c>
      <c r="R209" s="50">
        <v>90368.6</v>
      </c>
      <c r="S209" s="51">
        <v>14.060170723016602</v>
      </c>
      <c r="T209" s="50">
        <v>1680000</v>
      </c>
      <c r="U209" s="51">
        <v>5.89</v>
      </c>
    </row>
    <row r="210" spans="1:21" ht="14.25" customHeight="1" x14ac:dyDescent="0.2">
      <c r="A210" s="49" t="s">
        <v>28</v>
      </c>
      <c r="B210" s="50">
        <f t="shared" si="12"/>
        <v>15871620.400000002</v>
      </c>
      <c r="C210" s="51">
        <f t="shared" si="13"/>
        <v>3.1485895667590378</v>
      </c>
      <c r="D210" s="50">
        <v>10986772.800000001</v>
      </c>
      <c r="E210" s="51">
        <v>1.3757584128798903</v>
      </c>
      <c r="F210" s="50">
        <v>1116926.8999999999</v>
      </c>
      <c r="G210" s="51">
        <v>2.5989962243724305</v>
      </c>
      <c r="H210" s="50">
        <f t="shared" si="14"/>
        <v>3767920.7</v>
      </c>
      <c r="I210" s="51">
        <f t="shared" si="15"/>
        <v>8.4808537751338449</v>
      </c>
      <c r="J210" s="50">
        <v>193347.5</v>
      </c>
      <c r="K210" s="51">
        <v>6.8539427145424705</v>
      </c>
      <c r="L210" s="50">
        <v>273381.5</v>
      </c>
      <c r="M210" s="51">
        <v>6.9611555280807194</v>
      </c>
      <c r="N210" s="50">
        <v>601929.5</v>
      </c>
      <c r="O210" s="51">
        <v>11.060235070718399</v>
      </c>
      <c r="P210" s="50">
        <v>916753.4</v>
      </c>
      <c r="Q210" s="51">
        <v>11.789776033554899</v>
      </c>
      <c r="R210" s="50">
        <v>102508.8</v>
      </c>
      <c r="S210" s="51">
        <v>13.325115833957703</v>
      </c>
      <c r="T210" s="50">
        <v>1680000</v>
      </c>
      <c r="U210" s="51">
        <v>5.89</v>
      </c>
    </row>
    <row r="211" spans="1:21" ht="14.25" customHeight="1" x14ac:dyDescent="0.2">
      <c r="A211" s="49" t="s">
        <v>46</v>
      </c>
      <c r="B211" s="50">
        <f t="shared" si="12"/>
        <v>15674541.700000001</v>
      </c>
      <c r="C211" s="51">
        <f t="shared" si="13"/>
        <v>2.9574681328641286</v>
      </c>
      <c r="D211" s="50">
        <v>10803666.300000001</v>
      </c>
      <c r="E211" s="51">
        <v>1.0730474749113599</v>
      </c>
      <c r="F211" s="50">
        <v>1197805.7</v>
      </c>
      <c r="G211" s="51">
        <v>2.6415768333712197</v>
      </c>
      <c r="H211" s="50">
        <f t="shared" si="14"/>
        <v>3673069.7</v>
      </c>
      <c r="I211" s="51">
        <f t="shared" si="15"/>
        <v>8.6031623478312884</v>
      </c>
      <c r="J211" s="50">
        <v>150183</v>
      </c>
      <c r="K211" s="51">
        <v>6.3884926722731601</v>
      </c>
      <c r="L211" s="50">
        <v>327422.40000000002</v>
      </c>
      <c r="M211" s="51">
        <v>10.0325728539037</v>
      </c>
      <c r="N211" s="50">
        <v>514624.2</v>
      </c>
      <c r="O211" s="51">
        <v>10.943498574299502</v>
      </c>
      <c r="P211" s="50">
        <v>904415.3</v>
      </c>
      <c r="Q211" s="51">
        <v>11.662311050023098</v>
      </c>
      <c r="R211" s="50">
        <v>92204.800000000003</v>
      </c>
      <c r="S211" s="51">
        <v>13.894299656850798</v>
      </c>
      <c r="T211" s="50">
        <v>1684220</v>
      </c>
      <c r="U211" s="51">
        <v>5.8752419517640195</v>
      </c>
    </row>
    <row r="212" spans="1:21" ht="14.25" customHeight="1" thickBot="1" x14ac:dyDescent="0.25">
      <c r="A212" s="52" t="s">
        <v>30</v>
      </c>
      <c r="B212" s="53">
        <f t="shared" si="12"/>
        <v>16303119.100000001</v>
      </c>
      <c r="C212" s="54">
        <f t="shared" si="13"/>
        <v>3.058408323288266</v>
      </c>
      <c r="D212" s="53">
        <v>11281666</v>
      </c>
      <c r="E212" s="54">
        <v>1.2631928687660099</v>
      </c>
      <c r="F212" s="53">
        <v>1200877.7</v>
      </c>
      <c r="G212" s="54">
        <v>2.5241068595078398</v>
      </c>
      <c r="H212" s="53">
        <f t="shared" si="14"/>
        <v>3820575.4</v>
      </c>
      <c r="I212" s="54">
        <f t="shared" si="15"/>
        <v>8.5273886943835642</v>
      </c>
      <c r="J212" s="53">
        <v>125298.8</v>
      </c>
      <c r="K212" s="54">
        <v>7.9022344268261095</v>
      </c>
      <c r="L212" s="53">
        <v>426786.8</v>
      </c>
      <c r="M212" s="54">
        <v>9.2884164036938301</v>
      </c>
      <c r="N212" s="53">
        <v>693552.9</v>
      </c>
      <c r="O212" s="54">
        <v>11.2573947481151</v>
      </c>
      <c r="P212" s="53">
        <v>797576</v>
      </c>
      <c r="Q212" s="54">
        <v>11.360872542553899</v>
      </c>
      <c r="R212" s="53">
        <v>973140.9</v>
      </c>
      <c r="S212" s="54">
        <v>6.7703036775044589</v>
      </c>
      <c r="T212" s="53">
        <v>804220</v>
      </c>
      <c r="U212" s="54">
        <v>5.1826614607943098</v>
      </c>
    </row>
    <row r="213" spans="1:21" ht="14.25" customHeight="1" x14ac:dyDescent="0.2">
      <c r="A213" s="49" t="s">
        <v>48</v>
      </c>
      <c r="B213" s="50">
        <f t="shared" si="12"/>
        <v>16451976.6</v>
      </c>
      <c r="C213" s="51">
        <f t="shared" si="13"/>
        <v>2.8867209061068118</v>
      </c>
      <c r="D213" s="50">
        <v>11425797.5</v>
      </c>
      <c r="E213" s="51">
        <v>1.0637358320939998</v>
      </c>
      <c r="F213" s="50">
        <v>1233500</v>
      </c>
      <c r="G213" s="51">
        <v>2.09146223186056</v>
      </c>
      <c r="H213" s="50">
        <f t="shared" si="14"/>
        <v>3792679.0999999996</v>
      </c>
      <c r="I213" s="51">
        <f t="shared" si="15"/>
        <v>8.6372759361581686</v>
      </c>
      <c r="J213" s="50">
        <v>179479</v>
      </c>
      <c r="K213" s="51">
        <v>11.730097894461199</v>
      </c>
      <c r="L213" s="50">
        <v>540932.4</v>
      </c>
      <c r="M213" s="51">
        <v>9.8443712633963081</v>
      </c>
      <c r="N213" s="50">
        <v>516633.8</v>
      </c>
      <c r="O213" s="51">
        <v>10.685192168998599</v>
      </c>
      <c r="P213" s="50">
        <v>784165.2</v>
      </c>
      <c r="Q213" s="51">
        <v>11.307415937356099</v>
      </c>
      <c r="R213" s="50">
        <v>967248.7</v>
      </c>
      <c r="S213" s="51">
        <v>6.7291450440822498</v>
      </c>
      <c r="T213" s="50">
        <v>804220</v>
      </c>
      <c r="U213" s="51">
        <v>5.5109298450672703</v>
      </c>
    </row>
    <row r="214" spans="1:21" ht="14.25" customHeight="1" x14ac:dyDescent="0.2">
      <c r="A214" s="49" t="s">
        <v>20</v>
      </c>
      <c r="B214" s="50">
        <f t="shared" si="12"/>
        <v>14985704.9</v>
      </c>
      <c r="C214" s="51">
        <f t="shared" si="13"/>
        <v>3.0537509849136293</v>
      </c>
      <c r="D214" s="50">
        <v>9946028.5</v>
      </c>
      <c r="E214" s="51">
        <v>1.1190008133397162</v>
      </c>
      <c r="F214" s="50">
        <v>1241430.5</v>
      </c>
      <c r="G214" s="51">
        <v>2.3062947962048619</v>
      </c>
      <c r="H214" s="50">
        <f t="shared" si="14"/>
        <v>3798245.9</v>
      </c>
      <c r="I214" s="51">
        <f t="shared" si="15"/>
        <v>8.3643590361013747</v>
      </c>
      <c r="J214" s="50">
        <v>263245.3</v>
      </c>
      <c r="K214" s="51">
        <v>8.4622414151363756</v>
      </c>
      <c r="L214" s="50">
        <v>434224.3</v>
      </c>
      <c r="M214" s="51">
        <v>10.195448366201523</v>
      </c>
      <c r="N214" s="50">
        <v>603473</v>
      </c>
      <c r="O214" s="51">
        <v>10.188223869170617</v>
      </c>
      <c r="P214" s="50">
        <v>706336.2</v>
      </c>
      <c r="Q214" s="51">
        <v>11.258216254525818</v>
      </c>
      <c r="R214" s="50">
        <v>990347.1</v>
      </c>
      <c r="S214" s="51">
        <v>6.8003753370914088</v>
      </c>
      <c r="T214" s="50">
        <v>800620</v>
      </c>
      <c r="U214" s="51">
        <v>5.3458569608553379</v>
      </c>
    </row>
    <row r="215" spans="1:21" ht="14.25" customHeight="1" x14ac:dyDescent="0.2">
      <c r="A215" s="49" t="s">
        <v>21</v>
      </c>
      <c r="B215" s="50">
        <f t="shared" si="12"/>
        <v>15099778.1</v>
      </c>
      <c r="C215" s="51">
        <f t="shared" si="13"/>
        <v>3.0081636855312466</v>
      </c>
      <c r="D215" s="50">
        <v>10071946.4</v>
      </c>
      <c r="E215" s="51">
        <v>1.076974862674011</v>
      </c>
      <c r="F215" s="50">
        <v>1202363.1000000001</v>
      </c>
      <c r="G215" s="51">
        <v>2.110017319227445</v>
      </c>
      <c r="H215" s="50">
        <f t="shared" si="14"/>
        <v>3825468.5999999996</v>
      </c>
      <c r="I215" s="51">
        <f t="shared" si="15"/>
        <v>8.3750168761024479</v>
      </c>
      <c r="J215" s="50">
        <v>254052.5</v>
      </c>
      <c r="K215" s="51">
        <v>11.371417026008404</v>
      </c>
      <c r="L215" s="50">
        <v>546673.5</v>
      </c>
      <c r="M215" s="51">
        <v>9.4007510900016182</v>
      </c>
      <c r="N215" s="50">
        <v>617273</v>
      </c>
      <c r="O215" s="51">
        <v>10.0327586076177</v>
      </c>
      <c r="P215" s="50">
        <v>644780.9</v>
      </c>
      <c r="Q215" s="51">
        <v>11.130996606754325</v>
      </c>
      <c r="R215" s="50">
        <v>961468.7</v>
      </c>
      <c r="S215" s="51">
        <v>6.6151718147455041</v>
      </c>
      <c r="T215" s="50">
        <v>801220</v>
      </c>
      <c r="U215" s="51">
        <v>5.3418536731484485</v>
      </c>
    </row>
    <row r="216" spans="1:21" ht="14.25" customHeight="1" x14ac:dyDescent="0.2">
      <c r="A216" s="49" t="s">
        <v>22</v>
      </c>
      <c r="B216" s="50">
        <f t="shared" si="12"/>
        <v>15811668</v>
      </c>
      <c r="C216" s="51">
        <f t="shared" si="13"/>
        <v>2.6805733428630072</v>
      </c>
      <c r="D216" s="50">
        <v>11456303.199999999</v>
      </c>
      <c r="E216" s="51">
        <v>1.00726488646006</v>
      </c>
      <c r="F216" s="50">
        <v>646823</v>
      </c>
      <c r="G216" s="51">
        <v>1.26959512571445</v>
      </c>
      <c r="H216" s="50">
        <f t="shared" si="14"/>
        <v>3708541.8</v>
      </c>
      <c r="I216" s="51">
        <f t="shared" si="15"/>
        <v>8.0957967028981646</v>
      </c>
      <c r="J216" s="50">
        <v>222843.5</v>
      </c>
      <c r="K216" s="51">
        <v>8.4020680657053006</v>
      </c>
      <c r="L216" s="50">
        <v>499189.5</v>
      </c>
      <c r="M216" s="51">
        <v>9.5035085513617599</v>
      </c>
      <c r="N216" s="50">
        <v>620725.9</v>
      </c>
      <c r="O216" s="51">
        <v>9.9695729532149393</v>
      </c>
      <c r="P216" s="50">
        <v>610054.1</v>
      </c>
      <c r="Q216" s="51">
        <v>11.280339991158201</v>
      </c>
      <c r="R216" s="50">
        <v>954508.80000000005</v>
      </c>
      <c r="S216" s="51">
        <v>6.5973333456957111</v>
      </c>
      <c r="T216" s="50">
        <v>801220</v>
      </c>
      <c r="U216" s="51">
        <v>5.0423104765232996</v>
      </c>
    </row>
    <row r="217" spans="1:21" ht="14.25" customHeight="1" x14ac:dyDescent="0.2">
      <c r="A217" s="49" t="s">
        <v>23</v>
      </c>
      <c r="B217" s="50">
        <f t="shared" si="12"/>
        <v>16217884.899999999</v>
      </c>
      <c r="C217" s="51">
        <f t="shared" si="13"/>
        <v>2.7187521475133947</v>
      </c>
      <c r="D217" s="50">
        <v>11585563.1</v>
      </c>
      <c r="E217" s="51">
        <v>1.0422109409597899</v>
      </c>
      <c r="F217" s="50">
        <v>646773.70000000007</v>
      </c>
      <c r="G217" s="51">
        <v>1.2437979698308701</v>
      </c>
      <c r="H217" s="50">
        <f t="shared" si="14"/>
        <v>3985548.1</v>
      </c>
      <c r="I217" s="51">
        <f t="shared" si="15"/>
        <v>7.8316337381551184</v>
      </c>
      <c r="J217" s="50">
        <v>385948.5</v>
      </c>
      <c r="K217" s="51">
        <v>9.971934820319289</v>
      </c>
      <c r="L217" s="50">
        <v>666551.6</v>
      </c>
      <c r="M217" s="51">
        <v>6.6464634350889007</v>
      </c>
      <c r="N217" s="50">
        <v>626052.30000000005</v>
      </c>
      <c r="O217" s="51">
        <v>10.109150136498199</v>
      </c>
      <c r="P217" s="50">
        <v>559748.70000000007</v>
      </c>
      <c r="Q217" s="51">
        <v>11.390691690753401</v>
      </c>
      <c r="R217" s="50">
        <v>945530.4</v>
      </c>
      <c r="S217" s="51">
        <v>6.5233189562175893</v>
      </c>
      <c r="T217" s="50">
        <v>801716.6</v>
      </c>
      <c r="U217" s="51">
        <v>5.0662676811232297</v>
      </c>
    </row>
    <row r="218" spans="1:21" ht="14.25" customHeight="1" x14ac:dyDescent="0.2">
      <c r="A218" s="49" t="s">
        <v>24</v>
      </c>
      <c r="B218" s="50">
        <f t="shared" si="12"/>
        <v>16017215.9</v>
      </c>
      <c r="C218" s="51">
        <f t="shared" si="13"/>
        <v>3.1264448078645137</v>
      </c>
      <c r="D218" s="50">
        <v>9907229</v>
      </c>
      <c r="E218" s="51">
        <v>1.1002060474225399</v>
      </c>
      <c r="F218" s="50">
        <v>620691.6</v>
      </c>
      <c r="G218" s="51">
        <v>1.2402192634796401</v>
      </c>
      <c r="H218" s="50">
        <f t="shared" si="14"/>
        <v>5489295.2999999998</v>
      </c>
      <c r="I218" s="51">
        <f t="shared" si="15"/>
        <v>6.9967368213912584</v>
      </c>
      <c r="J218" s="50">
        <v>173098</v>
      </c>
      <c r="K218" s="51">
        <v>8.5788064333498895</v>
      </c>
      <c r="L218" s="50">
        <v>1985539.3</v>
      </c>
      <c r="M218" s="51">
        <v>5.1775422133422397</v>
      </c>
      <c r="N218" s="50">
        <v>911860.1</v>
      </c>
      <c r="O218" s="51">
        <v>8.6500999352861303</v>
      </c>
      <c r="P218" s="50">
        <v>665871</v>
      </c>
      <c r="Q218" s="51">
        <v>12.569201974556599</v>
      </c>
      <c r="R218" s="50">
        <v>951210.3</v>
      </c>
      <c r="S218" s="51">
        <v>6.5465100525088893</v>
      </c>
      <c r="T218" s="50">
        <v>801716.6</v>
      </c>
      <c r="U218" s="51">
        <v>5.1860107424493886</v>
      </c>
    </row>
    <row r="219" spans="1:21" ht="14.25" customHeight="1" x14ac:dyDescent="0.2">
      <c r="A219" s="49" t="s">
        <v>25</v>
      </c>
      <c r="B219" s="50">
        <f t="shared" si="12"/>
        <v>15707724.599999998</v>
      </c>
      <c r="C219" s="51">
        <f t="shared" si="13"/>
        <v>3.2834125308639552</v>
      </c>
      <c r="D219" s="50">
        <v>10144701.6</v>
      </c>
      <c r="E219" s="51">
        <v>0.88367708617471807</v>
      </c>
      <c r="F219" s="50">
        <v>779077.2</v>
      </c>
      <c r="G219" s="51">
        <v>1.4885429723780905</v>
      </c>
      <c r="H219" s="50">
        <f t="shared" si="14"/>
        <v>4783945.8</v>
      </c>
      <c r="I219" s="51">
        <f t="shared" si="15"/>
        <v>8.664523235610238</v>
      </c>
      <c r="J219" s="50">
        <v>711650.9</v>
      </c>
      <c r="K219" s="51">
        <v>10.025100866169074</v>
      </c>
      <c r="L219" s="50">
        <v>858319.9</v>
      </c>
      <c r="M219" s="51">
        <v>8.196738685657877</v>
      </c>
      <c r="N219" s="50">
        <v>604509.1</v>
      </c>
      <c r="O219" s="51">
        <v>10.289985062259609</v>
      </c>
      <c r="P219" s="50">
        <v>842829.2</v>
      </c>
      <c r="Q219" s="51">
        <v>12.625313285301456</v>
      </c>
      <c r="R219" s="50">
        <v>964920.1</v>
      </c>
      <c r="S219" s="51">
        <v>6.6551938901469665</v>
      </c>
      <c r="T219" s="50">
        <v>801716.6</v>
      </c>
      <c r="U219" s="51">
        <v>4.986438973572457</v>
      </c>
    </row>
    <row r="220" spans="1:21" ht="14.25" customHeight="1" x14ac:dyDescent="0.2">
      <c r="A220" s="49" t="s">
        <v>26</v>
      </c>
      <c r="B220" s="50">
        <f t="shared" si="12"/>
        <v>15827146.199999997</v>
      </c>
      <c r="C220" s="51">
        <f t="shared" si="13"/>
        <v>3.3944728100761465</v>
      </c>
      <c r="D220" s="50">
        <v>9574197.5999999996</v>
      </c>
      <c r="E220" s="51">
        <v>0.94777110804564979</v>
      </c>
      <c r="F220" s="50">
        <v>787671.69999999972</v>
      </c>
      <c r="G220" s="51">
        <v>1.395161821860555</v>
      </c>
      <c r="H220" s="50">
        <f t="shared" si="14"/>
        <v>5465276.8999999994</v>
      </c>
      <c r="I220" s="51">
        <f t="shared" si="15"/>
        <v>7.9688075978364425</v>
      </c>
      <c r="J220" s="50">
        <v>412139.6</v>
      </c>
      <c r="K220" s="51">
        <v>9.464604575731137</v>
      </c>
      <c r="L220" s="50">
        <v>1023397.3999999999</v>
      </c>
      <c r="M220" s="51">
        <v>7.0160746656186541</v>
      </c>
      <c r="N220" s="50">
        <v>922504.10000000009</v>
      </c>
      <c r="O220" s="51">
        <v>7.9507946360346793</v>
      </c>
      <c r="P220" s="50">
        <v>1286978.0999999999</v>
      </c>
      <c r="Q220" s="51">
        <v>11.176557657041716</v>
      </c>
      <c r="R220" s="50">
        <v>1018541.1</v>
      </c>
      <c r="S220" s="51">
        <v>6.9456526418030657</v>
      </c>
      <c r="T220" s="50">
        <v>801716.6</v>
      </c>
      <c r="U220" s="51">
        <v>4.587295435818592</v>
      </c>
    </row>
    <row r="221" spans="1:21" ht="14.25" customHeight="1" x14ac:dyDescent="0.2">
      <c r="A221" s="49" t="s">
        <v>27</v>
      </c>
      <c r="B221" s="50">
        <f t="shared" si="12"/>
        <v>16850347.899999999</v>
      </c>
      <c r="C221" s="51">
        <f t="shared" si="13"/>
        <v>3.5047193996510901</v>
      </c>
      <c r="D221" s="50">
        <v>10573495.4</v>
      </c>
      <c r="E221" s="51">
        <v>1.1997587910238274</v>
      </c>
      <c r="F221" s="50">
        <v>711025</v>
      </c>
      <c r="G221" s="51">
        <v>1.3720119841074507</v>
      </c>
      <c r="H221" s="50">
        <f t="shared" si="14"/>
        <v>5565827.5</v>
      </c>
      <c r="I221" s="51">
        <f t="shared" si="15"/>
        <v>8.1559412858195834</v>
      </c>
      <c r="J221" s="50">
        <v>480044.7</v>
      </c>
      <c r="K221" s="51">
        <v>7.0977536383590936</v>
      </c>
      <c r="L221" s="50">
        <v>831331.1</v>
      </c>
      <c r="M221" s="51">
        <v>7.7886823372781313</v>
      </c>
      <c r="N221" s="50">
        <v>1154572.5</v>
      </c>
      <c r="O221" s="51">
        <v>7.3094387801545597</v>
      </c>
      <c r="P221" s="50">
        <v>1216995.5</v>
      </c>
      <c r="Q221" s="51">
        <v>13.466182507659232</v>
      </c>
      <c r="R221" s="50">
        <v>1081167.1000000001</v>
      </c>
      <c r="S221" s="51">
        <v>7.3023661245333855</v>
      </c>
      <c r="T221" s="50">
        <v>801716.6</v>
      </c>
      <c r="U221" s="51">
        <v>3.4796721185516177</v>
      </c>
    </row>
    <row r="222" spans="1:21" ht="14.25" customHeight="1" x14ac:dyDescent="0.2">
      <c r="A222" s="49" t="s">
        <v>28</v>
      </c>
      <c r="B222" s="50">
        <f t="shared" si="12"/>
        <v>17114362.300000001</v>
      </c>
      <c r="C222" s="51">
        <f t="shared" si="13"/>
        <v>3.461320269642767</v>
      </c>
      <c r="D222" s="50">
        <v>10644925</v>
      </c>
      <c r="E222" s="51">
        <v>1.081101594233872</v>
      </c>
      <c r="F222" s="50">
        <v>854425.9</v>
      </c>
      <c r="G222" s="51">
        <v>1.193846312477185</v>
      </c>
      <c r="H222" s="50">
        <f t="shared" si="14"/>
        <v>5615011.3999999994</v>
      </c>
      <c r="I222" s="51">
        <f t="shared" si="15"/>
        <v>8.3187703827279869</v>
      </c>
      <c r="J222" s="50">
        <v>572816.19999999995</v>
      </c>
      <c r="K222" s="51">
        <v>7.0137925638276295</v>
      </c>
      <c r="L222" s="50">
        <v>446616</v>
      </c>
      <c r="M222" s="51">
        <v>9.633997326562417</v>
      </c>
      <c r="N222" s="50">
        <v>1506383.8</v>
      </c>
      <c r="O222" s="51">
        <v>7.1121204051716438</v>
      </c>
      <c r="P222" s="50">
        <v>1209976.8</v>
      </c>
      <c r="Q222" s="51">
        <v>13.493355173421508</v>
      </c>
      <c r="R222" s="50">
        <v>1677601.4</v>
      </c>
      <c r="S222" s="51">
        <v>6.2230149563537562</v>
      </c>
      <c r="T222" s="50">
        <v>201617.2</v>
      </c>
      <c r="U222" s="51">
        <v>4.5120699027662337</v>
      </c>
    </row>
    <row r="223" spans="1:21" ht="14.25" customHeight="1" x14ac:dyDescent="0.2">
      <c r="A223" s="49" t="s">
        <v>46</v>
      </c>
      <c r="B223" s="50">
        <f t="shared" si="12"/>
        <v>17623324.799999997</v>
      </c>
      <c r="C223" s="51">
        <f t="shared" si="13"/>
        <v>3.5067293990972694</v>
      </c>
      <c r="D223" s="50">
        <v>10747861.199999997</v>
      </c>
      <c r="E223" s="51">
        <v>1.0463270758464951</v>
      </c>
      <c r="F223" s="50">
        <v>952380.60000000009</v>
      </c>
      <c r="G223" s="51">
        <v>1.1215481363228101</v>
      </c>
      <c r="H223" s="50">
        <f t="shared" si="14"/>
        <v>5923082.9999999991</v>
      </c>
      <c r="I223" s="51">
        <f t="shared" si="15"/>
        <v>8.3548233779604306</v>
      </c>
      <c r="J223" s="50">
        <v>402260</v>
      </c>
      <c r="K223" s="51">
        <v>7.4560898523343111</v>
      </c>
      <c r="L223" s="50">
        <v>1221899.1000000001</v>
      </c>
      <c r="M223" s="51">
        <v>5.9362095389054623</v>
      </c>
      <c r="N223" s="50">
        <v>831017.20000000007</v>
      </c>
      <c r="O223" s="51">
        <v>8.4183780046911174</v>
      </c>
      <c r="P223" s="50">
        <v>1571830.9999999998</v>
      </c>
      <c r="Q223" s="51">
        <v>13.004224512049962</v>
      </c>
      <c r="R223" s="50">
        <v>1894359.0999999999</v>
      </c>
      <c r="S223" s="51">
        <v>6.2245882969073802</v>
      </c>
      <c r="T223" s="50">
        <v>1716.6</v>
      </c>
      <c r="U223" s="51">
        <v>3.3268670627985557</v>
      </c>
    </row>
    <row r="224" spans="1:21" ht="14.25" customHeight="1" thickBot="1" x14ac:dyDescent="0.25">
      <c r="A224" s="52" t="s">
        <v>30</v>
      </c>
      <c r="B224" s="53">
        <f t="shared" si="12"/>
        <v>19553460.400000002</v>
      </c>
      <c r="C224" s="54">
        <f t="shared" si="13"/>
        <v>3.8009808577923114</v>
      </c>
      <c r="D224" s="53">
        <v>12024049.6</v>
      </c>
      <c r="E224" s="54">
        <v>1.5021069468974912</v>
      </c>
      <c r="F224" s="53">
        <v>1113287.3999999999</v>
      </c>
      <c r="G224" s="54">
        <v>1.180957034993839</v>
      </c>
      <c r="H224" s="53">
        <f t="shared" si="14"/>
        <v>6416123.3999999994</v>
      </c>
      <c r="I224" s="54">
        <f t="shared" si="15"/>
        <v>8.563765413707598</v>
      </c>
      <c r="J224" s="53">
        <v>167174.5</v>
      </c>
      <c r="K224" s="54">
        <v>9.5493482319372873</v>
      </c>
      <c r="L224" s="53">
        <v>1676984</v>
      </c>
      <c r="M224" s="54">
        <v>6.2627647592344351</v>
      </c>
      <c r="N224" s="53">
        <v>695828.9</v>
      </c>
      <c r="O224" s="54">
        <v>11.398537229482708</v>
      </c>
      <c r="P224" s="53">
        <v>1974626.1</v>
      </c>
      <c r="Q224" s="54">
        <v>11.732985352011703</v>
      </c>
      <c r="R224" s="53">
        <v>1899793.3</v>
      </c>
      <c r="S224" s="54">
        <v>6.1805724975448655</v>
      </c>
      <c r="T224" s="53">
        <v>1716.6</v>
      </c>
      <c r="U224" s="54">
        <v>3.3268670627985553</v>
      </c>
    </row>
    <row r="225" spans="1:21" ht="14.25" customHeight="1" x14ac:dyDescent="0.2">
      <c r="A225" s="49" t="s">
        <v>49</v>
      </c>
      <c r="B225" s="50">
        <f t="shared" si="12"/>
        <v>20573152.100000001</v>
      </c>
      <c r="C225" s="51">
        <f t="shared" si="13"/>
        <v>3.8924699620045065</v>
      </c>
      <c r="D225" s="50">
        <v>12629769.9</v>
      </c>
      <c r="E225" s="51">
        <v>1.6404370311607999</v>
      </c>
      <c r="F225" s="50">
        <v>1223687.1000000001</v>
      </c>
      <c r="G225" s="51">
        <v>1.7832301893188198</v>
      </c>
      <c r="H225" s="50">
        <f t="shared" si="14"/>
        <v>6719695.0999999996</v>
      </c>
      <c r="I225" s="51">
        <f t="shared" si="15"/>
        <v>8.5093025359141539</v>
      </c>
      <c r="J225" s="50">
        <v>715159</v>
      </c>
      <c r="K225" s="51">
        <v>5.3123218109539296</v>
      </c>
      <c r="L225" s="50">
        <v>1254610.3999999999</v>
      </c>
      <c r="M225" s="51">
        <v>7.3665041952465886</v>
      </c>
      <c r="N225" s="50">
        <v>959969.9</v>
      </c>
      <c r="O225" s="51">
        <v>10.8794682229099</v>
      </c>
      <c r="P225" s="50">
        <v>1862039.2000000002</v>
      </c>
      <c r="Q225" s="51">
        <v>11.501760092376099</v>
      </c>
      <c r="R225" s="50">
        <v>1926200</v>
      </c>
      <c r="S225" s="51">
        <v>6.3712334871768199</v>
      </c>
      <c r="T225" s="50">
        <v>1716.6</v>
      </c>
      <c r="U225" s="51">
        <v>3.3268670627985601</v>
      </c>
    </row>
    <row r="226" spans="1:21" ht="14.25" customHeight="1" x14ac:dyDescent="0.2">
      <c r="A226" s="49" t="s">
        <v>20</v>
      </c>
      <c r="B226" s="50">
        <f t="shared" si="12"/>
        <v>18715026.200000003</v>
      </c>
      <c r="C226" s="51">
        <f t="shared" si="13"/>
        <v>4.0106247795688343</v>
      </c>
      <c r="D226" s="50">
        <v>11256145.300000001</v>
      </c>
      <c r="E226" s="51">
        <v>1.54539492813761</v>
      </c>
      <c r="F226" s="50">
        <v>1021678.6</v>
      </c>
      <c r="G226" s="51">
        <v>1.74281403956195</v>
      </c>
      <c r="H226" s="50">
        <f t="shared" si="14"/>
        <v>6437202.2999999998</v>
      </c>
      <c r="I226" s="51">
        <f t="shared" si="15"/>
        <v>8.6812810221918877</v>
      </c>
      <c r="J226" s="50">
        <v>558462.30000000005</v>
      </c>
      <c r="K226" s="51">
        <v>7.3622148907813489</v>
      </c>
      <c r="L226" s="50">
        <v>955143.4</v>
      </c>
      <c r="M226" s="51">
        <v>6.3961298743204393</v>
      </c>
      <c r="N226" s="50">
        <v>1143980.8999999999</v>
      </c>
      <c r="O226" s="51">
        <v>10.810367305957598</v>
      </c>
      <c r="P226" s="50">
        <v>1962292.4</v>
      </c>
      <c r="Q226" s="51">
        <v>11.5024212803352</v>
      </c>
      <c r="R226" s="50">
        <v>1815606.7000000002</v>
      </c>
      <c r="S226" s="51">
        <v>5.9036700993667797</v>
      </c>
      <c r="T226" s="50">
        <v>1716.6</v>
      </c>
      <c r="U226" s="51">
        <v>3.3268670627985601</v>
      </c>
    </row>
    <row r="227" spans="1:21" ht="14.25" customHeight="1" x14ac:dyDescent="0.2">
      <c r="A227" s="49" t="s">
        <v>21</v>
      </c>
      <c r="B227" s="50">
        <f t="shared" si="12"/>
        <v>18049136.699999999</v>
      </c>
      <c r="C227" s="51">
        <f t="shared" si="13"/>
        <v>4.0083969986220982</v>
      </c>
      <c r="D227" s="50">
        <v>10376043.6</v>
      </c>
      <c r="E227" s="51">
        <v>1.21735084526823</v>
      </c>
      <c r="F227" s="50">
        <v>868503.3</v>
      </c>
      <c r="G227" s="51">
        <v>1.2833497558385798</v>
      </c>
      <c r="H227" s="50">
        <f t="shared" si="14"/>
        <v>6804589.7999999998</v>
      </c>
      <c r="I227" s="51">
        <f t="shared" si="15"/>
        <v>8.6121615194203116</v>
      </c>
      <c r="J227" s="50">
        <v>555059.4</v>
      </c>
      <c r="K227" s="51">
        <v>7.8766621121991598</v>
      </c>
      <c r="L227" s="50">
        <v>1622485</v>
      </c>
      <c r="M227" s="51">
        <v>7.5700534427128794</v>
      </c>
      <c r="N227" s="50">
        <v>1427766.1</v>
      </c>
      <c r="O227" s="51">
        <v>10.3696639400529</v>
      </c>
      <c r="P227" s="50">
        <v>1377820</v>
      </c>
      <c r="Q227" s="51">
        <v>11.882992166611</v>
      </c>
      <c r="R227" s="50">
        <v>1819742.3</v>
      </c>
      <c r="S227" s="51">
        <v>5.9151883846410591</v>
      </c>
      <c r="T227" s="50">
        <v>1717</v>
      </c>
      <c r="U227" s="51">
        <v>3.3287711124053603</v>
      </c>
    </row>
    <row r="228" spans="1:21" ht="14.25" customHeight="1" x14ac:dyDescent="0.2">
      <c r="A228" s="49" t="s">
        <v>22</v>
      </c>
      <c r="B228" s="50">
        <f t="shared" si="12"/>
        <v>18802879.100000001</v>
      </c>
      <c r="C228" s="51">
        <f t="shared" si="13"/>
        <v>4.1323499820301457</v>
      </c>
      <c r="D228" s="50">
        <v>10437192.6</v>
      </c>
      <c r="E228" s="51">
        <v>1.160709760304701</v>
      </c>
      <c r="F228" s="50">
        <v>734188.4</v>
      </c>
      <c r="G228" s="51">
        <v>1.0172800578162227</v>
      </c>
      <c r="H228" s="50">
        <f t="shared" si="14"/>
        <v>7631498.0999999996</v>
      </c>
      <c r="I228" s="51">
        <f t="shared" si="15"/>
        <v>8.4961890473379018</v>
      </c>
      <c r="J228" s="50">
        <v>1200973.8</v>
      </c>
      <c r="K228" s="51">
        <v>6.0355135873904988</v>
      </c>
      <c r="L228" s="50">
        <v>1959960.3</v>
      </c>
      <c r="M228" s="51">
        <v>9.0362320134749687</v>
      </c>
      <c r="N228" s="50">
        <v>1281719.1000000001</v>
      </c>
      <c r="O228" s="51">
        <v>9.9981778963893095</v>
      </c>
      <c r="P228" s="50">
        <v>1352709.3</v>
      </c>
      <c r="Q228" s="51">
        <v>11.952871563018014</v>
      </c>
      <c r="R228" s="50">
        <v>1834419</v>
      </c>
      <c r="S228" s="51">
        <v>5.936579307126669</v>
      </c>
      <c r="T228" s="50">
        <v>1716.6</v>
      </c>
      <c r="U228" s="51">
        <v>3.3268670627985553</v>
      </c>
    </row>
    <row r="229" spans="1:21" ht="14.25" customHeight="1" x14ac:dyDescent="0.2">
      <c r="A229" s="49" t="s">
        <v>23</v>
      </c>
      <c r="B229" s="50">
        <f t="shared" si="12"/>
        <v>18665565.5</v>
      </c>
      <c r="C229" s="51">
        <f t="shared" si="13"/>
        <v>4.2070524917661878</v>
      </c>
      <c r="D229" s="50">
        <v>10331546.1</v>
      </c>
      <c r="E229" s="51">
        <v>1.1387355118126994</v>
      </c>
      <c r="F229" s="50">
        <v>668550.39999999991</v>
      </c>
      <c r="G229" s="51">
        <v>1.1012576957548752</v>
      </c>
      <c r="H229" s="50">
        <f t="shared" si="14"/>
        <v>7665469</v>
      </c>
      <c r="I229" s="51">
        <f t="shared" si="15"/>
        <v>8.6134154528574829</v>
      </c>
      <c r="J229" s="50">
        <v>1139301.3999999999</v>
      </c>
      <c r="K229" s="51">
        <v>8.6505247584177472</v>
      </c>
      <c r="L229" s="50">
        <v>2016139.1</v>
      </c>
      <c r="M229" s="51">
        <v>7.7932008019684744</v>
      </c>
      <c r="N229" s="50">
        <v>1345153.3</v>
      </c>
      <c r="O229" s="51">
        <v>10.15070817653274</v>
      </c>
      <c r="P229" s="50">
        <v>1327818.2</v>
      </c>
      <c r="Q229" s="51">
        <v>11.929818284611551</v>
      </c>
      <c r="R229" s="50">
        <v>1835837</v>
      </c>
      <c r="S229" s="51">
        <v>5.971798627546999</v>
      </c>
      <c r="T229" s="50">
        <v>1220</v>
      </c>
      <c r="U229" s="51">
        <v>0</v>
      </c>
    </row>
    <row r="230" spans="1:21" ht="14.25" customHeight="1" x14ac:dyDescent="0.2">
      <c r="A230" s="49" t="s">
        <v>24</v>
      </c>
      <c r="B230" s="50">
        <f t="shared" si="12"/>
        <v>19866605.300000001</v>
      </c>
      <c r="C230" s="51">
        <f t="shared" si="13"/>
        <v>4.1951907991548003</v>
      </c>
      <c r="D230" s="50">
        <v>11442338.5</v>
      </c>
      <c r="E230" s="51">
        <v>1.3423260864900999</v>
      </c>
      <c r="F230" s="50">
        <v>820176.8</v>
      </c>
      <c r="G230" s="51">
        <v>1.302888135826324</v>
      </c>
      <c r="H230" s="50">
        <f t="shared" si="14"/>
        <v>7604089.9999999991</v>
      </c>
      <c r="I230" s="51">
        <f t="shared" si="15"/>
        <v>8.8000341505689725</v>
      </c>
      <c r="J230" s="50">
        <v>2576485.1</v>
      </c>
      <c r="K230" s="51">
        <v>8.0897025389357005</v>
      </c>
      <c r="L230" s="50">
        <v>1202054</v>
      </c>
      <c r="M230" s="51">
        <v>9.6780663164882785</v>
      </c>
      <c r="N230" s="50">
        <v>875415</v>
      </c>
      <c r="O230" s="51">
        <v>11.542041057098634</v>
      </c>
      <c r="P230" s="50">
        <v>1090566.8</v>
      </c>
      <c r="Q230" s="51">
        <v>12.012530457556567</v>
      </c>
      <c r="R230" s="50">
        <v>1858349.0999999999</v>
      </c>
      <c r="S230" s="51">
        <v>6.0457706939993132</v>
      </c>
      <c r="T230" s="50">
        <v>1220</v>
      </c>
      <c r="U230" s="51">
        <v>0</v>
      </c>
    </row>
    <row r="231" spans="1:21" ht="14.25" customHeight="1" x14ac:dyDescent="0.2">
      <c r="A231" s="49" t="s">
        <v>25</v>
      </c>
      <c r="B231" s="50">
        <f t="shared" si="12"/>
        <v>19087575.699999999</v>
      </c>
      <c r="C231" s="51">
        <f t="shared" si="13"/>
        <v>4.56755897502478</v>
      </c>
      <c r="D231" s="50">
        <v>10288342.699999999</v>
      </c>
      <c r="E231" s="51">
        <v>1.39127765504934</v>
      </c>
      <c r="F231" s="50">
        <v>869164.8</v>
      </c>
      <c r="G231" s="51">
        <v>1.3235529096438299</v>
      </c>
      <c r="H231" s="50">
        <f t="shared" si="14"/>
        <v>7930068.2000000002</v>
      </c>
      <c r="I231" s="51">
        <f t="shared" si="15"/>
        <v>9.0439702389949073</v>
      </c>
      <c r="J231" s="50">
        <v>1683206.8</v>
      </c>
      <c r="K231" s="51">
        <v>7.8338927920205599</v>
      </c>
      <c r="L231" s="50">
        <v>2066142.9</v>
      </c>
      <c r="M231" s="51">
        <v>8.9342569974225903</v>
      </c>
      <c r="N231" s="50">
        <v>961451.2</v>
      </c>
      <c r="O231" s="51">
        <v>11.485852429119598</v>
      </c>
      <c r="P231" s="50">
        <v>1366092</v>
      </c>
      <c r="Q231" s="51">
        <v>13.080191408777699</v>
      </c>
      <c r="R231" s="50">
        <v>1851955.3</v>
      </c>
      <c r="S231" s="51">
        <v>6.0271195913853894</v>
      </c>
      <c r="T231" s="50">
        <v>1220</v>
      </c>
      <c r="U231" s="51">
        <v>0</v>
      </c>
    </row>
    <row r="232" spans="1:21" ht="14.25" customHeight="1" x14ac:dyDescent="0.2">
      <c r="A232" s="49" t="s">
        <v>26</v>
      </c>
      <c r="B232" s="50">
        <f t="shared" si="12"/>
        <v>18809061.199999999</v>
      </c>
      <c r="C232" s="51">
        <f t="shared" si="13"/>
        <v>4.5931804729839465</v>
      </c>
      <c r="D232" s="50">
        <v>9892012.1999999993</v>
      </c>
      <c r="E232" s="51">
        <v>1.0175517777869298</v>
      </c>
      <c r="F232" s="50">
        <v>866374.8</v>
      </c>
      <c r="G232" s="51">
        <v>0.93282257055491502</v>
      </c>
      <c r="H232" s="50">
        <f t="shared" si="14"/>
        <v>8050674.2000000002</v>
      </c>
      <c r="I232" s="51">
        <f t="shared" si="15"/>
        <v>9.3805316393253122</v>
      </c>
      <c r="J232" s="50">
        <v>2427347.6</v>
      </c>
      <c r="K232" s="51">
        <v>8.549039241845712</v>
      </c>
      <c r="L232" s="50">
        <v>1395835</v>
      </c>
      <c r="M232" s="51">
        <v>9.0256143433858593</v>
      </c>
      <c r="N232" s="50">
        <v>846412.4</v>
      </c>
      <c r="O232" s="51">
        <v>11.53927743379</v>
      </c>
      <c r="P232" s="50">
        <v>1557125.9</v>
      </c>
      <c r="Q232" s="51">
        <v>13.870359054460499</v>
      </c>
      <c r="R232" s="50">
        <v>1822733.3</v>
      </c>
      <c r="S232" s="51">
        <v>5.9278902376996099</v>
      </c>
      <c r="T232" s="50">
        <v>1220</v>
      </c>
      <c r="U232" s="51">
        <v>0</v>
      </c>
    </row>
    <row r="233" spans="1:21" ht="14.25" customHeight="1" x14ac:dyDescent="0.2">
      <c r="A233" s="49" t="s">
        <v>27</v>
      </c>
      <c r="B233" s="50">
        <f t="shared" si="12"/>
        <v>18502428</v>
      </c>
      <c r="C233" s="51">
        <f t="shared" si="13"/>
        <v>4.6351702952174714</v>
      </c>
      <c r="D233" s="50">
        <v>10387845.6</v>
      </c>
      <c r="E233" s="51">
        <v>1.0899329518336298</v>
      </c>
      <c r="F233" s="50">
        <v>597354.4</v>
      </c>
      <c r="G233" s="51">
        <v>0.97061209894829603</v>
      </c>
      <c r="H233" s="50">
        <f t="shared" si="14"/>
        <v>7517228</v>
      </c>
      <c r="I233" s="51">
        <f t="shared" si="15"/>
        <v>9.8254369867456486</v>
      </c>
      <c r="J233" s="50">
        <v>2553305.1</v>
      </c>
      <c r="K233" s="51">
        <v>8.1948760498696398</v>
      </c>
      <c r="L233" s="50">
        <v>699863.3</v>
      </c>
      <c r="M233" s="51">
        <v>11.232806812416099</v>
      </c>
      <c r="N233" s="50">
        <v>622592</v>
      </c>
      <c r="O233" s="51">
        <v>10.876214585153697</v>
      </c>
      <c r="P233" s="50">
        <v>1807384.7000000002</v>
      </c>
      <c r="Q233" s="51">
        <v>14.619039627258099</v>
      </c>
      <c r="R233" s="50">
        <v>1832862.9</v>
      </c>
      <c r="S233" s="51">
        <v>6.4821701781404393</v>
      </c>
      <c r="T233" s="50">
        <v>1220</v>
      </c>
      <c r="U233" s="51">
        <v>0</v>
      </c>
    </row>
    <row r="234" spans="1:21" ht="14.25" customHeight="1" x14ac:dyDescent="0.2">
      <c r="A234" s="49" t="s">
        <v>28</v>
      </c>
      <c r="B234" s="50">
        <f t="shared" si="12"/>
        <v>18989045.93</v>
      </c>
      <c r="C234" s="51">
        <f t="shared" si="13"/>
        <v>4.5801377919464459</v>
      </c>
      <c r="D234" s="50">
        <v>11583320.67</v>
      </c>
      <c r="E234" s="51">
        <v>1.2636455373206898</v>
      </c>
      <c r="F234" s="50">
        <v>619519.36</v>
      </c>
      <c r="G234" s="51">
        <v>1.12755388144771</v>
      </c>
      <c r="H234" s="50">
        <f t="shared" si="14"/>
        <v>6786205.9000000004</v>
      </c>
      <c r="I234" s="51">
        <f t="shared" si="15"/>
        <v>10.556221697605706</v>
      </c>
      <c r="J234" s="50">
        <v>1012973.5</v>
      </c>
      <c r="K234" s="51">
        <v>8.9098894196146308</v>
      </c>
      <c r="L234" s="50">
        <v>941241.9</v>
      </c>
      <c r="M234" s="51">
        <v>10.2109429021381</v>
      </c>
      <c r="N234" s="50">
        <v>1081099.5</v>
      </c>
      <c r="O234" s="51">
        <v>11.859004499585799</v>
      </c>
      <c r="P234" s="50">
        <v>1839744</v>
      </c>
      <c r="Q234" s="51">
        <v>14.6629841222474</v>
      </c>
      <c r="R234" s="50">
        <v>1909927</v>
      </c>
      <c r="S234" s="51">
        <v>6.9130097129366694</v>
      </c>
      <c r="T234" s="50">
        <v>1220</v>
      </c>
      <c r="U234" s="51">
        <v>0</v>
      </c>
    </row>
    <row r="235" spans="1:21" ht="14.25" customHeight="1" x14ac:dyDescent="0.2">
      <c r="A235" s="49" t="s">
        <v>46</v>
      </c>
      <c r="B235" s="50">
        <f t="shared" si="12"/>
        <v>20187067.900000002</v>
      </c>
      <c r="C235" s="51">
        <f t="shared" si="13"/>
        <v>5.7450756689137537</v>
      </c>
      <c r="D235" s="50">
        <v>10436577</v>
      </c>
      <c r="E235" s="51">
        <v>1.22173094061396</v>
      </c>
      <c r="F235" s="50">
        <v>812382.8</v>
      </c>
      <c r="G235" s="51">
        <v>0.8131298840891259</v>
      </c>
      <c r="H235" s="50">
        <f t="shared" si="14"/>
        <v>8938108.0999999996</v>
      </c>
      <c r="I235" s="51">
        <f t="shared" si="15"/>
        <v>11.475020183745581</v>
      </c>
      <c r="J235" s="50">
        <v>688763.1</v>
      </c>
      <c r="K235" s="51">
        <v>11.443025166417899</v>
      </c>
      <c r="L235" s="50">
        <v>3546983.9</v>
      </c>
      <c r="M235" s="51">
        <v>11.955358687700798</v>
      </c>
      <c r="N235" s="50">
        <v>584408.6</v>
      </c>
      <c r="O235" s="51">
        <v>11.715513638916299</v>
      </c>
      <c r="P235" s="50">
        <v>2261068.2000000002</v>
      </c>
      <c r="Q235" s="51">
        <v>14.567840007214299</v>
      </c>
      <c r="R235" s="50">
        <v>1855664.3</v>
      </c>
      <c r="S235" s="51">
        <v>6.7320613291962301</v>
      </c>
      <c r="T235" s="50">
        <v>1220</v>
      </c>
      <c r="U235" s="51">
        <v>0</v>
      </c>
    </row>
    <row r="236" spans="1:21" ht="14.25" customHeight="1" thickBot="1" x14ac:dyDescent="0.25">
      <c r="A236" s="52" t="s">
        <v>30</v>
      </c>
      <c r="B236" s="53">
        <f t="shared" si="12"/>
        <v>21695051.300000001</v>
      </c>
      <c r="C236" s="54">
        <f t="shared" si="13"/>
        <v>6.0144455845098639</v>
      </c>
      <c r="D236" s="53">
        <v>11377587.199999999</v>
      </c>
      <c r="E236" s="54">
        <v>1.3932348432363599</v>
      </c>
      <c r="F236" s="53">
        <v>972724.4</v>
      </c>
      <c r="G236" s="54">
        <v>1.0026561007413799</v>
      </c>
      <c r="H236" s="53">
        <f t="shared" si="14"/>
        <v>9344739.6999999993</v>
      </c>
      <c r="I236" s="54">
        <f t="shared" si="15"/>
        <v>12.162644458036642</v>
      </c>
      <c r="J236" s="53">
        <v>198932.6</v>
      </c>
      <c r="K236" s="54">
        <v>10.560951161348099</v>
      </c>
      <c r="L236" s="53">
        <v>3782679.3</v>
      </c>
      <c r="M236" s="54">
        <v>12.1119589167921</v>
      </c>
      <c r="N236" s="53">
        <v>490146.4</v>
      </c>
      <c r="O236" s="54">
        <v>11.875393823151599</v>
      </c>
      <c r="P236" s="53">
        <v>3891961.8</v>
      </c>
      <c r="Q236" s="54">
        <v>13.5290504043488</v>
      </c>
      <c r="R236" s="53">
        <v>979799.6</v>
      </c>
      <c r="S236" s="54">
        <v>7.4147242752497595</v>
      </c>
      <c r="T236" s="53">
        <v>1220</v>
      </c>
      <c r="U236" s="54">
        <v>0</v>
      </c>
    </row>
    <row r="237" spans="1:21" ht="14.25" customHeight="1" x14ac:dyDescent="0.2">
      <c r="A237" s="49" t="s">
        <v>50</v>
      </c>
      <c r="B237" s="50">
        <f t="shared" si="12"/>
        <v>21309302.800000001</v>
      </c>
      <c r="C237" s="51">
        <f t="shared" si="13"/>
        <v>5.9398588885320072</v>
      </c>
      <c r="D237" s="50">
        <v>10992377.1</v>
      </c>
      <c r="E237" s="51">
        <v>1.1913575927994684</v>
      </c>
      <c r="F237" s="50">
        <v>1077978.5</v>
      </c>
      <c r="G237" s="51">
        <v>1.3949374454128725</v>
      </c>
      <c r="H237" s="50">
        <f t="shared" si="14"/>
        <v>9238947.2000000011</v>
      </c>
      <c r="I237" s="51">
        <f t="shared" si="15"/>
        <v>12.119853563942868</v>
      </c>
      <c r="J237" s="50">
        <v>3448909.5</v>
      </c>
      <c r="K237" s="51">
        <v>12.133793493276643</v>
      </c>
      <c r="L237" s="50">
        <v>400035.6</v>
      </c>
      <c r="M237" s="51">
        <v>11.293429282293873</v>
      </c>
      <c r="N237" s="50">
        <v>818863.8</v>
      </c>
      <c r="O237" s="51">
        <v>13.696422597994928</v>
      </c>
      <c r="P237" s="50">
        <v>3593094.2</v>
      </c>
      <c r="Q237" s="51">
        <v>13.330341605293846</v>
      </c>
      <c r="R237" s="50">
        <v>976824.1</v>
      </c>
      <c r="S237" s="51">
        <v>6.6499997072144312</v>
      </c>
      <c r="T237" s="50">
        <v>1220</v>
      </c>
      <c r="U237" s="51">
        <v>0</v>
      </c>
    </row>
    <row r="238" spans="1:21" ht="14.25" customHeight="1" x14ac:dyDescent="0.2">
      <c r="A238" s="49" t="s">
        <v>20</v>
      </c>
      <c r="B238" s="50">
        <f t="shared" si="12"/>
        <v>19619334.300000001</v>
      </c>
      <c r="C238" s="51">
        <f t="shared" si="13"/>
        <v>6.4344335651592415</v>
      </c>
      <c r="D238" s="50">
        <v>9257327.0999999996</v>
      </c>
      <c r="E238" s="51">
        <v>1.393354418253191</v>
      </c>
      <c r="F238" s="50">
        <v>1020048.5</v>
      </c>
      <c r="G238" s="51">
        <v>0.81398314687978068</v>
      </c>
      <c r="H238" s="50">
        <f t="shared" si="14"/>
        <v>9341958.6999999993</v>
      </c>
      <c r="I238" s="51">
        <f t="shared" si="15"/>
        <v>12.043541066179193</v>
      </c>
      <c r="J238" s="50">
        <v>270502.40000000002</v>
      </c>
      <c r="K238" s="51">
        <v>12.116286432209106</v>
      </c>
      <c r="L238" s="50">
        <v>3724791.4</v>
      </c>
      <c r="M238" s="51">
        <v>11.897034773813107</v>
      </c>
      <c r="N238" s="50">
        <v>1153305.8999999999</v>
      </c>
      <c r="O238" s="51">
        <v>14.615653617136616</v>
      </c>
      <c r="P238" s="50">
        <v>3168978.2</v>
      </c>
      <c r="Q238" s="51">
        <v>12.996164018736385</v>
      </c>
      <c r="R238" s="50">
        <v>1023160.8</v>
      </c>
      <c r="S238" s="51">
        <v>6.7222335570322862</v>
      </c>
      <c r="T238" s="50">
        <v>1220</v>
      </c>
      <c r="U238" s="51">
        <v>0</v>
      </c>
    </row>
    <row r="239" spans="1:21" ht="14.25" customHeight="1" x14ac:dyDescent="0.2">
      <c r="A239" s="49" t="s">
        <v>21</v>
      </c>
      <c r="B239" s="50">
        <f t="shared" si="12"/>
        <v>18695842.099999998</v>
      </c>
      <c r="C239" s="51">
        <f t="shared" si="13"/>
        <v>6.5995124402018783</v>
      </c>
      <c r="D239" s="50">
        <v>8807898.5999999996</v>
      </c>
      <c r="E239" s="51">
        <v>1.3964918033911062</v>
      </c>
      <c r="F239" s="50">
        <v>730300.6</v>
      </c>
      <c r="G239" s="51">
        <v>1.3080109984847335</v>
      </c>
      <c r="H239" s="50">
        <f t="shared" si="14"/>
        <v>9157642.9000000004</v>
      </c>
      <c r="I239" s="51">
        <f t="shared" si="15"/>
        <v>12.025806673680188</v>
      </c>
      <c r="J239" s="50">
        <v>391371</v>
      </c>
      <c r="K239" s="51">
        <v>11.932809541330348</v>
      </c>
      <c r="L239" s="50">
        <v>3504622.7</v>
      </c>
      <c r="M239" s="51">
        <v>11.794818681052313</v>
      </c>
      <c r="N239" s="50">
        <v>1516978.5</v>
      </c>
      <c r="O239" s="51">
        <v>15.152481435959706</v>
      </c>
      <c r="P239" s="50">
        <v>2721442.8</v>
      </c>
      <c r="Q239" s="51">
        <v>12.518657272532055</v>
      </c>
      <c r="R239" s="50">
        <v>1022007.9</v>
      </c>
      <c r="S239" s="51">
        <v>6.9145257556228286</v>
      </c>
      <c r="T239" s="50">
        <v>1220</v>
      </c>
      <c r="U239" s="51">
        <v>0</v>
      </c>
    </row>
    <row r="240" spans="1:21" ht="14.25" customHeight="1" x14ac:dyDescent="0.2">
      <c r="A240" s="49" t="s">
        <v>22</v>
      </c>
      <c r="B240" s="50">
        <f t="shared" si="12"/>
        <v>18281506.399999999</v>
      </c>
      <c r="C240" s="51">
        <f t="shared" si="13"/>
        <v>6.5847616859407179</v>
      </c>
      <c r="D240" s="50">
        <v>8856597.6999999993</v>
      </c>
      <c r="E240" s="51">
        <v>1.687277090275874</v>
      </c>
      <c r="F240" s="50">
        <v>699413.7</v>
      </c>
      <c r="G240" s="51">
        <v>1.437059389886129</v>
      </c>
      <c r="H240" s="50">
        <f t="shared" si="14"/>
        <v>8725495</v>
      </c>
      <c r="I240" s="51">
        <f t="shared" si="15"/>
        <v>11.968459036650644</v>
      </c>
      <c r="J240" s="50">
        <v>3153020.2</v>
      </c>
      <c r="K240" s="51">
        <v>11.859043779040809</v>
      </c>
      <c r="L240" s="50">
        <v>615529.5</v>
      </c>
      <c r="M240" s="51">
        <v>13.104878833589614</v>
      </c>
      <c r="N240" s="50">
        <v>1774194.8</v>
      </c>
      <c r="O240" s="51">
        <v>14.01847940485453</v>
      </c>
      <c r="P240" s="50">
        <v>2243887.9</v>
      </c>
      <c r="Q240" s="51">
        <v>12.607699532137946</v>
      </c>
      <c r="R240" s="50">
        <v>937642.6</v>
      </c>
      <c r="S240" s="51">
        <v>6.1971455723108146</v>
      </c>
      <c r="T240" s="50">
        <v>1220</v>
      </c>
      <c r="U240" s="51">
        <v>0</v>
      </c>
    </row>
    <row r="241" spans="1:21" ht="14.25" customHeight="1" x14ac:dyDescent="0.2">
      <c r="A241" s="49" t="s">
        <v>23</v>
      </c>
      <c r="B241" s="50">
        <f t="shared" si="12"/>
        <v>16861564.600000001</v>
      </c>
      <c r="C241" s="51">
        <f t="shared" si="13"/>
        <v>6.0042545032861296</v>
      </c>
      <c r="D241" s="50">
        <v>9001598.0999999996</v>
      </c>
      <c r="E241" s="51">
        <v>1.7426101812965851</v>
      </c>
      <c r="F241" s="50">
        <v>815914.2</v>
      </c>
      <c r="G241" s="51">
        <v>1.4838505470305581</v>
      </c>
      <c r="H241" s="50">
        <f t="shared" si="14"/>
        <v>7044052.2999999998</v>
      </c>
      <c r="I241" s="51">
        <f t="shared" si="15"/>
        <v>11.973811431383041</v>
      </c>
      <c r="J241" s="50">
        <v>177921.9</v>
      </c>
      <c r="K241" s="51">
        <v>9.7420648666634087</v>
      </c>
      <c r="L241" s="50">
        <v>2752680.1</v>
      </c>
      <c r="M241" s="51">
        <v>12.742462764924989</v>
      </c>
      <c r="N241" s="50">
        <v>1045009.3</v>
      </c>
      <c r="O241" s="51">
        <v>14.719626048304066</v>
      </c>
      <c r="P241" s="50">
        <v>2118694</v>
      </c>
      <c r="Q241" s="51">
        <v>12.367821610388285</v>
      </c>
      <c r="R241" s="50">
        <v>948527</v>
      </c>
      <c r="S241" s="51">
        <v>6.2719648802827974</v>
      </c>
      <c r="T241" s="50">
        <v>1220</v>
      </c>
      <c r="U241" s="51">
        <v>0</v>
      </c>
    </row>
    <row r="242" spans="1:21" ht="14.25" customHeight="1" x14ac:dyDescent="0.2">
      <c r="A242" s="49" t="s">
        <v>24</v>
      </c>
      <c r="B242" s="50">
        <f t="shared" si="12"/>
        <v>17945431.199999999</v>
      </c>
      <c r="C242" s="51">
        <f t="shared" si="13"/>
        <v>6.2001552805262214</v>
      </c>
      <c r="D242" s="50">
        <v>9737358.8000000007</v>
      </c>
      <c r="E242" s="51">
        <v>2.1565729084564493</v>
      </c>
      <c r="F242" s="50">
        <v>994881.7</v>
      </c>
      <c r="G242" s="51">
        <v>1.4913497092166839</v>
      </c>
      <c r="H242" s="50">
        <f t="shared" si="14"/>
        <v>7213190.7000000002</v>
      </c>
      <c r="I242" s="51">
        <f t="shared" si="15"/>
        <v>12.308203537998795</v>
      </c>
      <c r="J242" s="50">
        <v>553734</v>
      </c>
      <c r="K242" s="51">
        <v>12.908602175412744</v>
      </c>
      <c r="L242" s="50">
        <v>2602529.2999999998</v>
      </c>
      <c r="M242" s="51">
        <v>13.355694550297665</v>
      </c>
      <c r="N242" s="50">
        <v>2122282</v>
      </c>
      <c r="O242" s="51">
        <v>11.568585205453376</v>
      </c>
      <c r="P242" s="50">
        <v>981672.4</v>
      </c>
      <c r="Q242" s="51">
        <v>16.60310172619705</v>
      </c>
      <c r="R242" s="50">
        <v>951753</v>
      </c>
      <c r="S242" s="51">
        <v>6.3296823041272274</v>
      </c>
      <c r="T242" s="50">
        <v>1220</v>
      </c>
      <c r="U242" s="51">
        <v>0</v>
      </c>
    </row>
    <row r="243" spans="1:21" ht="14.25" customHeight="1" x14ac:dyDescent="0.2">
      <c r="A243" s="49" t="s">
        <v>25</v>
      </c>
      <c r="B243" s="50">
        <f t="shared" si="12"/>
        <v>18613703.700000003</v>
      </c>
      <c r="C243" s="51">
        <f t="shared" si="13"/>
        <v>6.1154715710877037</v>
      </c>
      <c r="D243" s="50">
        <v>10619293.4</v>
      </c>
      <c r="E243" s="51">
        <v>2.6090629703290813</v>
      </c>
      <c r="F243" s="50">
        <v>1087226.7</v>
      </c>
      <c r="G243" s="51">
        <v>1.7230679783710241</v>
      </c>
      <c r="H243" s="50">
        <f t="shared" si="14"/>
        <v>6907183.5999999996</v>
      </c>
      <c r="I243" s="51">
        <f t="shared" si="15"/>
        <v>12.19770748775232</v>
      </c>
      <c r="J243" s="50">
        <v>1279164</v>
      </c>
      <c r="K243" s="51">
        <v>13.196010349728418</v>
      </c>
      <c r="L243" s="50">
        <v>711004.9</v>
      </c>
      <c r="M243" s="51">
        <v>13.00739441880077</v>
      </c>
      <c r="N243" s="50">
        <v>3213269.5</v>
      </c>
      <c r="O243" s="51">
        <v>12.423431926267002</v>
      </c>
      <c r="P243" s="50">
        <v>743238.1</v>
      </c>
      <c r="Q243" s="51">
        <v>16.251298748005521</v>
      </c>
      <c r="R243" s="50">
        <v>959287.1</v>
      </c>
      <c r="S243" s="51">
        <v>6.3851617185303544</v>
      </c>
      <c r="T243" s="50">
        <v>1220</v>
      </c>
      <c r="U243" s="51">
        <v>0</v>
      </c>
    </row>
    <row r="244" spans="1:21" ht="14.25" customHeight="1" x14ac:dyDescent="0.2">
      <c r="A244" s="49" t="s">
        <v>26</v>
      </c>
      <c r="B244" s="50">
        <f t="shared" si="12"/>
        <v>18155766.599999998</v>
      </c>
      <c r="C244" s="51">
        <f t="shared" si="13"/>
        <v>6.2551356877434205</v>
      </c>
      <c r="D244" s="50">
        <v>10138744</v>
      </c>
      <c r="E244" s="51">
        <v>2.3290548158627939</v>
      </c>
      <c r="F244" s="50">
        <v>950761.1</v>
      </c>
      <c r="G244" s="51">
        <v>1.8757546685492286</v>
      </c>
      <c r="H244" s="50">
        <f t="shared" si="14"/>
        <v>7066261.5000000009</v>
      </c>
      <c r="I244" s="51">
        <f t="shared" si="15"/>
        <v>12.477559525075597</v>
      </c>
      <c r="J244" s="50">
        <v>472891.3</v>
      </c>
      <c r="K244" s="51">
        <v>15.361195574966171</v>
      </c>
      <c r="L244" s="50">
        <v>1981445.5</v>
      </c>
      <c r="M244" s="51">
        <v>11.931205343775543</v>
      </c>
      <c r="N244" s="50">
        <v>2438319.6</v>
      </c>
      <c r="O244" s="51">
        <v>12.380174882324695</v>
      </c>
      <c r="P244" s="50">
        <v>1199197.8999999999</v>
      </c>
      <c r="Q244" s="51">
        <v>17.315395229594714</v>
      </c>
      <c r="R244" s="50">
        <v>973187.2</v>
      </c>
      <c r="S244" s="51">
        <v>6.4870160016490148</v>
      </c>
      <c r="T244" s="50">
        <v>1220</v>
      </c>
      <c r="U244" s="51">
        <v>0</v>
      </c>
    </row>
    <row r="245" spans="1:21" ht="14.25" customHeight="1" x14ac:dyDescent="0.2">
      <c r="A245" s="49" t="s">
        <v>27</v>
      </c>
      <c r="B245" s="50">
        <f t="shared" si="12"/>
        <v>17818315.900000002</v>
      </c>
      <c r="C245" s="51">
        <f t="shared" si="13"/>
        <v>6.0392186392317804</v>
      </c>
      <c r="D245" s="50">
        <v>10094738.5</v>
      </c>
      <c r="E245" s="51">
        <v>2.055608953119489</v>
      </c>
      <c r="F245" s="50">
        <v>880310.9</v>
      </c>
      <c r="G245" s="51">
        <v>2.0488453022676421</v>
      </c>
      <c r="H245" s="50">
        <f t="shared" si="14"/>
        <v>6843266.4999999991</v>
      </c>
      <c r="I245" s="51">
        <f t="shared" si="15"/>
        <v>12.428896318885142</v>
      </c>
      <c r="J245" s="50">
        <v>265822.09999999998</v>
      </c>
      <c r="K245" s="51">
        <v>8.0879137174824809</v>
      </c>
      <c r="L245" s="50">
        <v>3564915.8</v>
      </c>
      <c r="M245" s="51">
        <v>11.8347083838558</v>
      </c>
      <c r="N245" s="50">
        <v>740439.4</v>
      </c>
      <c r="O245" s="51">
        <v>15.668341526666465</v>
      </c>
      <c r="P245" s="50">
        <v>1319951.3999999999</v>
      </c>
      <c r="Q245" s="51">
        <v>17.478688860817147</v>
      </c>
      <c r="R245" s="50">
        <v>952137.8</v>
      </c>
      <c r="S245" s="51">
        <v>6.3458119875085313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18770936.699999999</v>
      </c>
      <c r="C246" s="51">
        <f t="shared" si="13"/>
        <v>5.4013930152990186</v>
      </c>
      <c r="D246" s="50">
        <v>10220469.199999999</v>
      </c>
      <c r="E246" s="51">
        <v>1.4243981797821963</v>
      </c>
      <c r="F246" s="50">
        <v>1707561.2</v>
      </c>
      <c r="G246" s="51">
        <v>0.49395444977316194</v>
      </c>
      <c r="H246" s="50">
        <f t="shared" si="14"/>
        <v>6842906.2999999998</v>
      </c>
      <c r="I246" s="51">
        <f t="shared" si="15"/>
        <v>12.565966481814897</v>
      </c>
      <c r="J246" s="50">
        <v>2025053.6</v>
      </c>
      <c r="K246" s="51">
        <v>12.527075751476406</v>
      </c>
      <c r="L246" s="50">
        <v>2051700</v>
      </c>
      <c r="M246" s="51">
        <v>11.808000338256081</v>
      </c>
      <c r="N246" s="50">
        <v>395821.7</v>
      </c>
      <c r="O246" s="51">
        <v>13.807230553554795</v>
      </c>
      <c r="P246" s="50">
        <v>1998140.7</v>
      </c>
      <c r="Q246" s="51">
        <v>13.717666245925527</v>
      </c>
      <c r="R246" s="50">
        <v>372190.3</v>
      </c>
      <c r="S246" s="51">
        <v>9.4527674606243099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17699700.699999999</v>
      </c>
      <c r="C247" s="51">
        <f t="shared" si="13"/>
        <v>6.2052504853938002</v>
      </c>
      <c r="D247" s="50">
        <v>9558816</v>
      </c>
      <c r="E247" s="51">
        <v>1.2359659331239348</v>
      </c>
      <c r="F247" s="50">
        <v>820487.6</v>
      </c>
      <c r="G247" s="51">
        <v>0.87176089681306568</v>
      </c>
      <c r="H247" s="50">
        <f t="shared" si="14"/>
        <v>7320397.0999999996</v>
      </c>
      <c r="I247" s="51">
        <f t="shared" si="15"/>
        <v>13.29182489526422</v>
      </c>
      <c r="J247" s="50">
        <v>1933035</v>
      </c>
      <c r="K247" s="51">
        <v>12.075891404966798</v>
      </c>
      <c r="L247" s="50">
        <v>870531.8</v>
      </c>
      <c r="M247" s="51">
        <v>12.743935489777625</v>
      </c>
      <c r="N247" s="50">
        <v>1797735.2</v>
      </c>
      <c r="O247" s="51">
        <v>12.985417557602478</v>
      </c>
      <c r="P247" s="50">
        <v>2544728.7999999998</v>
      </c>
      <c r="Q247" s="51">
        <v>14.475730972589298</v>
      </c>
      <c r="R247" s="50">
        <v>174366.3</v>
      </c>
      <c r="S247" s="51">
        <v>15.388081510016557</v>
      </c>
      <c r="T247" s="50"/>
      <c r="U247" s="51"/>
    </row>
    <row r="248" spans="1:21" ht="14.25" customHeight="1" thickBot="1" x14ac:dyDescent="0.25">
      <c r="A248" s="52" t="s">
        <v>30</v>
      </c>
      <c r="B248" s="53">
        <f t="shared" si="12"/>
        <v>19109498.700000003</v>
      </c>
      <c r="C248" s="54">
        <f t="shared" si="13"/>
        <v>5.8612343271464251</v>
      </c>
      <c r="D248" s="53">
        <v>11167205.4</v>
      </c>
      <c r="E248" s="54">
        <v>1.0410713419849875</v>
      </c>
      <c r="F248" s="53">
        <v>924266.8</v>
      </c>
      <c r="G248" s="54">
        <v>0.84722792812638081</v>
      </c>
      <c r="H248" s="53">
        <f t="shared" si="14"/>
        <v>7018026.5</v>
      </c>
      <c r="I248" s="54">
        <f t="shared" si="15"/>
        <v>14.191500644376308</v>
      </c>
      <c r="J248" s="53">
        <v>131998.29999999999</v>
      </c>
      <c r="K248" s="54">
        <v>8.4025592602328967</v>
      </c>
      <c r="L248" s="53">
        <v>821009.4</v>
      </c>
      <c r="M248" s="54">
        <v>13.046601582149973</v>
      </c>
      <c r="N248" s="53">
        <v>2343984.6</v>
      </c>
      <c r="O248" s="54">
        <v>13.84435398338368</v>
      </c>
      <c r="P248" s="53">
        <v>3546742.7</v>
      </c>
      <c r="Q248" s="54">
        <v>14.839033066311801</v>
      </c>
      <c r="R248" s="53">
        <v>174291.5</v>
      </c>
      <c r="S248" s="54">
        <v>15.460517495115942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16917570.699999996</v>
      </c>
      <c r="C249" s="51">
        <f t="shared" si="13"/>
        <v>6.7159994204723503</v>
      </c>
      <c r="D249" s="50">
        <v>8820459.1999999993</v>
      </c>
      <c r="E249" s="51">
        <v>0.92182809609277483</v>
      </c>
      <c r="F249" s="50">
        <v>962510.2</v>
      </c>
      <c r="G249" s="51">
        <v>2.8608645622664568</v>
      </c>
      <c r="H249" s="50">
        <f t="shared" si="14"/>
        <v>7134601.3000000007</v>
      </c>
      <c r="I249" s="51">
        <f t="shared" si="15"/>
        <v>14.399380184566162</v>
      </c>
      <c r="J249" s="50">
        <v>751187.3</v>
      </c>
      <c r="K249" s="51">
        <v>12.627145349768293</v>
      </c>
      <c r="L249" s="50">
        <v>208749.1</v>
      </c>
      <c r="M249" s="51">
        <v>12.146795670017262</v>
      </c>
      <c r="N249" s="50">
        <v>3154528.8</v>
      </c>
      <c r="O249" s="51">
        <v>13.177202829151536</v>
      </c>
      <c r="P249" s="50">
        <v>2852554.2</v>
      </c>
      <c r="Q249" s="51">
        <v>16.307815571041559</v>
      </c>
      <c r="R249" s="50">
        <v>167581.9</v>
      </c>
      <c r="S249" s="51">
        <v>15.670302520737621</v>
      </c>
      <c r="T249" s="50"/>
      <c r="U249" s="51"/>
    </row>
    <row r="250" spans="1:21" ht="14.25" customHeight="1" x14ac:dyDescent="0.2">
      <c r="A250" s="49" t="s">
        <v>20</v>
      </c>
      <c r="B250" s="50">
        <f t="shared" si="12"/>
        <v>18005934.400000002</v>
      </c>
      <c r="C250" s="51">
        <f t="shared" si="13"/>
        <v>6.0491343383990115</v>
      </c>
      <c r="D250" s="50">
        <v>10271338.300000001</v>
      </c>
      <c r="E250" s="51">
        <v>0.92821749333287973</v>
      </c>
      <c r="F250" s="50">
        <v>754279.2</v>
      </c>
      <c r="G250" s="51">
        <v>1.1005436673847031</v>
      </c>
      <c r="H250" s="50">
        <f t="shared" si="14"/>
        <v>6980316.8999999994</v>
      </c>
      <c r="I250" s="51">
        <f t="shared" si="15"/>
        <v>14.119153098478955</v>
      </c>
      <c r="J250" s="50">
        <v>165717.9</v>
      </c>
      <c r="K250" s="51">
        <v>11.607762185014412</v>
      </c>
      <c r="L250" s="50">
        <v>2194018.4</v>
      </c>
      <c r="M250" s="51">
        <v>13.06854296846371</v>
      </c>
      <c r="N250" s="50">
        <v>2050662.5</v>
      </c>
      <c r="O250" s="51">
        <v>14.75503316464801</v>
      </c>
      <c r="P250" s="50">
        <v>2379741</v>
      </c>
      <c r="Q250" s="51">
        <v>14.604818002463297</v>
      </c>
      <c r="R250" s="50">
        <v>190177.1</v>
      </c>
      <c r="S250" s="51">
        <v>15.494230824846944</v>
      </c>
      <c r="T250" s="50"/>
      <c r="U250" s="51"/>
    </row>
    <row r="251" spans="1:21" ht="14.25" customHeight="1" x14ac:dyDescent="0.2">
      <c r="A251" s="49" t="s">
        <v>21</v>
      </c>
      <c r="B251" s="50">
        <f t="shared" si="12"/>
        <v>21167454.100000001</v>
      </c>
      <c r="C251" s="51">
        <f t="shared" si="13"/>
        <v>5.7729140732611759</v>
      </c>
      <c r="D251" s="50">
        <v>13414879.199999999</v>
      </c>
      <c r="E251" s="51">
        <v>1.7809128782166002</v>
      </c>
      <c r="F251" s="50">
        <v>862289.3</v>
      </c>
      <c r="G251" s="51">
        <v>1.292389433569453</v>
      </c>
      <c r="H251" s="50">
        <f t="shared" si="14"/>
        <v>6890285.5999999996</v>
      </c>
      <c r="I251" s="51">
        <f t="shared" si="15"/>
        <v>14.105764928234613</v>
      </c>
      <c r="J251" s="50">
        <v>296838.09999999998</v>
      </c>
      <c r="K251" s="51">
        <v>13.253445706598985</v>
      </c>
      <c r="L251" s="50">
        <v>3109506.5</v>
      </c>
      <c r="M251" s="51">
        <v>13.272097617419355</v>
      </c>
      <c r="N251" s="50">
        <v>1045530</v>
      </c>
      <c r="O251" s="51">
        <v>16.874084477728999</v>
      </c>
      <c r="P251" s="50">
        <v>2239888.7999999998</v>
      </c>
      <c r="Q251" s="51">
        <v>13.94847880573357</v>
      </c>
      <c r="R251" s="50">
        <v>198522.2</v>
      </c>
      <c r="S251" s="51">
        <v>15.633236544829748</v>
      </c>
      <c r="T251" s="50"/>
      <c r="U251" s="51"/>
    </row>
    <row r="252" spans="1:21" ht="14.25" customHeight="1" x14ac:dyDescent="0.2">
      <c r="A252" s="49" t="s">
        <v>22</v>
      </c>
      <c r="B252" s="50">
        <f t="shared" si="12"/>
        <v>23505638</v>
      </c>
      <c r="C252" s="51">
        <f t="shared" si="13"/>
        <v>5.2139270463962726</v>
      </c>
      <c r="D252" s="50">
        <v>15804464.4</v>
      </c>
      <c r="E252" s="51">
        <v>1.6710105363013759</v>
      </c>
      <c r="F252" s="50">
        <v>819304.4</v>
      </c>
      <c r="G252" s="51">
        <v>1.0357193858595171</v>
      </c>
      <c r="H252" s="50">
        <f t="shared" si="14"/>
        <v>6881869.2000000011</v>
      </c>
      <c r="I252" s="51">
        <f t="shared" si="15"/>
        <v>13.847790906575206</v>
      </c>
      <c r="J252" s="50">
        <v>1887723.9</v>
      </c>
      <c r="K252" s="51">
        <v>12.954744721407614</v>
      </c>
      <c r="L252" s="50">
        <v>1496877.3</v>
      </c>
      <c r="M252" s="51">
        <v>14.710070433962757</v>
      </c>
      <c r="N252" s="50">
        <v>1686328.6</v>
      </c>
      <c r="O252" s="51">
        <v>11.467393332473874</v>
      </c>
      <c r="P252" s="50">
        <v>1676183.5</v>
      </c>
      <c r="Q252" s="51">
        <v>16.341328660018426</v>
      </c>
      <c r="R252" s="50">
        <v>134755.9</v>
      </c>
      <c r="S252" s="51">
        <v>15.551639468104922</v>
      </c>
      <c r="T252" s="50"/>
      <c r="U252" s="51"/>
    </row>
    <row r="253" spans="1:21" ht="14.25" customHeight="1" x14ac:dyDescent="0.2">
      <c r="A253" s="49" t="s">
        <v>23</v>
      </c>
      <c r="B253" s="50">
        <f t="shared" si="12"/>
        <v>22837558.800000001</v>
      </c>
      <c r="C253" s="51">
        <f t="shared" si="13"/>
        <v>5.1944425580198184</v>
      </c>
      <c r="D253" s="50">
        <v>15320099.300000001</v>
      </c>
      <c r="E253" s="51">
        <v>1.6670994292445616</v>
      </c>
      <c r="F253" s="50">
        <v>887983.7</v>
      </c>
      <c r="G253" s="51">
        <v>0.80283081998014139</v>
      </c>
      <c r="H253" s="50">
        <f t="shared" si="14"/>
        <v>6629475.7999999998</v>
      </c>
      <c r="I253" s="51">
        <f t="shared" si="15"/>
        <v>13.934036514772407</v>
      </c>
      <c r="J253" s="50">
        <v>1083545.1000000001</v>
      </c>
      <c r="K253" s="51">
        <v>14.473267294550086</v>
      </c>
      <c r="L253" s="50">
        <v>866468.8</v>
      </c>
      <c r="M253" s="51">
        <v>16.151338730257802</v>
      </c>
      <c r="N253" s="50">
        <v>2926305.9</v>
      </c>
      <c r="O253" s="51">
        <v>11.619535576236238</v>
      </c>
      <c r="P253" s="50">
        <v>1614483.3</v>
      </c>
      <c r="Q253" s="51">
        <v>16.417356449583593</v>
      </c>
      <c r="R253" s="50">
        <v>138672.70000000001</v>
      </c>
      <c r="S253" s="51">
        <v>15.795651162773927</v>
      </c>
      <c r="T253" s="50"/>
      <c r="U253" s="51"/>
    </row>
    <row r="254" spans="1:21" ht="14.25" customHeight="1" x14ac:dyDescent="0.2">
      <c r="A254" s="49" t="s">
        <v>24</v>
      </c>
      <c r="B254" s="50">
        <f t="shared" si="12"/>
        <v>24042376.300000001</v>
      </c>
      <c r="C254" s="51">
        <f t="shared" si="13"/>
        <v>4.5667326332464064</v>
      </c>
      <c r="D254" s="50">
        <v>16353173.4</v>
      </c>
      <c r="E254" s="51">
        <v>1.5410235329003483</v>
      </c>
      <c r="F254" s="50">
        <v>1537894.8</v>
      </c>
      <c r="G254" s="51">
        <v>1.1434583425342228</v>
      </c>
      <c r="H254" s="50">
        <f t="shared" si="14"/>
        <v>6151308.0999999996</v>
      </c>
      <c r="I254" s="51">
        <f t="shared" si="15"/>
        <v>13.466397617768489</v>
      </c>
      <c r="J254" s="50">
        <v>396339.1</v>
      </c>
      <c r="K254" s="51">
        <v>14.248121015564706</v>
      </c>
      <c r="L254" s="50">
        <v>1044702.5</v>
      </c>
      <c r="M254" s="51">
        <v>14.559865774227593</v>
      </c>
      <c r="N254" s="50">
        <v>3854416.4</v>
      </c>
      <c r="O254" s="51">
        <v>12.787603308765499</v>
      </c>
      <c r="P254" s="50">
        <v>693924</v>
      </c>
      <c r="Q254" s="51">
        <v>14.627997306621474</v>
      </c>
      <c r="R254" s="50">
        <v>161926.1</v>
      </c>
      <c r="S254" s="51">
        <v>15.67800865333013</v>
      </c>
      <c r="T254" s="50"/>
      <c r="U254" s="51"/>
    </row>
    <row r="255" spans="1:21" ht="14.25" customHeight="1" x14ac:dyDescent="0.2">
      <c r="A255" s="49" t="s">
        <v>25</v>
      </c>
      <c r="B255" s="50">
        <f t="shared" si="12"/>
        <v>24074604.5</v>
      </c>
      <c r="C255" s="51">
        <f t="shared" si="13"/>
        <v>4.5738736003742035</v>
      </c>
      <c r="D255" s="50">
        <v>16343598</v>
      </c>
      <c r="E255" s="51">
        <v>1.6266872002113613</v>
      </c>
      <c r="F255" s="50">
        <v>1592560.4</v>
      </c>
      <c r="G255" s="51">
        <v>0.64226546446841215</v>
      </c>
      <c r="H255" s="50">
        <f t="shared" si="14"/>
        <v>6138446.0999999996</v>
      </c>
      <c r="I255" s="51">
        <f t="shared" si="15"/>
        <v>13.440767973021709</v>
      </c>
      <c r="J255" s="50">
        <v>573126.40000000002</v>
      </c>
      <c r="K255" s="51">
        <v>15.76394178491865</v>
      </c>
      <c r="L255" s="50">
        <v>929726.8</v>
      </c>
      <c r="M255" s="51">
        <v>10.355466068096565</v>
      </c>
      <c r="N255" s="50">
        <v>3559046.7</v>
      </c>
      <c r="O255" s="51">
        <v>13.367972557370489</v>
      </c>
      <c r="P255" s="50">
        <v>924262.1</v>
      </c>
      <c r="Q255" s="51">
        <v>14.989303701839553</v>
      </c>
      <c r="R255" s="50">
        <v>152284.1</v>
      </c>
      <c r="S255" s="51">
        <v>15.836586203024478</v>
      </c>
      <c r="T255" s="50"/>
      <c r="U255" s="51"/>
    </row>
    <row r="256" spans="1:21" ht="14.25" customHeight="1" x14ac:dyDescent="0.2">
      <c r="A256" s="49" t="s">
        <v>26</v>
      </c>
      <c r="B256" s="50">
        <f t="shared" ref="B256:B266" si="16">D256+F256+J256+L256+N256+P256+R256+T256</f>
        <v>23586506.700000003</v>
      </c>
      <c r="C256" s="51">
        <f t="shared" ref="C256:C266" si="17">(D256*E256+F256*G256+J256*K256+L256*M256+N256*O256+P256*Q256+R256*S256+T256*U256)/(D256+F256+J256+L256+N256+P256+R256+T256)</f>
        <v>4.4227499718302923</v>
      </c>
      <c r="D256" s="50">
        <v>15857922.800000001</v>
      </c>
      <c r="E256" s="51">
        <v>1.4863664300976418</v>
      </c>
      <c r="F256" s="50">
        <v>1652679.7</v>
      </c>
      <c r="G256" s="51">
        <v>1.2979022964945961</v>
      </c>
      <c r="H256" s="50">
        <f t="shared" si="14"/>
        <v>6075904.2000000002</v>
      </c>
      <c r="I256" s="51">
        <f t="shared" si="15"/>
        <v>12.93659649274918</v>
      </c>
      <c r="J256" s="50">
        <v>490256.1</v>
      </c>
      <c r="K256" s="51">
        <v>13.137188952875853</v>
      </c>
      <c r="L256" s="50">
        <v>2839297.2</v>
      </c>
      <c r="M256" s="51">
        <v>10.995314205219518</v>
      </c>
      <c r="N256" s="50">
        <v>1261890</v>
      </c>
      <c r="O256" s="51">
        <v>15.764040246772698</v>
      </c>
      <c r="P256" s="50">
        <v>1272441.1000000001</v>
      </c>
      <c r="Q256" s="51">
        <v>14.034144590268262</v>
      </c>
      <c r="R256" s="50">
        <v>200019.8</v>
      </c>
      <c r="S256" s="51">
        <v>15.657759781781603</v>
      </c>
      <c r="T256" s="50">
        <v>12000</v>
      </c>
      <c r="U256" s="51">
        <v>5</v>
      </c>
    </row>
    <row r="257" spans="1:21" ht="14.25" customHeight="1" x14ac:dyDescent="0.2">
      <c r="A257" s="49" t="s">
        <v>27</v>
      </c>
      <c r="B257" s="50">
        <f t="shared" si="16"/>
        <v>26244895.699999999</v>
      </c>
      <c r="C257" s="51">
        <f t="shared" si="17"/>
        <v>4.1324514817180242</v>
      </c>
      <c r="D257" s="50">
        <v>18488950.899999999</v>
      </c>
      <c r="E257" s="51">
        <v>1.4850412237289246</v>
      </c>
      <c r="F257" s="50">
        <v>1676954.3</v>
      </c>
      <c r="G257" s="51">
        <v>0.81498973704888689</v>
      </c>
      <c r="H257" s="50">
        <f t="shared" si="14"/>
        <v>6078990.5</v>
      </c>
      <c r="I257" s="51">
        <f t="shared" si="15"/>
        <v>13.099576863790132</v>
      </c>
      <c r="J257" s="50">
        <v>170456</v>
      </c>
      <c r="K257" s="51">
        <v>14.879889954005726</v>
      </c>
      <c r="L257" s="50">
        <v>3427180</v>
      </c>
      <c r="M257" s="51">
        <v>13.148184421302645</v>
      </c>
      <c r="N257" s="50">
        <v>902057.1</v>
      </c>
      <c r="O257" s="51">
        <v>11.448549893349323</v>
      </c>
      <c r="P257" s="50">
        <v>1132999.2</v>
      </c>
      <c r="Q257" s="51">
        <v>14.493734885249699</v>
      </c>
      <c r="R257" s="50">
        <v>424298.2</v>
      </c>
      <c r="S257" s="51">
        <v>12.198982592902821</v>
      </c>
      <c r="T257" s="50">
        <v>22000</v>
      </c>
      <c r="U257" s="51">
        <v>5</v>
      </c>
    </row>
    <row r="258" spans="1:21" ht="14.25" customHeight="1" x14ac:dyDescent="0.2">
      <c r="A258" s="49" t="s">
        <v>28</v>
      </c>
      <c r="B258" s="50">
        <f t="shared" si="16"/>
        <v>26166943.899999999</v>
      </c>
      <c r="C258" s="51">
        <f t="shared" si="17"/>
        <v>4.2869189020197362</v>
      </c>
      <c r="D258" s="50">
        <v>18830753.100000001</v>
      </c>
      <c r="E258" s="51">
        <v>1.756599475886071</v>
      </c>
      <c r="F258" s="50">
        <v>1478918.8</v>
      </c>
      <c r="G258" s="51">
        <v>0.58214868524221897</v>
      </c>
      <c r="H258" s="50">
        <f t="shared" si="14"/>
        <v>5857271.9999999991</v>
      </c>
      <c r="I258" s="51">
        <f t="shared" si="15"/>
        <v>13.357160936353992</v>
      </c>
      <c r="J258" s="50">
        <v>2093419.4</v>
      </c>
      <c r="K258" s="51">
        <v>12.627964002339905</v>
      </c>
      <c r="L258" s="50">
        <v>1199307.7</v>
      </c>
      <c r="M258" s="51">
        <v>15.816811704786021</v>
      </c>
      <c r="N258" s="50">
        <v>864375.7</v>
      </c>
      <c r="O258" s="51">
        <v>11.224371765656995</v>
      </c>
      <c r="P258" s="50">
        <v>1241165.3999999999</v>
      </c>
      <c r="Q258" s="51">
        <v>14.249147706663434</v>
      </c>
      <c r="R258" s="50">
        <v>437003.8</v>
      </c>
      <c r="S258" s="51">
        <v>12.205963758209883</v>
      </c>
      <c r="T258" s="50">
        <v>22000</v>
      </c>
      <c r="U258" s="51">
        <v>5</v>
      </c>
    </row>
    <row r="259" spans="1:21" ht="14.25" customHeight="1" x14ac:dyDescent="0.2">
      <c r="A259" s="49" t="s">
        <v>46</v>
      </c>
      <c r="B259" s="50">
        <f t="shared" si="16"/>
        <v>25406561.900000006</v>
      </c>
      <c r="C259" s="51">
        <f t="shared" si="17"/>
        <v>4.3122593372619997</v>
      </c>
      <c r="D259" s="50">
        <v>18093341.100000001</v>
      </c>
      <c r="E259" s="51">
        <v>1.8984077527837022</v>
      </c>
      <c r="F259" s="50">
        <v>1699063.1</v>
      </c>
      <c r="G259" s="51">
        <v>0.70482119586965308</v>
      </c>
      <c r="H259" s="50">
        <f t="shared" si="14"/>
        <v>5614157.7000000002</v>
      </c>
      <c r="I259" s="51">
        <f t="shared" si="15"/>
        <v>13.183386187566482</v>
      </c>
      <c r="J259" s="50">
        <v>1055164.3</v>
      </c>
      <c r="K259" s="51">
        <v>16.370215728488919</v>
      </c>
      <c r="L259" s="50">
        <v>515045.5</v>
      </c>
      <c r="M259" s="51">
        <v>10.521035640540497</v>
      </c>
      <c r="N259" s="50">
        <v>1561337.6</v>
      </c>
      <c r="O259" s="51">
        <v>12.669697650271154</v>
      </c>
      <c r="P259" s="50">
        <v>1957642</v>
      </c>
      <c r="Q259" s="51">
        <v>12.852128888223691</v>
      </c>
      <c r="R259" s="50">
        <v>502968.3</v>
      </c>
      <c r="S259" s="51">
        <v>12.465968873187437</v>
      </c>
      <c r="T259" s="50">
        <v>22000</v>
      </c>
      <c r="U259" s="51">
        <v>5</v>
      </c>
    </row>
    <row r="260" spans="1:21" ht="14.25" customHeight="1" thickBot="1" x14ac:dyDescent="0.25">
      <c r="A260" s="52" t="s">
        <v>30</v>
      </c>
      <c r="B260" s="53">
        <f t="shared" si="16"/>
        <v>25065572.600000001</v>
      </c>
      <c r="C260" s="54">
        <f t="shared" si="17"/>
        <v>4.0153610224727121</v>
      </c>
      <c r="D260" s="53">
        <v>18323954</v>
      </c>
      <c r="E260" s="54">
        <v>1.8589782878738945</v>
      </c>
      <c r="F260" s="53">
        <v>1304987.1000000001</v>
      </c>
      <c r="G260" s="54">
        <v>0.71173955819180112</v>
      </c>
      <c r="H260" s="53">
        <f t="shared" si="14"/>
        <v>5436631.5</v>
      </c>
      <c r="I260" s="54">
        <f t="shared" si="15"/>
        <v>12.076352728339229</v>
      </c>
      <c r="J260" s="53">
        <v>205506.9</v>
      </c>
      <c r="K260" s="54">
        <v>10.484131496314722</v>
      </c>
      <c r="L260" s="53">
        <v>772688.7</v>
      </c>
      <c r="M260" s="54">
        <v>10.407922545004215</v>
      </c>
      <c r="N260" s="53">
        <v>1406104.7</v>
      </c>
      <c r="O260" s="54">
        <v>12.820614022554651</v>
      </c>
      <c r="P260" s="53">
        <v>2511645.6</v>
      </c>
      <c r="Q260" s="54">
        <v>12.258485200698697</v>
      </c>
      <c r="R260" s="53">
        <v>516599.6</v>
      </c>
      <c r="S260" s="54">
        <v>12.585680618026029</v>
      </c>
      <c r="T260" s="53">
        <v>24086</v>
      </c>
      <c r="U260" s="54">
        <v>5.82</v>
      </c>
    </row>
    <row r="261" spans="1:21" ht="14.25" customHeight="1" x14ac:dyDescent="0.2">
      <c r="A261" s="49" t="s">
        <v>52</v>
      </c>
      <c r="B261" s="50">
        <f t="shared" si="16"/>
        <v>24765568.099999998</v>
      </c>
      <c r="C261" s="51">
        <f t="shared" si="17"/>
        <v>4.0606579703293786</v>
      </c>
      <c r="D261" s="50">
        <v>17386414.899999999</v>
      </c>
      <c r="E261" s="51">
        <v>1.6635881902829777</v>
      </c>
      <c r="F261" s="50">
        <v>1482765.9</v>
      </c>
      <c r="G261" s="51">
        <v>0.76068821450506807</v>
      </c>
      <c r="H261" s="50">
        <f t="shared" si="14"/>
        <v>5896387.2999999998</v>
      </c>
      <c r="I261" s="51">
        <f t="shared" si="15"/>
        <v>11.958635154614081</v>
      </c>
      <c r="J261" s="50">
        <v>353824.5</v>
      </c>
      <c r="K261" s="51">
        <v>9.4553379090481311</v>
      </c>
      <c r="L261" s="50">
        <v>645823.5</v>
      </c>
      <c r="M261" s="51">
        <v>10.484502759654925</v>
      </c>
      <c r="N261" s="50">
        <v>1601419.3</v>
      </c>
      <c r="O261" s="51">
        <v>13.111345590127454</v>
      </c>
      <c r="P261" s="50">
        <v>2541104.5</v>
      </c>
      <c r="Q261" s="51">
        <v>11.77341887199051</v>
      </c>
      <c r="R261" s="50">
        <v>732215.5</v>
      </c>
      <c r="S261" s="51">
        <v>12.799273467988591</v>
      </c>
      <c r="T261" s="50">
        <v>22000</v>
      </c>
      <c r="U261" s="51">
        <v>5</v>
      </c>
    </row>
    <row r="262" spans="1:21" ht="14.25" customHeight="1" x14ac:dyDescent="0.2">
      <c r="A262" s="49" t="s">
        <v>20</v>
      </c>
      <c r="B262" s="50">
        <f t="shared" si="16"/>
        <v>23590014</v>
      </c>
      <c r="C262" s="51">
        <f t="shared" si="17"/>
        <v>4.4118118939649635</v>
      </c>
      <c r="D262" s="50">
        <v>15425850</v>
      </c>
      <c r="E262" s="51">
        <v>1.5339990228739424</v>
      </c>
      <c r="F262" s="50">
        <v>1309834.3999999999</v>
      </c>
      <c r="G262" s="51">
        <v>0.2143092447411673</v>
      </c>
      <c r="H262" s="50">
        <f t="shared" si="14"/>
        <v>6854329.5999999996</v>
      </c>
      <c r="I262" s="51">
        <f t="shared" si="15"/>
        <v>11.690531470211182</v>
      </c>
      <c r="J262" s="50">
        <v>613782.5</v>
      </c>
      <c r="K262" s="51">
        <v>9.4133231560039583</v>
      </c>
      <c r="L262" s="50">
        <v>1216286.8</v>
      </c>
      <c r="M262" s="51">
        <v>12.980454697033627</v>
      </c>
      <c r="N262" s="50">
        <v>1680520</v>
      </c>
      <c r="O262" s="51">
        <v>11.346061073358246</v>
      </c>
      <c r="P262" s="50">
        <v>2578138.7000000002</v>
      </c>
      <c r="Q262" s="51">
        <v>11.634120532382529</v>
      </c>
      <c r="R262" s="50">
        <v>743601.6</v>
      </c>
      <c r="S262" s="51">
        <v>12.632313096152563</v>
      </c>
      <c r="T262" s="50">
        <v>22000</v>
      </c>
      <c r="U262" s="51">
        <v>5</v>
      </c>
    </row>
    <row r="263" spans="1:21" ht="14.25" customHeight="1" x14ac:dyDescent="0.2">
      <c r="A263" s="49" t="s">
        <v>21</v>
      </c>
      <c r="B263" s="50">
        <f t="shared" si="16"/>
        <v>24649350.799999997</v>
      </c>
      <c r="C263" s="51">
        <f t="shared" si="17"/>
        <v>4.3376460207219747</v>
      </c>
      <c r="D263" s="50">
        <v>16414372.5</v>
      </c>
      <c r="E263" s="51">
        <v>1.504902818734009</v>
      </c>
      <c r="F263" s="50">
        <v>1213430.2</v>
      </c>
      <c r="G263" s="51">
        <v>0.22166666364492987</v>
      </c>
      <c r="H263" s="50">
        <f t="shared" si="14"/>
        <v>7021548.1000000006</v>
      </c>
      <c r="I263" s="51">
        <f t="shared" si="15"/>
        <v>11.671093721340455</v>
      </c>
      <c r="J263" s="50">
        <v>239509</v>
      </c>
      <c r="K263" s="51">
        <v>11.885837308827643</v>
      </c>
      <c r="L263" s="50">
        <v>1235649.8</v>
      </c>
      <c r="M263" s="51">
        <v>12.574731326788545</v>
      </c>
      <c r="N263" s="50">
        <v>2267569.2000000002</v>
      </c>
      <c r="O263" s="51">
        <v>11.193641851371062</v>
      </c>
      <c r="P263" s="50">
        <v>2474778.7000000002</v>
      </c>
      <c r="Q263" s="51">
        <v>11.393438063775157</v>
      </c>
      <c r="R263" s="50">
        <v>782041.4</v>
      </c>
      <c r="S263" s="51">
        <v>12.628259001377678</v>
      </c>
      <c r="T263" s="50">
        <v>22000</v>
      </c>
      <c r="U263" s="51">
        <v>5</v>
      </c>
    </row>
    <row r="264" spans="1:21" ht="14.25" customHeight="1" x14ac:dyDescent="0.2">
      <c r="A264" s="49" t="s">
        <v>22</v>
      </c>
      <c r="B264" s="50">
        <f t="shared" si="16"/>
        <v>26506678.400000002</v>
      </c>
      <c r="C264" s="51">
        <f t="shared" si="17"/>
        <v>4.1976663891994779</v>
      </c>
      <c r="D264" s="50">
        <v>17874149.600000001</v>
      </c>
      <c r="E264" s="51">
        <v>1.55490760181396</v>
      </c>
      <c r="F264" s="50">
        <v>1471036.6</v>
      </c>
      <c r="G264" s="51">
        <v>0.18064422530343599</v>
      </c>
      <c r="H264" s="50">
        <f t="shared" si="14"/>
        <v>7161492.2000000002</v>
      </c>
      <c r="I264" s="51">
        <f t="shared" si="15"/>
        <v>11.618780741393511</v>
      </c>
      <c r="J264" s="50">
        <v>1000395.5</v>
      </c>
      <c r="K264" s="51">
        <v>12.9637805417957</v>
      </c>
      <c r="L264" s="50">
        <v>638316.5</v>
      </c>
      <c r="M264" s="51">
        <v>12.888850515379101</v>
      </c>
      <c r="N264" s="50">
        <v>2625601</v>
      </c>
      <c r="O264" s="51">
        <v>10.669900491735</v>
      </c>
      <c r="P264" s="50">
        <v>1956165.4</v>
      </c>
      <c r="Q264" s="51">
        <v>11.2906642127501</v>
      </c>
      <c r="R264" s="50">
        <v>919013.8</v>
      </c>
      <c r="S264" s="51">
        <v>12.840314159591498</v>
      </c>
      <c r="T264" s="50">
        <v>22000</v>
      </c>
      <c r="U264" s="51">
        <v>5</v>
      </c>
    </row>
    <row r="265" spans="1:21" ht="14.25" customHeight="1" x14ac:dyDescent="0.2">
      <c r="A265" s="49" t="s">
        <v>23</v>
      </c>
      <c r="B265" s="50">
        <f t="shared" si="16"/>
        <v>27120013.300000001</v>
      </c>
      <c r="C265" s="51">
        <f t="shared" si="17"/>
        <v>4.3047646283787095</v>
      </c>
      <c r="D265" s="50">
        <v>19495725.5</v>
      </c>
      <c r="E265" s="51">
        <v>2.1954868839838801</v>
      </c>
      <c r="F265" s="50">
        <v>1086823.3999999999</v>
      </c>
      <c r="G265" s="51">
        <v>0.27129557019107198</v>
      </c>
      <c r="H265" s="50">
        <f>J265+L265+N265+P265+R265+T265</f>
        <v>6537464.4000000004</v>
      </c>
      <c r="I265" s="51">
        <f>(J265*K265+L265*M265+N265*O265+P265*Q265+R265*S265+T265*U265)/(J265+L265+N265+P265+R265+T265)</f>
        <v>11.265501342079979</v>
      </c>
      <c r="J265" s="50">
        <v>253818</v>
      </c>
      <c r="K265" s="51">
        <v>11.072017351015299</v>
      </c>
      <c r="L265" s="50">
        <v>1498994</v>
      </c>
      <c r="M265" s="51">
        <v>11.147751254508</v>
      </c>
      <c r="N265" s="50">
        <v>2154011.6</v>
      </c>
      <c r="O265" s="51">
        <v>10.907583410878599</v>
      </c>
      <c r="P265" s="50">
        <v>1643000.1</v>
      </c>
      <c r="Q265" s="51">
        <v>10.996521538251899</v>
      </c>
      <c r="R265" s="50">
        <v>964640.7</v>
      </c>
      <c r="S265" s="51">
        <v>12.9008834543266</v>
      </c>
      <c r="T265" s="50">
        <v>23000</v>
      </c>
      <c r="U265" s="51">
        <v>5.22</v>
      </c>
    </row>
    <row r="266" spans="1:21" ht="14.25" customHeight="1" x14ac:dyDescent="0.2">
      <c r="A266" s="49" t="s">
        <v>24</v>
      </c>
      <c r="B266" s="50">
        <f t="shared" si="16"/>
        <v>25747710.300000001</v>
      </c>
      <c r="C266" s="51">
        <f t="shared" si="17"/>
        <v>4.5929215096070086</v>
      </c>
      <c r="D266" s="50">
        <v>18849522.899999999</v>
      </c>
      <c r="E266" s="51">
        <v>2.6203063009621297</v>
      </c>
      <c r="F266" s="50">
        <v>572130.70000000007</v>
      </c>
      <c r="G266" s="51">
        <v>0.50692696965920503</v>
      </c>
      <c r="H266" s="50">
        <f>J266+L266+N266+P266+R266+T266</f>
        <v>6326056.6999999993</v>
      </c>
      <c r="I266" s="51">
        <f>(J266*K266+L266*M266+N266*O266+P266*Q266+R266*S266+T266*U266)/(J266+L266+N266+P266+R266+T266)</f>
        <v>10.840190596616056</v>
      </c>
      <c r="J266" s="50">
        <v>401845.1</v>
      </c>
      <c r="K266" s="51">
        <v>13.9951510047031</v>
      </c>
      <c r="L266" s="50">
        <v>1183628.8999999999</v>
      </c>
      <c r="M266" s="51">
        <v>9.4559240789068308</v>
      </c>
      <c r="N266" s="50">
        <v>2176393</v>
      </c>
      <c r="O266" s="51">
        <v>10.8180300492604</v>
      </c>
      <c r="P266" s="50">
        <v>1550069.1</v>
      </c>
      <c r="Q266" s="51">
        <v>9.8773521399787896</v>
      </c>
      <c r="R266" s="50">
        <v>991120.6</v>
      </c>
      <c r="S266" s="51">
        <v>12.899085405953599</v>
      </c>
      <c r="T266" s="50">
        <v>23000</v>
      </c>
      <c r="U266" s="51">
        <v>5.22</v>
      </c>
    </row>
    <row r="267" spans="1:21" ht="14.25" customHeight="1" x14ac:dyDescent="0.2">
      <c r="A267" s="49" t="s">
        <v>25</v>
      </c>
      <c r="B267" s="50">
        <f>D267+F267+J267+L267+N267+P267+R267+T267</f>
        <v>25624591.399999995</v>
      </c>
      <c r="C267" s="51">
        <f>(D267*E267+F267*G267+J267*K267+L267*M267+N267*O267+P267*Q267+R267*S267+T267*U267)/(D267+F267+J267+L267+N267+P267+R267+T267)</f>
        <v>4.1036028441023289</v>
      </c>
      <c r="D267" s="50">
        <v>18173153.399999999</v>
      </c>
      <c r="E267" s="51">
        <v>1.9642399919432798</v>
      </c>
      <c r="F267" s="50">
        <v>615970.4</v>
      </c>
      <c r="G267" s="51">
        <v>0.90536367494282222</v>
      </c>
      <c r="H267" s="50">
        <f>J267+L267+N267+P267+R267+T267</f>
        <v>6835467.6000000006</v>
      </c>
      <c r="I267" s="51">
        <f>(J267*K267+L267*M267+N267*O267+P267*Q267+R267*S267+T267*U267)/(J267+L267+N267+P267+R267+T267)</f>
        <v>10.079637307475508</v>
      </c>
      <c r="J267" s="50">
        <v>200691.4</v>
      </c>
      <c r="K267" s="51">
        <v>10.6842550851706</v>
      </c>
      <c r="L267" s="50">
        <v>1748234.3</v>
      </c>
      <c r="M267" s="51">
        <v>7.7909001173355295</v>
      </c>
      <c r="N267" s="50">
        <v>2299320.5</v>
      </c>
      <c r="O267" s="51">
        <v>10.803531239772802</v>
      </c>
      <c r="P267" s="50">
        <v>1535010.7</v>
      </c>
      <c r="Q267" s="51">
        <v>9.6002394478422914</v>
      </c>
      <c r="R267" s="50">
        <v>1052210.7</v>
      </c>
      <c r="S267" s="51">
        <v>12.884516555476999</v>
      </c>
      <c r="T267" s="50"/>
      <c r="U267" s="51"/>
    </row>
    <row r="268" spans="1:21" ht="14.25" customHeight="1" x14ac:dyDescent="0.2">
      <c r="A268" s="49" t="s">
        <v>26</v>
      </c>
      <c r="B268" s="50">
        <f>D268+F268+J268+L268+N268+P268+R268+T268</f>
        <v>26164275.700000003</v>
      </c>
      <c r="C268" s="51">
        <f>(D268*E268+F268*G268+J268*K268+L268*M268+N268*O268+P268*Q268+R268*S268+T268*U268)/(D268+F268+J268+L268+N268+P268+R268+T268)</f>
        <v>4.3107126264916982</v>
      </c>
      <c r="D268" s="50">
        <v>18773749.100000001</v>
      </c>
      <c r="E268" s="51">
        <v>2.1811676699674201</v>
      </c>
      <c r="F268" s="50">
        <v>660618.20000000007</v>
      </c>
      <c r="G268" s="51">
        <v>0.95421155971785199</v>
      </c>
      <c r="H268" s="50">
        <f>J268+L268+N268+P268+R268+T268</f>
        <v>6729908.4000000004</v>
      </c>
      <c r="I268" s="51">
        <f>(J268*K268+L268*M268+N268*O268+P268*Q268+R268*S268+T268*U268)/(J268+L268+N268+P268+R268+T268)</f>
        <v>10.580769497397611</v>
      </c>
      <c r="J268" s="50">
        <v>297376.3</v>
      </c>
      <c r="K268" s="51">
        <v>12.282725644242698</v>
      </c>
      <c r="L268" s="50">
        <v>2008269.8</v>
      </c>
      <c r="M268" s="51">
        <v>10.036736786063299</v>
      </c>
      <c r="N268" s="50">
        <v>1326074.8</v>
      </c>
      <c r="O268" s="51">
        <v>10.612722982896601</v>
      </c>
      <c r="P268" s="50">
        <v>2070092.7</v>
      </c>
      <c r="Q268" s="51">
        <v>9.833842453528769</v>
      </c>
      <c r="R268" s="50">
        <v>1027094.8</v>
      </c>
      <c r="S268" s="51">
        <v>12.616471869977296</v>
      </c>
      <c r="T268" s="50">
        <v>1000</v>
      </c>
      <c r="U268" s="51">
        <v>10</v>
      </c>
    </row>
    <row r="269" spans="1:21" ht="14.25" customHeight="1" x14ac:dyDescent="0.2">
      <c r="A269" s="49" t="s">
        <v>27</v>
      </c>
      <c r="B269" s="50">
        <f>D269+F269+J269+L269+N269+P269+R269+T269</f>
        <v>27080700.299999997</v>
      </c>
      <c r="C269" s="51">
        <f t="shared" ref="C269:C278" si="18">(D269*E269+F269*G269+J269*K269+L269*M269+N269*O269+P269*Q269+R269*S269+T269*U269)/(D269+F269+J269+L269+N269+P269+R269+T269)</f>
        <v>4.183781342685589</v>
      </c>
      <c r="D269" s="50">
        <v>19284581.699999999</v>
      </c>
      <c r="E269" s="51">
        <v>2.02815631080035</v>
      </c>
      <c r="F269" s="50">
        <v>689750.3</v>
      </c>
      <c r="G269" s="51">
        <v>0.98817915120877797</v>
      </c>
      <c r="H269" s="50">
        <f t="shared" ref="H269:H276" si="19">J269+L269+N269+P269+R269+T269</f>
        <v>7106368.2999999989</v>
      </c>
      <c r="I269" s="51">
        <f t="shared" ref="I269:I276" si="20">(J269*K269+L269*M269+N269*O269+P269*Q269+R269*S269+T269*U269)/(J269+L269+N269+P269+R269+T269)</f>
        <v>10.343678038752943</v>
      </c>
      <c r="J269" s="50">
        <v>170550.9</v>
      </c>
      <c r="K269" s="51">
        <v>10.791237407718199</v>
      </c>
      <c r="L269" s="50">
        <v>2998075.4</v>
      </c>
      <c r="M269" s="51">
        <v>9.9449688486820609</v>
      </c>
      <c r="N269" s="50">
        <v>682855.5</v>
      </c>
      <c r="O269" s="51">
        <v>10.182167651867799</v>
      </c>
      <c r="P269" s="50">
        <v>1961553.9</v>
      </c>
      <c r="Q269" s="51">
        <v>9.8815566067289797</v>
      </c>
      <c r="R269" s="50">
        <v>1292332.6000000001</v>
      </c>
      <c r="S269" s="51">
        <v>11.996609019999999</v>
      </c>
      <c r="T269" s="50">
        <v>1000</v>
      </c>
      <c r="U269" s="51">
        <v>10</v>
      </c>
    </row>
    <row r="270" spans="1:21" ht="14.25" customHeight="1" x14ac:dyDescent="0.2">
      <c r="A270" s="49" t="s">
        <v>28</v>
      </c>
      <c r="B270" s="50">
        <f t="shared" ref="B270:B278" si="21">D270+F270+J270+L270+N270+P270+R270+T270</f>
        <v>26006344.499999996</v>
      </c>
      <c r="C270" s="51">
        <f t="shared" si="18"/>
        <v>4.1193212789286839</v>
      </c>
      <c r="D270" s="50">
        <v>18552618.699999999</v>
      </c>
      <c r="E270" s="51">
        <v>1.9675669991536</v>
      </c>
      <c r="F270" s="50">
        <v>736189.4</v>
      </c>
      <c r="G270" s="51">
        <v>0.96088140633375108</v>
      </c>
      <c r="H270" s="50">
        <f t="shared" si="19"/>
        <v>6717536.3999999994</v>
      </c>
      <c r="I270" s="51">
        <f t="shared" si="20"/>
        <v>10.40821710739074</v>
      </c>
      <c r="J270" s="50">
        <v>1207912.2</v>
      </c>
      <c r="K270" s="51">
        <v>11.006142740341597</v>
      </c>
      <c r="L270" s="50">
        <v>1132499.6000000001</v>
      </c>
      <c r="M270" s="51">
        <v>10.407242819335199</v>
      </c>
      <c r="N270" s="50">
        <v>1191549.8999999999</v>
      </c>
      <c r="O270" s="51">
        <v>8.9317591139070203</v>
      </c>
      <c r="P270" s="50">
        <v>2100562.4</v>
      </c>
      <c r="Q270" s="51">
        <v>9.8217143037502694</v>
      </c>
      <c r="R270" s="50">
        <v>1084012.3</v>
      </c>
      <c r="S270" s="51">
        <v>12.5027773282646</v>
      </c>
      <c r="T270" s="50">
        <v>1000</v>
      </c>
      <c r="U270" s="51">
        <v>10</v>
      </c>
    </row>
    <row r="271" spans="1:21" ht="14.25" customHeight="1" x14ac:dyDescent="0.2">
      <c r="A271" s="49" t="s">
        <v>46</v>
      </c>
      <c r="B271" s="50">
        <f t="shared" si="21"/>
        <v>23026534.199999999</v>
      </c>
      <c r="C271" s="51">
        <f t="shared" si="18"/>
        <v>3.7299921296883554</v>
      </c>
      <c r="D271" s="50">
        <v>17315474.300000001</v>
      </c>
      <c r="E271" s="51">
        <v>1.8644856905248</v>
      </c>
      <c r="F271" s="50">
        <v>605220.6</v>
      </c>
      <c r="G271" s="51">
        <v>0.33639915263955006</v>
      </c>
      <c r="H271" s="50">
        <f t="shared" si="19"/>
        <v>5105839.3000000007</v>
      </c>
      <c r="I271" s="51">
        <f t="shared" si="20"/>
        <v>10.458758775662957</v>
      </c>
      <c r="J271" s="50">
        <v>1120263.2</v>
      </c>
      <c r="K271" s="51">
        <v>10.522384111162399</v>
      </c>
      <c r="L271" s="50">
        <v>485168.8</v>
      </c>
      <c r="M271" s="51">
        <v>8.7357896674312112</v>
      </c>
      <c r="N271" s="50">
        <v>551316.19999999995</v>
      </c>
      <c r="O271" s="51">
        <v>9.5573846968400282</v>
      </c>
      <c r="P271" s="50">
        <v>1906724.7000000002</v>
      </c>
      <c r="Q271" s="51">
        <v>10.052677091768899</v>
      </c>
      <c r="R271" s="50">
        <v>1041366.4</v>
      </c>
      <c r="S271" s="51">
        <v>12.414209422351199</v>
      </c>
      <c r="T271" s="50">
        <v>1000</v>
      </c>
      <c r="U271" s="51">
        <v>10</v>
      </c>
    </row>
    <row r="272" spans="1:21" ht="14.25" customHeight="1" thickBot="1" x14ac:dyDescent="0.25">
      <c r="A272" s="52" t="s">
        <v>30</v>
      </c>
      <c r="B272" s="53">
        <f t="shared" si="21"/>
        <v>25002748.5</v>
      </c>
      <c r="C272" s="54">
        <f t="shared" si="18"/>
        <v>3.2257470172929161</v>
      </c>
      <c r="D272" s="53">
        <v>19715710.5</v>
      </c>
      <c r="E272" s="54">
        <v>1.7321425068601999</v>
      </c>
      <c r="F272" s="53">
        <v>824332.1</v>
      </c>
      <c r="G272" s="54">
        <v>0.68460976953342012</v>
      </c>
      <c r="H272" s="53">
        <f t="shared" si="19"/>
        <v>4462705.9000000004</v>
      </c>
      <c r="I272" s="54">
        <f t="shared" si="20"/>
        <v>10.293704404540739</v>
      </c>
      <c r="J272" s="53">
        <v>358610.4</v>
      </c>
      <c r="K272" s="54">
        <v>10.280558575546099</v>
      </c>
      <c r="L272" s="53">
        <v>730246.1</v>
      </c>
      <c r="M272" s="54">
        <v>8.8671289719999891</v>
      </c>
      <c r="N272" s="53">
        <v>887867.3</v>
      </c>
      <c r="O272" s="54">
        <v>8.3142152988402689</v>
      </c>
      <c r="P272" s="53">
        <v>1417256.2</v>
      </c>
      <c r="Q272" s="54">
        <v>10.7284661171353</v>
      </c>
      <c r="R272" s="53">
        <v>1067725.8999999999</v>
      </c>
      <c r="S272" s="54">
        <v>12.3430262354786</v>
      </c>
      <c r="T272" s="53">
        <v>1000</v>
      </c>
      <c r="U272" s="54">
        <v>10</v>
      </c>
    </row>
    <row r="273" spans="1:21" ht="14.25" customHeight="1" x14ac:dyDescent="0.2">
      <c r="A273" s="49" t="s">
        <v>84</v>
      </c>
      <c r="B273" s="50">
        <f t="shared" si="21"/>
        <v>24945088.100000001</v>
      </c>
      <c r="C273" s="51">
        <f t="shared" si="18"/>
        <v>3.3760557329280427</v>
      </c>
      <c r="D273" s="50">
        <v>19782022.5</v>
      </c>
      <c r="E273" s="51">
        <v>2.0719520027540201</v>
      </c>
      <c r="F273" s="50">
        <v>1144296.3999999999</v>
      </c>
      <c r="G273" s="51">
        <v>1.6083305575373701</v>
      </c>
      <c r="H273" s="50">
        <f t="shared" si="19"/>
        <v>4018769.2</v>
      </c>
      <c r="I273" s="51">
        <f t="shared" si="20"/>
        <v>10.29872521268452</v>
      </c>
      <c r="J273" s="50">
        <v>299539</v>
      </c>
      <c r="K273" s="51">
        <v>9.1427571534925303</v>
      </c>
      <c r="L273" s="50">
        <v>526054.40000000002</v>
      </c>
      <c r="M273" s="51">
        <v>9.0903095687442192</v>
      </c>
      <c r="N273" s="50">
        <v>989461.1</v>
      </c>
      <c r="O273" s="51">
        <v>8.3800916701020416</v>
      </c>
      <c r="P273" s="50">
        <v>1315610.6000000001</v>
      </c>
      <c r="Q273" s="51">
        <v>11.326572044950099</v>
      </c>
      <c r="R273" s="50">
        <v>887104.1</v>
      </c>
      <c r="S273" s="51">
        <v>12.0216522919914</v>
      </c>
      <c r="T273" s="50">
        <v>1000</v>
      </c>
      <c r="U273" s="51">
        <v>10</v>
      </c>
    </row>
    <row r="274" spans="1:21" ht="14.25" customHeight="1" x14ac:dyDescent="0.2">
      <c r="A274" s="49" t="s">
        <v>20</v>
      </c>
      <c r="B274" s="50">
        <f t="shared" si="21"/>
        <v>24556527</v>
      </c>
      <c r="C274" s="51">
        <f t="shared" si="18"/>
        <v>3.8211729544654256</v>
      </c>
      <c r="D274" s="50">
        <v>19812011.5</v>
      </c>
      <c r="E274" s="51">
        <v>2.6745676118752497</v>
      </c>
      <c r="F274" s="50">
        <v>852433.8</v>
      </c>
      <c r="G274" s="51">
        <v>1.4362377817491501</v>
      </c>
      <c r="H274" s="50">
        <f t="shared" si="19"/>
        <v>3892081.7</v>
      </c>
      <c r="I274" s="51">
        <f t="shared" si="20"/>
        <v>10.180124151556225</v>
      </c>
      <c r="J274" s="50">
        <v>240403.5</v>
      </c>
      <c r="K274" s="51">
        <v>9.0409788293431692</v>
      </c>
      <c r="L274" s="50">
        <v>358799.8</v>
      </c>
      <c r="M274" s="51">
        <v>9.1707154658391694</v>
      </c>
      <c r="N274" s="50">
        <v>1771916.5</v>
      </c>
      <c r="O274" s="51">
        <v>8.96825753470889</v>
      </c>
      <c r="P274" s="50">
        <v>673707.7</v>
      </c>
      <c r="Q274" s="51">
        <v>12.064370203873301</v>
      </c>
      <c r="R274" s="50">
        <v>846254.2</v>
      </c>
      <c r="S274" s="51">
        <v>11.969309553796</v>
      </c>
      <c r="T274" s="50">
        <v>1000</v>
      </c>
      <c r="U274" s="51">
        <v>10</v>
      </c>
    </row>
    <row r="275" spans="1:21" ht="14.25" customHeight="1" x14ac:dyDescent="0.2">
      <c r="A275" s="49" t="s">
        <v>21</v>
      </c>
      <c r="B275" s="50">
        <f t="shared" si="21"/>
        <v>26296297.300000004</v>
      </c>
      <c r="C275" s="51">
        <f t="shared" si="18"/>
        <v>3.7874882485831947</v>
      </c>
      <c r="D275" s="50">
        <v>21439454.600000001</v>
      </c>
      <c r="E275" s="51">
        <v>2.7229584027757898</v>
      </c>
      <c r="F275" s="50">
        <v>910004</v>
      </c>
      <c r="G275" s="51">
        <v>1.44190094329256</v>
      </c>
      <c r="H275" s="50">
        <f t="shared" si="19"/>
        <v>3946838.7</v>
      </c>
      <c r="I275" s="51">
        <f t="shared" si="20"/>
        <v>10.110886549531386</v>
      </c>
      <c r="J275" s="50">
        <v>225893.1</v>
      </c>
      <c r="K275" s="51">
        <v>8.7891903294080311</v>
      </c>
      <c r="L275" s="50">
        <v>711919.8</v>
      </c>
      <c r="M275" s="51">
        <v>7.7090022317120601</v>
      </c>
      <c r="N275" s="50">
        <v>1269382.2</v>
      </c>
      <c r="O275" s="51">
        <v>9.5212628529059309</v>
      </c>
      <c r="P275" s="50">
        <v>681123</v>
      </c>
      <c r="Q275" s="51">
        <v>12.2980708741299</v>
      </c>
      <c r="R275" s="50">
        <v>1057520.6000000001</v>
      </c>
      <c r="S275" s="51">
        <v>11.3092917840087</v>
      </c>
      <c r="T275" s="50">
        <v>1000</v>
      </c>
      <c r="U275" s="51">
        <v>10</v>
      </c>
    </row>
    <row r="276" spans="1:21" ht="14.25" customHeight="1" x14ac:dyDescent="0.2">
      <c r="A276" s="49" t="s">
        <v>22</v>
      </c>
      <c r="B276" s="50">
        <f t="shared" si="21"/>
        <v>25690678.399999999</v>
      </c>
      <c r="C276" s="51">
        <f t="shared" si="18"/>
        <v>3.9787154629205848</v>
      </c>
      <c r="D276" s="50">
        <v>20837138</v>
      </c>
      <c r="E276" s="51">
        <v>2.8968635983502096</v>
      </c>
      <c r="F276" s="50">
        <v>746608.2</v>
      </c>
      <c r="G276" s="51">
        <v>0.80247142075321387</v>
      </c>
      <c r="H276" s="50">
        <f t="shared" si="19"/>
        <v>4106932.2</v>
      </c>
      <c r="I276" s="51">
        <f t="shared" si="20"/>
        <v>10.04506991715129</v>
      </c>
      <c r="J276" s="50">
        <v>87181</v>
      </c>
      <c r="K276" s="51">
        <v>9.0545083905896906</v>
      </c>
      <c r="L276" s="50">
        <v>995139.3</v>
      </c>
      <c r="M276" s="51">
        <v>7.8628847127231305</v>
      </c>
      <c r="N276" s="50">
        <v>979203.7</v>
      </c>
      <c r="O276" s="51">
        <v>9.76894954338918</v>
      </c>
      <c r="P276" s="50">
        <v>1296092.3999999999</v>
      </c>
      <c r="Q276" s="51">
        <v>11.322334110592699</v>
      </c>
      <c r="R276" s="50">
        <v>748315.8</v>
      </c>
      <c r="S276" s="51">
        <v>11.211565598374399</v>
      </c>
      <c r="T276" s="50">
        <v>1000</v>
      </c>
      <c r="U276" s="51">
        <v>10</v>
      </c>
    </row>
    <row r="277" spans="1:21" ht="14.25" customHeight="1" x14ac:dyDescent="0.2">
      <c r="A277" s="49" t="s">
        <v>23</v>
      </c>
      <c r="B277" s="50">
        <f t="shared" ref="B277" si="22">D277+F277+J277+L277+N277+P277+R277+T277</f>
        <v>26930543.900000002</v>
      </c>
      <c r="C277" s="51">
        <f t="shared" ref="C277" si="23">(D277*E277+F277*G277+J277*K277+L277*M277+N277*O277+P277*Q277+R277*S277+T277*U277)/(D277+F277+J277+L277+N277+P277+R277+T277)</f>
        <v>3.9068494006168155</v>
      </c>
      <c r="D277" s="50">
        <v>21691619.399999999</v>
      </c>
      <c r="E277" s="51">
        <v>2.7875707175186695</v>
      </c>
      <c r="F277" s="50">
        <v>891354.8</v>
      </c>
      <c r="G277" s="51">
        <v>0.96104230212256714</v>
      </c>
      <c r="H277" s="50">
        <f t="shared" ref="H277:H284" si="24">J277+L277+N277+P277+R277+T277</f>
        <v>4347569.7</v>
      </c>
      <c r="I277" s="51">
        <f t="shared" ref="I277:I284" si="25">(J277*K277+L277*M277+N277*O277+P277*Q277+R277*S277+T277*U277)/(J277+L277+N277+P277+R277+T277)</f>
        <v>10.095301420929484</v>
      </c>
      <c r="J277" s="50">
        <v>621607.70000000007</v>
      </c>
      <c r="K277" s="51">
        <v>7.5676357162242391</v>
      </c>
      <c r="L277" s="50">
        <v>1185620.1000000001</v>
      </c>
      <c r="M277" s="51">
        <v>9.5593355198684584</v>
      </c>
      <c r="N277" s="50">
        <v>335682.8</v>
      </c>
      <c r="O277" s="51">
        <v>9.3578220212653083</v>
      </c>
      <c r="P277" s="50">
        <v>1506957.8</v>
      </c>
      <c r="Q277" s="51">
        <v>11.267119929303899</v>
      </c>
      <c r="R277" s="50">
        <v>697701.3</v>
      </c>
      <c r="S277" s="51">
        <v>11.081893417713299</v>
      </c>
      <c r="T277" s="50"/>
      <c r="U277" s="51"/>
    </row>
    <row r="278" spans="1:21" ht="14.25" customHeight="1" x14ac:dyDescent="0.2">
      <c r="A278" s="49" t="s">
        <v>24</v>
      </c>
      <c r="B278" s="50">
        <f t="shared" si="21"/>
        <v>26793980.700000003</v>
      </c>
      <c r="C278" s="51">
        <f t="shared" si="18"/>
        <v>4.0240373550765485</v>
      </c>
      <c r="D278" s="50">
        <v>21803357.199999999</v>
      </c>
      <c r="E278" s="51">
        <v>2.9200905731159601</v>
      </c>
      <c r="F278" s="50">
        <v>807550.2</v>
      </c>
      <c r="G278" s="51">
        <v>1.0750091102695498</v>
      </c>
      <c r="H278" s="50">
        <f t="shared" si="24"/>
        <v>4183073.3</v>
      </c>
      <c r="I278" s="51">
        <f t="shared" si="25"/>
        <v>10.347434644284165</v>
      </c>
      <c r="J278" s="50">
        <v>412830.1</v>
      </c>
      <c r="K278" s="51">
        <v>8.2136855936619</v>
      </c>
      <c r="L278" s="50">
        <v>914965.8</v>
      </c>
      <c r="M278" s="51">
        <v>9.7403532864288493</v>
      </c>
      <c r="N278" s="50">
        <v>377682.8</v>
      </c>
      <c r="O278" s="51">
        <v>10.7129171728233</v>
      </c>
      <c r="P278" s="50">
        <v>1770090.6</v>
      </c>
      <c r="Q278" s="51">
        <v>10.8419236591619</v>
      </c>
      <c r="R278" s="50">
        <v>707504</v>
      </c>
      <c r="S278" s="51">
        <v>10.9453219953527</v>
      </c>
      <c r="T278" s="50"/>
      <c r="U278" s="51"/>
    </row>
    <row r="279" spans="1:21" ht="14.25" customHeight="1" x14ac:dyDescent="0.2">
      <c r="A279" s="49" t="s">
        <v>25</v>
      </c>
      <c r="B279" s="50">
        <f>D279+F279+J279+L279+N279+P279+R279+T279</f>
        <v>26128524.5</v>
      </c>
      <c r="C279" s="51">
        <f>(D279*E279+F279*G279+J279*K279+L279*M279+N279*O279+P279*Q279+R279*S279+T279*U279)/(D279+F279+J279+L279+N279+P279+R279+T279)</f>
        <v>3.7354989722056446</v>
      </c>
      <c r="D279" s="50">
        <v>20987433.600000001</v>
      </c>
      <c r="E279" s="51">
        <v>2.4833720299179398</v>
      </c>
      <c r="F279" s="50">
        <v>929850.9</v>
      </c>
      <c r="G279" s="51">
        <v>1.01886075068594</v>
      </c>
      <c r="H279" s="50">
        <f t="shared" si="24"/>
        <v>4211240</v>
      </c>
      <c r="I279" s="51">
        <f t="shared" si="25"/>
        <v>10.575526981839083</v>
      </c>
      <c r="J279" s="50">
        <v>825530.2</v>
      </c>
      <c r="K279" s="51">
        <v>10.261058273822099</v>
      </c>
      <c r="L279" s="50">
        <v>161430.20000000001</v>
      </c>
      <c r="M279" s="51">
        <v>7.589163025257978</v>
      </c>
      <c r="N279" s="50">
        <v>546280.6</v>
      </c>
      <c r="O279" s="51">
        <v>11.508549866131101</v>
      </c>
      <c r="P279" s="50">
        <v>1702924.1</v>
      </c>
      <c r="Q279" s="51">
        <v>10.601665814113499</v>
      </c>
      <c r="R279" s="50">
        <v>975074.9</v>
      </c>
      <c r="S279" s="51">
        <v>10.767807593037197</v>
      </c>
      <c r="T279" s="50"/>
      <c r="U279" s="51"/>
    </row>
    <row r="280" spans="1:21" ht="14.25" customHeight="1" x14ac:dyDescent="0.2">
      <c r="A280" s="49" t="s">
        <v>26</v>
      </c>
      <c r="B280" s="50">
        <f>D280+F280+J280+L280+N280+P280+R280+T280</f>
        <v>26160363.299999997</v>
      </c>
      <c r="C280" s="51">
        <f>(D280*E280+F280*G280+J280*K280+L280*M280+N280*O280+P280*Q280+R280*S280+T280*U280)/(D280+F280+J280+L280+N280+P280+R280+T280)</f>
        <v>3.7917465270063704</v>
      </c>
      <c r="D280" s="50">
        <v>21002589.5</v>
      </c>
      <c r="E280" s="51">
        <v>2.4751792681564297</v>
      </c>
      <c r="F280" s="50">
        <v>786716</v>
      </c>
      <c r="G280" s="51">
        <v>0.54401195094544896</v>
      </c>
      <c r="H280" s="50">
        <f t="shared" si="24"/>
        <v>4371057.8000000007</v>
      </c>
      <c r="I280" s="51">
        <f t="shared" si="25"/>
        <v>10.702285765701834</v>
      </c>
      <c r="J280" s="50">
        <v>97668.7</v>
      </c>
      <c r="K280" s="51">
        <v>5.9421291263219391</v>
      </c>
      <c r="L280" s="50">
        <v>263077.90000000002</v>
      </c>
      <c r="M280" s="51">
        <v>11.174044874160799</v>
      </c>
      <c r="N280" s="50">
        <v>449829.7</v>
      </c>
      <c r="O280" s="51">
        <v>11.173016252595097</v>
      </c>
      <c r="P280" s="50">
        <v>2453900.4</v>
      </c>
      <c r="Q280" s="51">
        <v>10.724272554419899</v>
      </c>
      <c r="R280" s="50">
        <v>1106581.1000000001</v>
      </c>
      <c r="S280" s="51">
        <v>10.770158759263103</v>
      </c>
      <c r="T280" s="50"/>
      <c r="U280" s="51"/>
    </row>
    <row r="281" spans="1:21" ht="14.25" customHeight="1" x14ac:dyDescent="0.2">
      <c r="A281" s="49" t="s">
        <v>27</v>
      </c>
      <c r="B281" s="50">
        <f>D281+F281+J281+L281+N281+P281+R281+T281</f>
        <v>25235380</v>
      </c>
      <c r="C281" s="51">
        <f t="shared" ref="C281:C290" si="26">(D281*E281+F281*G281+J281*K281+L281*M281+N281*O281+P281*Q281+R281*S281+T281*U281)/(D281+F281+J281+L281+N281+P281+R281+T281)</f>
        <v>3.6488679289949331</v>
      </c>
      <c r="D281" s="50">
        <v>19967065.5</v>
      </c>
      <c r="E281" s="51">
        <v>2.1881615680080801</v>
      </c>
      <c r="F281" s="50">
        <v>822674.2</v>
      </c>
      <c r="G281" s="51">
        <v>0.74282532988150096</v>
      </c>
      <c r="H281" s="50">
        <f t="shared" si="24"/>
        <v>4445640.3</v>
      </c>
      <c r="I281" s="51">
        <f t="shared" si="25"/>
        <v>10.747225809294584</v>
      </c>
      <c r="J281" s="50">
        <v>113373</v>
      </c>
      <c r="K281" s="51">
        <v>10.9584940065095</v>
      </c>
      <c r="L281" s="50">
        <v>263943.59999999998</v>
      </c>
      <c r="M281" s="51">
        <v>11.061986072024499</v>
      </c>
      <c r="N281" s="50">
        <v>431591.8</v>
      </c>
      <c r="O281" s="51">
        <v>10.942765937628998</v>
      </c>
      <c r="P281" s="50">
        <v>2709152</v>
      </c>
      <c r="Q281" s="51">
        <v>10.6024524367773</v>
      </c>
      <c r="R281" s="50">
        <v>927579.9</v>
      </c>
      <c r="S281" s="51">
        <v>10.963690708476999</v>
      </c>
      <c r="T281" s="50"/>
      <c r="U281" s="51"/>
    </row>
    <row r="282" spans="1:21" ht="14.25" customHeight="1" x14ac:dyDescent="0.2">
      <c r="A282" s="49" t="s">
        <v>28</v>
      </c>
      <c r="B282" s="50">
        <f t="shared" ref="B282:B290" si="27">D282+F282+J282+L282+N282+P282+R282+T282</f>
        <v>25136975.500000004</v>
      </c>
      <c r="C282" s="51">
        <f t="shared" si="26"/>
        <v>3.5175193084784593</v>
      </c>
      <c r="D282" s="50">
        <v>19801334.5</v>
      </c>
      <c r="E282" s="51">
        <v>1.99337452144955</v>
      </c>
      <c r="F282" s="50">
        <v>772346.7</v>
      </c>
      <c r="G282" s="51">
        <v>0.44115647156905102</v>
      </c>
      <c r="H282" s="50">
        <f t="shared" si="24"/>
        <v>4563294.3</v>
      </c>
      <c r="I282" s="51">
        <f t="shared" si="25"/>
        <v>10.651865090095113</v>
      </c>
      <c r="J282" s="50">
        <v>154857.20000000001</v>
      </c>
      <c r="K282" s="51">
        <v>11.162084081334299</v>
      </c>
      <c r="L282" s="50">
        <v>344159.6</v>
      </c>
      <c r="M282" s="51">
        <v>11.4401239134402</v>
      </c>
      <c r="N282" s="50">
        <v>915223.6</v>
      </c>
      <c r="O282" s="51">
        <v>9.9186401913150011</v>
      </c>
      <c r="P282" s="50">
        <v>2267488.2999999998</v>
      </c>
      <c r="Q282" s="51">
        <v>10.597292006754799</v>
      </c>
      <c r="R282" s="50">
        <v>879015.6</v>
      </c>
      <c r="S282" s="51">
        <v>11.1623485100833</v>
      </c>
      <c r="T282" s="50">
        <v>2550</v>
      </c>
      <c r="U282" s="51">
        <v>9</v>
      </c>
    </row>
    <row r="283" spans="1:21" ht="14.25" customHeight="1" x14ac:dyDescent="0.2">
      <c r="A283" s="49" t="s">
        <v>46</v>
      </c>
      <c r="B283" s="50">
        <f t="shared" si="27"/>
        <v>25348797.800000001</v>
      </c>
      <c r="C283" s="51">
        <f t="shared" si="26"/>
        <v>3.7673695074012543</v>
      </c>
      <c r="D283" s="50">
        <v>19512157.800000001</v>
      </c>
      <c r="E283" s="51">
        <v>2.1733630738677201</v>
      </c>
      <c r="F283" s="50">
        <v>812796.7</v>
      </c>
      <c r="G283" s="51">
        <v>0.62255656057658704</v>
      </c>
      <c r="H283" s="50">
        <f t="shared" si="24"/>
        <v>5023843.3000000007</v>
      </c>
      <c r="I283" s="51">
        <f t="shared" si="25"/>
        <v>10.46714030849648</v>
      </c>
      <c r="J283" s="50">
        <v>110400.1</v>
      </c>
      <c r="K283" s="51">
        <v>10.736609803795499</v>
      </c>
      <c r="L283" s="50">
        <v>345615.2</v>
      </c>
      <c r="M283" s="51">
        <v>11.1779167496105</v>
      </c>
      <c r="N283" s="50">
        <v>1297925.5</v>
      </c>
      <c r="O283" s="51">
        <v>9.9906263433455891</v>
      </c>
      <c r="P283" s="50">
        <v>2177166.1</v>
      </c>
      <c r="Q283" s="51">
        <v>10.272811200762298</v>
      </c>
      <c r="R283" s="50">
        <v>1086126.3999999999</v>
      </c>
      <c r="S283" s="51">
        <v>11.181476658702</v>
      </c>
      <c r="T283" s="50">
        <v>6610</v>
      </c>
      <c r="U283" s="51">
        <v>9</v>
      </c>
    </row>
    <row r="284" spans="1:21" ht="14.25" customHeight="1" thickBot="1" x14ac:dyDescent="0.25">
      <c r="A284" s="52" t="s">
        <v>30</v>
      </c>
      <c r="B284" s="53">
        <f t="shared" si="27"/>
        <v>27054784.800000001</v>
      </c>
      <c r="C284" s="54">
        <f t="shared" si="26"/>
        <v>3.6036485388344293</v>
      </c>
      <c r="D284" s="53">
        <v>21247414.199999999</v>
      </c>
      <c r="E284" s="54">
        <v>2.1410799914654999</v>
      </c>
      <c r="F284" s="53">
        <v>817469.7</v>
      </c>
      <c r="G284" s="54">
        <v>0.34757272104397297</v>
      </c>
      <c r="H284" s="53">
        <f t="shared" si="24"/>
        <v>4989900.9000000004</v>
      </c>
      <c r="I284" s="54">
        <f t="shared" si="25"/>
        <v>10.36481348377079</v>
      </c>
      <c r="J284" s="53">
        <v>212359.8</v>
      </c>
      <c r="K284" s="54">
        <v>13.053819390487298</v>
      </c>
      <c r="L284" s="53">
        <v>221254.6</v>
      </c>
      <c r="M284" s="54">
        <v>9.4094058067041288</v>
      </c>
      <c r="N284" s="53">
        <v>1588487.5</v>
      </c>
      <c r="O284" s="54">
        <v>9.6478615790177802</v>
      </c>
      <c r="P284" s="53">
        <v>1952854</v>
      </c>
      <c r="Q284" s="54">
        <v>10.372579109344601</v>
      </c>
      <c r="R284" s="53">
        <v>1014945</v>
      </c>
      <c r="S284" s="54">
        <v>11.117618406908697</v>
      </c>
      <c r="T284" s="53"/>
      <c r="U284" s="54"/>
    </row>
    <row r="285" spans="1:21" ht="14.25" customHeight="1" x14ac:dyDescent="0.2">
      <c r="A285" s="49" t="s">
        <v>85</v>
      </c>
      <c r="B285" s="50">
        <f t="shared" si="27"/>
        <v>25112100.799999997</v>
      </c>
      <c r="C285" s="51">
        <f t="shared" si="26"/>
        <v>3.847767073832391</v>
      </c>
      <c r="D285" s="50">
        <v>18775418.399999999</v>
      </c>
      <c r="E285" s="51">
        <v>2.2627659553514898</v>
      </c>
      <c r="F285" s="50">
        <v>1035221.2</v>
      </c>
      <c r="G285" s="51">
        <v>0.44652231329883901</v>
      </c>
      <c r="H285" s="50">
        <f t="shared" ref="H285" si="28">J285+L285+N285+P285+R285+T285</f>
        <v>5301461.2</v>
      </c>
      <c r="I285" s="51">
        <f t="shared" ref="I285" si="29">(J285*K285+L285*M285+N285*O285+P285*Q285+R285*S285+T285*U285)/(J285+L285+N285+P285+R285+T285)</f>
        <v>10.125300491683328</v>
      </c>
      <c r="J285" s="50">
        <v>106269.7</v>
      </c>
      <c r="K285" s="51">
        <v>10.5314590800576</v>
      </c>
      <c r="L285" s="50">
        <v>671473.4</v>
      </c>
      <c r="M285" s="51">
        <v>9.5226707521102103</v>
      </c>
      <c r="N285" s="50">
        <v>1372492.9</v>
      </c>
      <c r="O285" s="51">
        <v>9.285834014879061</v>
      </c>
      <c r="P285" s="50">
        <v>1934438.6</v>
      </c>
      <c r="Q285" s="51">
        <v>10.205511044909899</v>
      </c>
      <c r="R285" s="50">
        <v>1210286.6000000001</v>
      </c>
      <c r="S285" s="51">
        <v>11.253794627652699</v>
      </c>
      <c r="T285" s="50">
        <v>6500</v>
      </c>
      <c r="U285" s="51">
        <v>9</v>
      </c>
    </row>
    <row r="286" spans="1:21" ht="14.25" customHeight="1" x14ac:dyDescent="0.2">
      <c r="A286" s="49" t="s">
        <v>20</v>
      </c>
      <c r="B286" s="50">
        <f t="shared" si="27"/>
        <v>24957976.100000001</v>
      </c>
      <c r="C286" s="51">
        <f t="shared" si="26"/>
        <v>4.0937808281257189</v>
      </c>
      <c r="D286" s="50">
        <v>18402160</v>
      </c>
      <c r="E286" s="51">
        <v>2.4559251544927299</v>
      </c>
      <c r="F286" s="50">
        <v>949456.3</v>
      </c>
      <c r="G286" s="51">
        <v>0.51510162289723105</v>
      </c>
      <c r="H286" s="50">
        <f t="shared" ref="H286" si="30">J286+L286+N286+P286+R286+T286</f>
        <v>5606359.8000000007</v>
      </c>
      <c r="I286" s="51">
        <f t="shared" ref="I286" si="31">(J286*K286+L286*M286+N286*O286+P286*Q286+R286*S286+T286*U286)/(J286+L286+N286+P286+R286+T286)</f>
        <v>10.075894512692527</v>
      </c>
      <c r="J286" s="50">
        <v>105998.5</v>
      </c>
      <c r="K286" s="51">
        <v>8.8083822884286107</v>
      </c>
      <c r="L286" s="50">
        <v>1023018.2</v>
      </c>
      <c r="M286" s="51">
        <v>9.9315891437708483</v>
      </c>
      <c r="N286" s="50">
        <v>1663959.7000000002</v>
      </c>
      <c r="O286" s="51">
        <v>9.4811987561958393</v>
      </c>
      <c r="P286" s="50">
        <v>1525851.8</v>
      </c>
      <c r="Q286" s="51">
        <v>10.005888295966898</v>
      </c>
      <c r="R286" s="50">
        <v>1287531.6000000001</v>
      </c>
      <c r="S286" s="51">
        <v>11.1464315757376</v>
      </c>
      <c r="T286" s="50"/>
      <c r="U286" s="51"/>
    </row>
    <row r="287" spans="1:21" ht="14.25" customHeight="1" x14ac:dyDescent="0.2">
      <c r="A287" s="61" t="s">
        <v>21</v>
      </c>
      <c r="B287" s="62">
        <f t="shared" si="27"/>
        <v>26492576.900000002</v>
      </c>
      <c r="C287" s="63">
        <f t="shared" si="26"/>
        <v>4.0162210340134905</v>
      </c>
      <c r="D287" s="62">
        <v>19910567.399999999</v>
      </c>
      <c r="E287" s="63">
        <v>2.4672936787326298</v>
      </c>
      <c r="F287" s="62">
        <v>959367.6</v>
      </c>
      <c r="G287" s="63">
        <v>0.48447174784722796</v>
      </c>
      <c r="H287" s="62">
        <f t="shared" ref="H287" si="32">J287+L287+N287+P287+R287+T287</f>
        <v>5622641.9000000004</v>
      </c>
      <c r="I287" s="63">
        <f t="shared" ref="I287" si="33">(J287*K287+L287*M287+N287*O287+P287*Q287+R287*S287+T287*U287)/(J287+L287+N287+P287+R287+T287)</f>
        <v>10.103798537658957</v>
      </c>
      <c r="J287" s="62">
        <v>560738.1</v>
      </c>
      <c r="K287" s="63">
        <v>9.7095898762720108</v>
      </c>
      <c r="L287" s="62">
        <v>1049256.6000000001</v>
      </c>
      <c r="M287" s="63">
        <v>9.4148155579864792</v>
      </c>
      <c r="N287" s="62">
        <v>1631912.9</v>
      </c>
      <c r="O287" s="63">
        <v>9.8014176473511494</v>
      </c>
      <c r="P287" s="62">
        <v>1129463.2</v>
      </c>
      <c r="Q287" s="63">
        <v>10.194794737889598</v>
      </c>
      <c r="R287" s="62">
        <v>1251271.1000000001</v>
      </c>
      <c r="S287" s="63">
        <v>11.170434033839701</v>
      </c>
      <c r="T287" s="62"/>
      <c r="U287" s="63"/>
    </row>
    <row r="288" spans="1:21" ht="14.25" hidden="1" customHeight="1" x14ac:dyDescent="0.2">
      <c r="A288" s="49" t="s">
        <v>22</v>
      </c>
      <c r="B288" s="50">
        <f t="shared" si="27"/>
        <v>0</v>
      </c>
      <c r="C288" s="51" t="e">
        <f t="shared" si="26"/>
        <v>#DIV/0!</v>
      </c>
      <c r="D288" s="50"/>
      <c r="E288" s="51"/>
      <c r="F288" s="50"/>
      <c r="G288" s="51"/>
      <c r="H288" s="50">
        <f t="shared" ref="H287:H296" si="34">J288+L288+N288+P288+R288+T288</f>
        <v>0</v>
      </c>
      <c r="I288" s="51" t="e">
        <f t="shared" ref="I287:I288" si="35">(J288*K288+L288*M288+N288*O288+P288*Q288+R288*S288+T288*U288)/(J288+L288+N288+P288+R288+T288)</f>
        <v>#DIV/0!</v>
      </c>
      <c r="J288" s="50"/>
      <c r="K288" s="51"/>
      <c r="L288" s="50"/>
      <c r="M288" s="51"/>
      <c r="N288" s="50"/>
      <c r="O288" s="51"/>
      <c r="P288" s="50"/>
      <c r="Q288" s="51"/>
      <c r="R288" s="50"/>
      <c r="S288" s="51"/>
      <c r="T288" s="50"/>
      <c r="U288" s="51"/>
    </row>
    <row r="289" spans="1:21" ht="14.25" hidden="1" customHeight="1" x14ac:dyDescent="0.2">
      <c r="A289" s="49" t="s">
        <v>23</v>
      </c>
      <c r="B289" s="50">
        <f t="shared" si="27"/>
        <v>0</v>
      </c>
      <c r="C289" s="51" t="e">
        <f t="shared" si="26"/>
        <v>#DIV/0!</v>
      </c>
      <c r="D289" s="50"/>
      <c r="E289" s="51"/>
      <c r="F289" s="50"/>
      <c r="G289" s="51"/>
      <c r="H289" s="50">
        <f t="shared" si="34"/>
        <v>0</v>
      </c>
      <c r="I289" s="51" t="e">
        <f t="shared" ref="I289:I296" si="36">(J289*K289+L289*M289+N289*O289+P289*Q289+R289*S289+T289*U289)/(J289+L289+N289+P289+R289+T289)</f>
        <v>#DIV/0!</v>
      </c>
      <c r="J289" s="50"/>
      <c r="K289" s="51"/>
      <c r="L289" s="50"/>
      <c r="M289" s="51"/>
      <c r="N289" s="50"/>
      <c r="O289" s="51"/>
      <c r="P289" s="50"/>
      <c r="Q289" s="51"/>
      <c r="R289" s="50"/>
      <c r="S289" s="51"/>
      <c r="T289" s="50"/>
      <c r="U289" s="51"/>
    </row>
    <row r="290" spans="1:21" ht="14.25" hidden="1" customHeight="1" x14ac:dyDescent="0.2">
      <c r="A290" s="49" t="s">
        <v>24</v>
      </c>
      <c r="B290" s="50">
        <f t="shared" si="27"/>
        <v>0</v>
      </c>
      <c r="C290" s="51" t="e">
        <f t="shared" si="26"/>
        <v>#DIV/0!</v>
      </c>
      <c r="D290" s="50"/>
      <c r="E290" s="51"/>
      <c r="F290" s="50"/>
      <c r="G290" s="51"/>
      <c r="H290" s="50">
        <f t="shared" si="34"/>
        <v>0</v>
      </c>
      <c r="I290" s="51" t="e">
        <f t="shared" si="36"/>
        <v>#DIV/0!</v>
      </c>
      <c r="J290" s="50"/>
      <c r="K290" s="51"/>
      <c r="L290" s="50"/>
      <c r="M290" s="51"/>
      <c r="N290" s="50"/>
      <c r="O290" s="51"/>
      <c r="P290" s="50"/>
      <c r="Q290" s="51"/>
      <c r="R290" s="50"/>
      <c r="S290" s="51"/>
      <c r="T290" s="50"/>
      <c r="U290" s="51"/>
    </row>
    <row r="291" spans="1:21" ht="14.25" hidden="1" customHeight="1" x14ac:dyDescent="0.2">
      <c r="A291" s="49" t="s">
        <v>25</v>
      </c>
      <c r="B291" s="50">
        <f>D291+F291+J291+L291+N291+P291+R291+T291</f>
        <v>0</v>
      </c>
      <c r="C291" s="51" t="e">
        <f>(D291*E291+F291*G291+J291*K291+L291*M291+N291*O291+P291*Q291+R291*S291+T291*U291)/(D291+F291+J291+L291+N291+P291+R291+T291)</f>
        <v>#DIV/0!</v>
      </c>
      <c r="D291" s="50"/>
      <c r="E291" s="51"/>
      <c r="F291" s="50"/>
      <c r="G291" s="51"/>
      <c r="H291" s="50">
        <f t="shared" si="34"/>
        <v>0</v>
      </c>
      <c r="I291" s="51" t="e">
        <f t="shared" si="36"/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>D292+F292+J292+L292+N292+P292+R292+T292</f>
        <v>0</v>
      </c>
      <c r="C292" s="51" t="e">
        <f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4"/>
        <v>0</v>
      </c>
      <c r="I292" s="51" t="e">
        <f t="shared" si="36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>D293+F293+J293+L293+N293+P293+R293+T293</f>
        <v>0</v>
      </c>
      <c r="C293" s="51" t="e">
        <f t="shared" ref="C293:C296" si="37">(D293*E293+F293*G293+J293*K293+L293*M293+N293*O293+P293*Q293+R293*S293+T293*U293)/(D293+F293+J293+L293+N293+P293+R293+T293)</f>
        <v>#DIV/0!</v>
      </c>
      <c r="D293" s="50"/>
      <c r="E293" s="51"/>
      <c r="F293" s="50"/>
      <c r="G293" s="51"/>
      <c r="H293" s="50">
        <f t="shared" si="34"/>
        <v>0</v>
      </c>
      <c r="I293" s="51" t="e">
        <f t="shared" si="36"/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ref="B294:B296" si="38">D294+F294+J294+L294+N294+P294+R294+T294</f>
        <v>0</v>
      </c>
      <c r="C294" s="51" t="e">
        <f t="shared" si="37"/>
        <v>#DIV/0!</v>
      </c>
      <c r="D294" s="50"/>
      <c r="E294" s="51"/>
      <c r="F294" s="50"/>
      <c r="G294" s="51"/>
      <c r="H294" s="50">
        <f t="shared" si="34"/>
        <v>0</v>
      </c>
      <c r="I294" s="51" t="e">
        <f t="shared" si="36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38"/>
        <v>0</v>
      </c>
      <c r="C295" s="51" t="e">
        <f t="shared" si="37"/>
        <v>#DIV/0!</v>
      </c>
      <c r="D295" s="50"/>
      <c r="E295" s="51"/>
      <c r="F295" s="50"/>
      <c r="G295" s="51"/>
      <c r="H295" s="50">
        <f t="shared" si="34"/>
        <v>0</v>
      </c>
      <c r="I295" s="51" t="e">
        <f t="shared" si="36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38"/>
        <v>0</v>
      </c>
      <c r="C296" s="54" t="e">
        <f t="shared" si="37"/>
        <v>#DIV/0!</v>
      </c>
      <c r="D296" s="53"/>
      <c r="E296" s="54"/>
      <c r="F296" s="53"/>
      <c r="G296" s="54"/>
      <c r="H296" s="53">
        <f t="shared" si="34"/>
        <v>0</v>
      </c>
      <c r="I296" s="54" t="e">
        <f t="shared" si="36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A297" s="21"/>
      <c r="B297" s="22"/>
      <c r="C297" s="25"/>
      <c r="D297" s="22"/>
      <c r="E297" s="25"/>
      <c r="F297" s="22"/>
      <c r="G297" s="25"/>
      <c r="H297" s="22"/>
      <c r="I297" s="25"/>
      <c r="J297" s="22"/>
      <c r="K297" s="25"/>
      <c r="L297" s="22"/>
      <c r="M297" s="25"/>
      <c r="N297" s="22"/>
      <c r="O297" s="25"/>
      <c r="P297" s="22"/>
      <c r="Q297" s="25"/>
      <c r="R297" s="22"/>
      <c r="S297" s="25"/>
      <c r="T297" s="22"/>
      <c r="U297" s="28"/>
    </row>
    <row r="298" spans="1:21" x14ac:dyDescent="0.2">
      <c r="A298" s="18" t="s">
        <v>67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1" x14ac:dyDescent="0.2">
      <c r="A299" s="18" t="s">
        <v>63</v>
      </c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1" x14ac:dyDescent="0.2">
      <c r="A300" s="13" t="s">
        <v>65</v>
      </c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zoomScale="75" zoomScaleNormal="75"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H119" sqref="H119:I119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79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0" t="s">
        <v>2</v>
      </c>
      <c r="B6" s="70" t="s">
        <v>70</v>
      </c>
      <c r="C6" s="70" t="s">
        <v>3</v>
      </c>
      <c r="D6" s="73" t="s">
        <v>59</v>
      </c>
      <c r="E6" s="74"/>
      <c r="F6" s="73" t="s">
        <v>9</v>
      </c>
      <c r="G6" s="74"/>
      <c r="H6" s="73" t="s">
        <v>10</v>
      </c>
      <c r="I6" s="74"/>
      <c r="J6" s="81" t="s">
        <v>11</v>
      </c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x14ac:dyDescent="0.2">
      <c r="A7" s="71"/>
      <c r="B7" s="71"/>
      <c r="C7" s="71"/>
      <c r="D7" s="75"/>
      <c r="E7" s="76"/>
      <c r="F7" s="75"/>
      <c r="G7" s="76"/>
      <c r="H7" s="75"/>
      <c r="I7" s="76"/>
      <c r="J7" s="82" t="s">
        <v>12</v>
      </c>
      <c r="K7" s="83"/>
      <c r="L7" s="82" t="s">
        <v>13</v>
      </c>
      <c r="M7" s="83"/>
      <c r="N7" s="82" t="s">
        <v>14</v>
      </c>
      <c r="O7" s="83"/>
      <c r="P7" s="82" t="s">
        <v>15</v>
      </c>
      <c r="Q7" s="83"/>
      <c r="R7" s="82" t="s">
        <v>16</v>
      </c>
      <c r="S7" s="83"/>
      <c r="T7" s="82" t="s">
        <v>17</v>
      </c>
      <c r="U7" s="83"/>
    </row>
    <row r="8" spans="1:21" ht="38.25" x14ac:dyDescent="0.2">
      <c r="A8" s="72"/>
      <c r="B8" s="72"/>
      <c r="C8" s="72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 t="shared" ref="B9:B72" si="0">D9+F9+H9</f>
        <v>779848.2</v>
      </c>
      <c r="C9" s="51">
        <f t="shared" ref="C9:C72" si="1">(D9*E9+F9*G9+J9*K9+L9*M9+N9*O9+P9*Q9+R9*S9+T9*U9)/(D9+F9+J9+L9+N9+P9+R9+T9)</f>
        <v>2.3529303254146154</v>
      </c>
      <c r="D9" s="50">
        <v>614083</v>
      </c>
      <c r="E9" s="51">
        <v>0</v>
      </c>
      <c r="F9" s="50">
        <v>23439</v>
      </c>
      <c r="G9" s="51">
        <v>0.19628004607705102</v>
      </c>
      <c r="H9" s="50">
        <f t="shared" ref="H9:H72" si="2">J9+L9+N9+P9+R9+T9</f>
        <v>142326.19999999998</v>
      </c>
      <c r="I9" s="51">
        <f t="shared" ref="I9:I72" si="3">(J9*K9+L9*M9+N9*O9+P9*Q9+R9*S9+T9*U9)/H9</f>
        <v>12.860090910879389</v>
      </c>
      <c r="J9" s="50">
        <v>4387.1000000000004</v>
      </c>
      <c r="K9" s="51">
        <v>10.7766146201363</v>
      </c>
      <c r="L9" s="50">
        <v>17611.2</v>
      </c>
      <c r="M9" s="51">
        <v>10.5114506109748</v>
      </c>
      <c r="N9" s="50">
        <v>14681.6</v>
      </c>
      <c r="O9" s="51">
        <v>11.728648989210999</v>
      </c>
      <c r="P9" s="50">
        <v>99481.9</v>
      </c>
      <c r="Q9" s="51">
        <v>13.426543441570798</v>
      </c>
      <c r="R9" s="50">
        <v>6164.4</v>
      </c>
      <c r="S9" s="51">
        <v>14.6059861462592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836356.4</v>
      </c>
      <c r="C10" s="51">
        <f t="shared" si="1"/>
        <v>2.2655803470864826</v>
      </c>
      <c r="D10" s="50">
        <v>665444.5</v>
      </c>
      <c r="E10" s="51">
        <v>0</v>
      </c>
      <c r="F10" s="50">
        <v>24331.599999999999</v>
      </c>
      <c r="G10" s="51">
        <v>0.19600815400549099</v>
      </c>
      <c r="H10" s="50">
        <f t="shared" si="2"/>
        <v>146580.30000000002</v>
      </c>
      <c r="I10" s="51">
        <f t="shared" si="3"/>
        <v>12.894389157342429</v>
      </c>
      <c r="J10" s="50">
        <v>9620.6</v>
      </c>
      <c r="K10" s="51">
        <v>11.129281229860899</v>
      </c>
      <c r="L10" s="50">
        <v>17439.8</v>
      </c>
      <c r="M10" s="51">
        <v>10.5408150322825</v>
      </c>
      <c r="N10" s="50">
        <v>9958.7000000000007</v>
      </c>
      <c r="O10" s="51">
        <v>11.9592087320634</v>
      </c>
      <c r="P10" s="50">
        <v>102235.1</v>
      </c>
      <c r="Q10" s="51">
        <v>13.441185600640102</v>
      </c>
      <c r="R10" s="50">
        <v>7326.1</v>
      </c>
      <c r="S10" s="51">
        <v>14.455745348821297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665446.30000000005</v>
      </c>
      <c r="C11" s="51">
        <f t="shared" si="1"/>
        <v>2.9956613538913648</v>
      </c>
      <c r="D11" s="50">
        <v>488159.4</v>
      </c>
      <c r="E11" s="51">
        <v>0</v>
      </c>
      <c r="F11" s="50">
        <v>22358.7</v>
      </c>
      <c r="G11" s="51">
        <v>0.230505932813625</v>
      </c>
      <c r="H11" s="50">
        <f t="shared" si="2"/>
        <v>154928.20000000001</v>
      </c>
      <c r="I11" s="51">
        <f t="shared" si="3"/>
        <v>12.833673604934409</v>
      </c>
      <c r="J11" s="50">
        <v>8489.2000000000007</v>
      </c>
      <c r="K11" s="51">
        <v>9.1127510248315495</v>
      </c>
      <c r="L11" s="50">
        <v>13752.1</v>
      </c>
      <c r="M11" s="51">
        <v>10.959735385868298</v>
      </c>
      <c r="N11" s="50">
        <v>88627.4</v>
      </c>
      <c r="O11" s="51">
        <v>13.196859424963399</v>
      </c>
      <c r="P11" s="50">
        <v>31081</v>
      </c>
      <c r="Q11" s="51">
        <v>13.093427238505802</v>
      </c>
      <c r="R11" s="50">
        <v>12567.5</v>
      </c>
      <c r="S11" s="51">
        <v>14.2062778595584</v>
      </c>
      <c r="T11" s="50">
        <v>411</v>
      </c>
      <c r="U11" s="51">
        <v>12.46</v>
      </c>
    </row>
    <row r="12" spans="1:21" ht="14.25" customHeight="1" x14ac:dyDescent="0.2">
      <c r="A12" s="49" t="s">
        <v>22</v>
      </c>
      <c r="B12" s="50">
        <f t="shared" si="0"/>
        <v>523861</v>
      </c>
      <c r="C12" s="51">
        <f t="shared" si="1"/>
        <v>3.7019343070012809</v>
      </c>
      <c r="D12" s="50">
        <v>351549.1</v>
      </c>
      <c r="E12" s="51">
        <v>0</v>
      </c>
      <c r="F12" s="50">
        <v>21651.8</v>
      </c>
      <c r="G12" s="51">
        <v>0.18798991307882001</v>
      </c>
      <c r="H12" s="50">
        <f t="shared" si="2"/>
        <v>150660.1</v>
      </c>
      <c r="I12" s="51">
        <f t="shared" si="3"/>
        <v>12.844998031993857</v>
      </c>
      <c r="J12" s="50">
        <v>9319.9</v>
      </c>
      <c r="K12" s="51">
        <v>11.0679493342203</v>
      </c>
      <c r="L12" s="50">
        <v>9713.4</v>
      </c>
      <c r="M12" s="51">
        <v>9.5776836123293609</v>
      </c>
      <c r="N12" s="50">
        <v>89949.4</v>
      </c>
      <c r="O12" s="51">
        <v>13.1430645785297</v>
      </c>
      <c r="P12" s="50">
        <v>31021.8</v>
      </c>
      <c r="Q12" s="51">
        <v>12.994041544977996</v>
      </c>
      <c r="R12" s="50">
        <v>10244.6</v>
      </c>
      <c r="S12" s="51">
        <v>14.506593131991499</v>
      </c>
      <c r="T12" s="50">
        <v>411</v>
      </c>
      <c r="U12" s="51">
        <v>12.46</v>
      </c>
    </row>
    <row r="13" spans="1:21" ht="14.25" customHeight="1" x14ac:dyDescent="0.2">
      <c r="A13" s="49" t="s">
        <v>23</v>
      </c>
      <c r="B13" s="50">
        <f t="shared" si="0"/>
        <v>477278.00000000012</v>
      </c>
      <c r="C13" s="51">
        <f t="shared" si="1"/>
        <v>4.0544813190635178</v>
      </c>
      <c r="D13" s="50">
        <v>306588.60000000003</v>
      </c>
      <c r="E13" s="51">
        <v>0</v>
      </c>
      <c r="F13" s="50">
        <v>19729.400000000001</v>
      </c>
      <c r="G13" s="51">
        <v>0.217813871683883</v>
      </c>
      <c r="H13" s="50">
        <f t="shared" si="2"/>
        <v>150960.00000000003</v>
      </c>
      <c r="I13" s="51">
        <f t="shared" si="3"/>
        <v>12.790258333333318</v>
      </c>
      <c r="J13" s="50">
        <v>5682.8</v>
      </c>
      <c r="K13" s="51">
        <v>10.478481734356301</v>
      </c>
      <c r="L13" s="50">
        <v>7767.8</v>
      </c>
      <c r="M13" s="51">
        <v>9.2746404387342594</v>
      </c>
      <c r="N13" s="50">
        <v>90228.5</v>
      </c>
      <c r="O13" s="51">
        <v>13.107593254902799</v>
      </c>
      <c r="P13" s="50">
        <v>37614.700000000004</v>
      </c>
      <c r="Q13" s="51">
        <v>12.815506198374599</v>
      </c>
      <c r="R13" s="50">
        <v>9255.2000000000007</v>
      </c>
      <c r="S13" s="51">
        <v>13.978711535137</v>
      </c>
      <c r="T13" s="50">
        <v>411</v>
      </c>
      <c r="U13" s="51">
        <v>12.46</v>
      </c>
    </row>
    <row r="14" spans="1:21" ht="14.25" customHeight="1" x14ac:dyDescent="0.2">
      <c r="A14" s="49" t="s">
        <v>24</v>
      </c>
      <c r="B14" s="50">
        <f t="shared" si="0"/>
        <v>400487.20000000007</v>
      </c>
      <c r="C14" s="51">
        <f t="shared" si="1"/>
        <v>1.5964617720616274</v>
      </c>
      <c r="D14" s="50">
        <v>327947.60000000003</v>
      </c>
      <c r="E14" s="51">
        <v>0</v>
      </c>
      <c r="F14" s="50">
        <v>19873.7</v>
      </c>
      <c r="G14" s="51">
        <v>9.4373367817769213E-2</v>
      </c>
      <c r="H14" s="50">
        <f t="shared" si="2"/>
        <v>52665.9</v>
      </c>
      <c r="I14" s="51">
        <f t="shared" si="3"/>
        <v>12.104358930541384</v>
      </c>
      <c r="J14" s="50">
        <v>3501.8</v>
      </c>
      <c r="K14" s="51">
        <v>12.0020860700211</v>
      </c>
      <c r="L14" s="50">
        <v>10747.3</v>
      </c>
      <c r="M14" s="51">
        <v>10.411265527155701</v>
      </c>
      <c r="N14" s="50">
        <v>9186.6</v>
      </c>
      <c r="O14" s="51">
        <v>11.4319872422877</v>
      </c>
      <c r="P14" s="50">
        <v>21099.9</v>
      </c>
      <c r="Q14" s="51">
        <v>12.516676287565298</v>
      </c>
      <c r="R14" s="50">
        <v>7729.3</v>
      </c>
      <c r="S14" s="51">
        <v>14.1579245209786</v>
      </c>
      <c r="T14" s="50">
        <v>401</v>
      </c>
      <c r="U14" s="51">
        <v>12.5</v>
      </c>
    </row>
    <row r="15" spans="1:21" ht="14.25" customHeight="1" x14ac:dyDescent="0.2">
      <c r="A15" s="49" t="s">
        <v>25</v>
      </c>
      <c r="B15" s="50">
        <f t="shared" si="0"/>
        <v>365907.4</v>
      </c>
      <c r="C15" s="51">
        <f t="shared" si="1"/>
        <v>1.8582273137957857</v>
      </c>
      <c r="D15" s="50">
        <v>287958.7</v>
      </c>
      <c r="E15" s="51">
        <v>0</v>
      </c>
      <c r="F15" s="50">
        <v>20364.7</v>
      </c>
      <c r="G15" s="51">
        <v>0.18188772729281599</v>
      </c>
      <c r="H15" s="50">
        <f t="shared" si="2"/>
        <v>57584</v>
      </c>
      <c r="I15" s="51">
        <f t="shared" si="3"/>
        <v>11.743453667685472</v>
      </c>
      <c r="J15" s="50">
        <v>5082.5</v>
      </c>
      <c r="K15" s="51">
        <v>10.722219970486998</v>
      </c>
      <c r="L15" s="50">
        <v>12715.9</v>
      </c>
      <c r="M15" s="51">
        <v>10.2355107385242</v>
      </c>
      <c r="N15" s="50">
        <v>9671.9</v>
      </c>
      <c r="O15" s="51">
        <v>11.300635138907602</v>
      </c>
      <c r="P15" s="50">
        <v>21266.5</v>
      </c>
      <c r="Q15" s="51">
        <v>12.286944161004401</v>
      </c>
      <c r="R15" s="50">
        <v>8446.2000000000007</v>
      </c>
      <c r="S15" s="51">
        <v>13.730933555918599</v>
      </c>
      <c r="T15" s="50">
        <v>401</v>
      </c>
      <c r="U15" s="51">
        <v>12.5</v>
      </c>
    </row>
    <row r="16" spans="1:21" ht="14.25" customHeight="1" x14ac:dyDescent="0.2">
      <c r="A16" s="49" t="s">
        <v>26</v>
      </c>
      <c r="B16" s="50">
        <f t="shared" si="0"/>
        <v>404425.80000000005</v>
      </c>
      <c r="C16" s="51">
        <f t="shared" si="1"/>
        <v>1.7054492492813269</v>
      </c>
      <c r="D16" s="50">
        <v>320877.50000000006</v>
      </c>
      <c r="E16" s="51">
        <v>0</v>
      </c>
      <c r="F16" s="50">
        <v>23977.599999999999</v>
      </c>
      <c r="G16" s="51">
        <v>0.15047073101561456</v>
      </c>
      <c r="H16" s="50">
        <f t="shared" si="2"/>
        <v>59570.700000000004</v>
      </c>
      <c r="I16" s="51">
        <f t="shared" si="3"/>
        <v>11.517738586251294</v>
      </c>
      <c r="J16" s="50">
        <v>9562.5999999999985</v>
      </c>
      <c r="K16" s="51">
        <v>9.7796347227741425</v>
      </c>
      <c r="L16" s="50">
        <v>8602.8000000000011</v>
      </c>
      <c r="M16" s="51">
        <v>9.353797368298693</v>
      </c>
      <c r="N16" s="50">
        <v>10633.2</v>
      </c>
      <c r="O16" s="51">
        <v>11.465018056652747</v>
      </c>
      <c r="P16" s="50">
        <v>23501.7</v>
      </c>
      <c r="Q16" s="51">
        <v>12.241516486041437</v>
      </c>
      <c r="R16" s="50">
        <v>6869.4</v>
      </c>
      <c r="S16" s="51">
        <v>14.195328412961835</v>
      </c>
      <c r="T16" s="50">
        <v>401</v>
      </c>
      <c r="U16" s="51">
        <v>12.5</v>
      </c>
    </row>
    <row r="17" spans="1:21" ht="14.25" customHeight="1" x14ac:dyDescent="0.2">
      <c r="A17" s="49" t="s">
        <v>27</v>
      </c>
      <c r="B17" s="50">
        <f t="shared" si="0"/>
        <v>378003</v>
      </c>
      <c r="C17" s="51">
        <f t="shared" si="1"/>
        <v>1.9818529270931735</v>
      </c>
      <c r="D17" s="50">
        <v>293791.5</v>
      </c>
      <c r="E17" s="51">
        <v>0</v>
      </c>
      <c r="F17" s="50">
        <v>19294.3</v>
      </c>
      <c r="G17" s="51">
        <v>0.21644589334674</v>
      </c>
      <c r="H17" s="50">
        <f t="shared" si="2"/>
        <v>64917.200000000004</v>
      </c>
      <c r="I17" s="51">
        <f t="shared" si="3"/>
        <v>11.475697966024425</v>
      </c>
      <c r="J17" s="50">
        <v>5957.3</v>
      </c>
      <c r="K17" s="51">
        <v>10.293884645728802</v>
      </c>
      <c r="L17" s="50">
        <v>9317.2000000000007</v>
      </c>
      <c r="M17" s="51">
        <v>7.6598201176319094</v>
      </c>
      <c r="N17" s="50">
        <v>14965.4</v>
      </c>
      <c r="O17" s="51">
        <v>11.511030109452498</v>
      </c>
      <c r="P17" s="50">
        <v>24322</v>
      </c>
      <c r="Q17" s="51">
        <v>12.228802771153699</v>
      </c>
      <c r="R17" s="50">
        <v>10254.300000000001</v>
      </c>
      <c r="S17" s="51">
        <v>13.796283900412499</v>
      </c>
      <c r="T17" s="50">
        <v>101</v>
      </c>
      <c r="U17" s="51">
        <v>11</v>
      </c>
    </row>
    <row r="18" spans="1:21" ht="14.25" customHeight="1" x14ac:dyDescent="0.2">
      <c r="A18" s="49" t="s">
        <v>28</v>
      </c>
      <c r="B18" s="50">
        <f t="shared" si="0"/>
        <v>493083.10000000003</v>
      </c>
      <c r="C18" s="51">
        <f t="shared" si="1"/>
        <v>1.4872696529246285</v>
      </c>
      <c r="D18" s="50">
        <v>405047.4</v>
      </c>
      <c r="E18" s="51">
        <v>0</v>
      </c>
      <c r="F18" s="50">
        <v>24083.8</v>
      </c>
      <c r="G18" s="51">
        <v>0.17487427233243899</v>
      </c>
      <c r="H18" s="50">
        <f t="shared" si="2"/>
        <v>63951.9</v>
      </c>
      <c r="I18" s="51">
        <f t="shared" si="3"/>
        <v>11.401317146167667</v>
      </c>
      <c r="J18" s="50">
        <v>5223.9000000000005</v>
      </c>
      <c r="K18" s="51">
        <v>9.3631397997664614</v>
      </c>
      <c r="L18" s="50">
        <v>6827</v>
      </c>
      <c r="M18" s="51">
        <v>11.272324740002897</v>
      </c>
      <c r="N18" s="50">
        <v>18484.400000000001</v>
      </c>
      <c r="O18" s="51">
        <v>9.7931268529138098</v>
      </c>
      <c r="P18" s="50">
        <v>24101.599999999999</v>
      </c>
      <c r="Q18" s="51">
        <v>12.100004854449502</v>
      </c>
      <c r="R18" s="50">
        <v>9214</v>
      </c>
      <c r="S18" s="51">
        <v>14.055467332320399</v>
      </c>
      <c r="T18" s="50">
        <v>101</v>
      </c>
      <c r="U18" s="51">
        <v>11</v>
      </c>
    </row>
    <row r="19" spans="1:21" ht="14.25" customHeight="1" x14ac:dyDescent="0.2">
      <c r="A19" s="49" t="s">
        <v>53</v>
      </c>
      <c r="B19" s="50">
        <f t="shared" si="0"/>
        <v>170562.3</v>
      </c>
      <c r="C19" s="51">
        <f t="shared" si="1"/>
        <v>4.2177140259013814</v>
      </c>
      <c r="D19" s="50">
        <v>82345.900000000009</v>
      </c>
      <c r="E19" s="51">
        <v>0</v>
      </c>
      <c r="F19" s="50">
        <v>25439.599999999999</v>
      </c>
      <c r="G19" s="51">
        <v>0.16240821396562802</v>
      </c>
      <c r="H19" s="50">
        <f t="shared" si="2"/>
        <v>62776.800000000003</v>
      </c>
      <c r="I19" s="51">
        <f t="shared" si="3"/>
        <v>11.393562669648649</v>
      </c>
      <c r="J19" s="50">
        <v>5745.9</v>
      </c>
      <c r="K19" s="51">
        <v>8.52300127047112</v>
      </c>
      <c r="L19" s="50">
        <v>8556.7999999999993</v>
      </c>
      <c r="M19" s="51">
        <v>10.263516852094199</v>
      </c>
      <c r="N19" s="50">
        <v>22956.799999999999</v>
      </c>
      <c r="O19" s="51">
        <v>10.389618718636697</v>
      </c>
      <c r="P19" s="50">
        <v>15339.4</v>
      </c>
      <c r="Q19" s="51">
        <v>12.487773641733099</v>
      </c>
      <c r="R19" s="50">
        <v>10076.9</v>
      </c>
      <c r="S19" s="51">
        <v>14.615395310065599</v>
      </c>
      <c r="T19" s="50">
        <v>101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213658.89999999997</v>
      </c>
      <c r="C20" s="54">
        <f t="shared" si="1"/>
        <v>3.5805578939140834</v>
      </c>
      <c r="D20" s="53">
        <v>118785.9</v>
      </c>
      <c r="E20" s="54">
        <v>0</v>
      </c>
      <c r="F20" s="53">
        <v>27323.3</v>
      </c>
      <c r="G20" s="54">
        <v>7.9853751194035899E-2</v>
      </c>
      <c r="H20" s="53">
        <f t="shared" si="2"/>
        <v>67549.7</v>
      </c>
      <c r="I20" s="54">
        <f t="shared" si="3"/>
        <v>11.29296196726262</v>
      </c>
      <c r="J20" s="53">
        <v>7441.1</v>
      </c>
      <c r="K20" s="54">
        <v>8.4237093978040889</v>
      </c>
      <c r="L20" s="53">
        <v>10937.5</v>
      </c>
      <c r="M20" s="54">
        <v>9.7751678171428598</v>
      </c>
      <c r="N20" s="53">
        <v>22703.3</v>
      </c>
      <c r="O20" s="54">
        <v>10.568685697673903</v>
      </c>
      <c r="P20" s="53">
        <v>15270.7</v>
      </c>
      <c r="Q20" s="54">
        <v>12.474121029160399</v>
      </c>
      <c r="R20" s="53">
        <v>11197.1</v>
      </c>
      <c r="S20" s="54">
        <v>14.540017415223598</v>
      </c>
      <c r="T20" s="53"/>
      <c r="U20" s="54"/>
    </row>
    <row r="21" spans="1:21" ht="14.25" customHeight="1" x14ac:dyDescent="0.2">
      <c r="A21" s="49" t="s">
        <v>45</v>
      </c>
      <c r="B21" s="50">
        <f t="shared" si="0"/>
        <v>294469.7</v>
      </c>
      <c r="C21" s="51">
        <f t="shared" si="1"/>
        <v>2.5960081665448076</v>
      </c>
      <c r="D21" s="50">
        <v>198341.7</v>
      </c>
      <c r="E21" s="51">
        <v>0</v>
      </c>
      <c r="F21" s="50">
        <v>29516.9</v>
      </c>
      <c r="G21" s="51">
        <v>7.405777707008529E-2</v>
      </c>
      <c r="H21" s="50">
        <f t="shared" si="2"/>
        <v>66611.100000000006</v>
      </c>
      <c r="I21" s="51">
        <f t="shared" si="3"/>
        <v>11.443434953033346</v>
      </c>
      <c r="J21" s="50">
        <v>6981.8</v>
      </c>
      <c r="K21" s="51">
        <v>9.4983017273482506</v>
      </c>
      <c r="L21" s="50">
        <v>16526.900000000001</v>
      </c>
      <c r="M21" s="51">
        <v>9.362282763252642</v>
      </c>
      <c r="N21" s="50">
        <v>16005.7</v>
      </c>
      <c r="O21" s="51">
        <v>11.826408716894599</v>
      </c>
      <c r="P21" s="50">
        <v>15867.4</v>
      </c>
      <c r="Q21" s="51">
        <v>12.048301990244097</v>
      </c>
      <c r="R21" s="50">
        <v>11229.3</v>
      </c>
      <c r="S21" s="51">
        <v>14.315216353646301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266997.90000000002</v>
      </c>
      <c r="C22" s="51">
        <f t="shared" si="1"/>
        <v>2.9119262997948696</v>
      </c>
      <c r="D22" s="50">
        <v>172980.2</v>
      </c>
      <c r="E22" s="51">
        <v>0</v>
      </c>
      <c r="F22" s="50">
        <v>27249.5</v>
      </c>
      <c r="G22" s="51">
        <v>1.94361364428705E-2</v>
      </c>
      <c r="H22" s="50">
        <f t="shared" si="2"/>
        <v>66768.2</v>
      </c>
      <c r="I22" s="51">
        <f t="shared" si="3"/>
        <v>11.636506330858113</v>
      </c>
      <c r="J22" s="50">
        <v>8039.9</v>
      </c>
      <c r="K22" s="51">
        <v>10.389176233535197</v>
      </c>
      <c r="L22" s="50">
        <v>18289.7</v>
      </c>
      <c r="M22" s="51">
        <v>10.0893361837537</v>
      </c>
      <c r="N22" s="50">
        <v>11607.4</v>
      </c>
      <c r="O22" s="51">
        <v>11.189355325051302</v>
      </c>
      <c r="P22" s="50">
        <v>15101.9</v>
      </c>
      <c r="Q22" s="51">
        <v>12.3740017481244</v>
      </c>
      <c r="R22" s="50">
        <v>13729.3</v>
      </c>
      <c r="S22" s="51">
        <v>13.994846933201297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207431.7</v>
      </c>
      <c r="C23" s="51">
        <f t="shared" si="1"/>
        <v>3.5431107202997412</v>
      </c>
      <c r="D23" s="50">
        <v>114842.6</v>
      </c>
      <c r="E23" s="51">
        <v>0</v>
      </c>
      <c r="F23" s="50">
        <v>29012.900000000005</v>
      </c>
      <c r="G23" s="51">
        <v>1.5661826291063628E-2</v>
      </c>
      <c r="H23" s="50">
        <f t="shared" si="2"/>
        <v>63576.200000000004</v>
      </c>
      <c r="I23" s="51">
        <f t="shared" si="3"/>
        <v>11.553051063133687</v>
      </c>
      <c r="J23" s="50">
        <v>12777.100000000002</v>
      </c>
      <c r="K23" s="51">
        <v>9.5434017891383789</v>
      </c>
      <c r="L23" s="50">
        <v>7521.4999999999991</v>
      </c>
      <c r="M23" s="51">
        <v>10.507729708169915</v>
      </c>
      <c r="N23" s="50">
        <v>15686.5</v>
      </c>
      <c r="O23" s="51">
        <v>10.699289771459535</v>
      </c>
      <c r="P23" s="50">
        <v>15290.900000000001</v>
      </c>
      <c r="Q23" s="51">
        <v>12.725805021287167</v>
      </c>
      <c r="R23" s="50">
        <v>12290.199999999999</v>
      </c>
      <c r="S23" s="51">
        <v>13.910658573497583</v>
      </c>
      <c r="T23" s="50">
        <v>10</v>
      </c>
      <c r="U23" s="51">
        <v>14</v>
      </c>
    </row>
    <row r="24" spans="1:21" ht="14.25" customHeight="1" x14ac:dyDescent="0.2">
      <c r="A24" s="49" t="s">
        <v>22</v>
      </c>
      <c r="B24" s="50">
        <f t="shared" si="0"/>
        <v>176127.5</v>
      </c>
      <c r="C24" s="51">
        <f t="shared" si="1"/>
        <v>4.5298762317071413</v>
      </c>
      <c r="D24" s="50">
        <v>69645.100000000006</v>
      </c>
      <c r="E24" s="51">
        <v>0</v>
      </c>
      <c r="F24" s="50">
        <v>36542.800000000003</v>
      </c>
      <c r="G24" s="51">
        <v>1.1540987554319902E-2</v>
      </c>
      <c r="H24" s="50">
        <f t="shared" si="2"/>
        <v>69939.599999999991</v>
      </c>
      <c r="I24" s="51">
        <f t="shared" si="3"/>
        <v>11.401466922887746</v>
      </c>
      <c r="J24" s="50">
        <v>5157.7</v>
      </c>
      <c r="K24" s="51">
        <v>10.462726021288599</v>
      </c>
      <c r="L24" s="50">
        <v>13683.9</v>
      </c>
      <c r="M24" s="51">
        <v>8.4561635937123203</v>
      </c>
      <c r="N24" s="50">
        <v>17880.600000000002</v>
      </c>
      <c r="O24" s="51">
        <v>10.524074751406596</v>
      </c>
      <c r="P24" s="50">
        <v>18622.2</v>
      </c>
      <c r="Q24" s="51">
        <v>12.356615598586597</v>
      </c>
      <c r="R24" s="50">
        <v>14545.2</v>
      </c>
      <c r="S24" s="51">
        <v>14.335691430849998</v>
      </c>
      <c r="T24" s="50">
        <v>50</v>
      </c>
      <c r="U24" s="51">
        <v>18.75</v>
      </c>
    </row>
    <row r="25" spans="1:21" ht="14.25" customHeight="1" x14ac:dyDescent="0.2">
      <c r="A25" s="49" t="s">
        <v>23</v>
      </c>
      <c r="B25" s="50">
        <f t="shared" si="0"/>
        <v>309278.90000000002</v>
      </c>
      <c r="C25" s="51">
        <f t="shared" si="1"/>
        <v>2.6053477395321822</v>
      </c>
      <c r="D25" s="50">
        <v>198471</v>
      </c>
      <c r="E25" s="51">
        <v>0</v>
      </c>
      <c r="F25" s="50">
        <v>38550.400000000001</v>
      </c>
      <c r="G25" s="51">
        <v>6.8153897235826337E-3</v>
      </c>
      <c r="H25" s="50">
        <f t="shared" si="2"/>
        <v>72257.5</v>
      </c>
      <c r="I25" s="51">
        <f t="shared" si="3"/>
        <v>11.147857966301075</v>
      </c>
      <c r="J25" s="50">
        <v>4191.5</v>
      </c>
      <c r="K25" s="51">
        <v>11.560704043898367</v>
      </c>
      <c r="L25" s="50">
        <v>17709.300000000003</v>
      </c>
      <c r="M25" s="51">
        <v>7.8268696108824169</v>
      </c>
      <c r="N25" s="50">
        <v>16969.7</v>
      </c>
      <c r="O25" s="51">
        <v>10.539201282285484</v>
      </c>
      <c r="P25" s="50">
        <v>21270.899999999998</v>
      </c>
      <c r="Q25" s="51">
        <v>12.407107597703906</v>
      </c>
      <c r="R25" s="50">
        <v>12066.1</v>
      </c>
      <c r="S25" s="51">
        <v>14.48325018025708</v>
      </c>
      <c r="T25" s="50">
        <v>50</v>
      </c>
      <c r="U25" s="51">
        <v>18.75</v>
      </c>
    </row>
    <row r="26" spans="1:21" ht="14.25" customHeight="1" x14ac:dyDescent="0.2">
      <c r="A26" s="49" t="s">
        <v>24</v>
      </c>
      <c r="B26" s="50">
        <f t="shared" si="0"/>
        <v>238454</v>
      </c>
      <c r="C26" s="51">
        <f t="shared" si="1"/>
        <v>3.714562246806516</v>
      </c>
      <c r="D26" s="50">
        <v>120320.5</v>
      </c>
      <c r="E26" s="51">
        <v>0</v>
      </c>
      <c r="F26" s="50">
        <v>39820</v>
      </c>
      <c r="G26" s="51">
        <v>5.8263937719738798E-3</v>
      </c>
      <c r="H26" s="50">
        <f t="shared" si="2"/>
        <v>78313.5</v>
      </c>
      <c r="I26" s="51">
        <f t="shared" si="3"/>
        <v>11.307376365505322</v>
      </c>
      <c r="J26" s="50">
        <v>10731.8</v>
      </c>
      <c r="K26" s="51">
        <v>7.6336112301757399</v>
      </c>
      <c r="L26" s="50">
        <v>15682.1</v>
      </c>
      <c r="M26" s="51">
        <v>9.1271155011127298</v>
      </c>
      <c r="N26" s="50">
        <v>14596.6</v>
      </c>
      <c r="O26" s="51">
        <v>11.102631229190399</v>
      </c>
      <c r="P26" s="50">
        <v>17314.2</v>
      </c>
      <c r="Q26" s="51">
        <v>12.3035951415601</v>
      </c>
      <c r="R26" s="50">
        <v>19938.8</v>
      </c>
      <c r="S26" s="51">
        <v>14.265673862017799</v>
      </c>
      <c r="T26" s="50">
        <v>50</v>
      </c>
      <c r="U26" s="51">
        <v>18.75</v>
      </c>
    </row>
    <row r="27" spans="1:21" ht="14.25" customHeight="1" x14ac:dyDescent="0.2">
      <c r="A27" s="49" t="s">
        <v>25</v>
      </c>
      <c r="B27" s="50">
        <f t="shared" si="0"/>
        <v>326201.59999999998</v>
      </c>
      <c r="C27" s="51">
        <f t="shared" si="1"/>
        <v>2.6882954467421376</v>
      </c>
      <c r="D27" s="50">
        <v>209388</v>
      </c>
      <c r="E27" s="51">
        <v>0</v>
      </c>
      <c r="F27" s="50">
        <v>38151.200000000004</v>
      </c>
      <c r="G27" s="51">
        <v>1.50241669986789E-2</v>
      </c>
      <c r="H27" s="50">
        <f t="shared" si="2"/>
        <v>78662.399999999994</v>
      </c>
      <c r="I27" s="51">
        <f t="shared" si="3"/>
        <v>11.140685842282972</v>
      </c>
      <c r="J27" s="50">
        <v>12704.9</v>
      </c>
      <c r="K27" s="51">
        <v>6.9051356563215798</v>
      </c>
      <c r="L27" s="50">
        <v>13928.4</v>
      </c>
      <c r="M27" s="51">
        <v>10.332015594038099</v>
      </c>
      <c r="N27" s="50">
        <v>16661.099999999999</v>
      </c>
      <c r="O27" s="51">
        <v>11.030007202405599</v>
      </c>
      <c r="P27" s="50">
        <v>19060.400000000001</v>
      </c>
      <c r="Q27" s="51">
        <v>12.1656354536106</v>
      </c>
      <c r="R27" s="50">
        <v>16257.6</v>
      </c>
      <c r="S27" s="51">
        <v>14.031846705540802</v>
      </c>
      <c r="T27" s="50">
        <v>50</v>
      </c>
      <c r="U27" s="51">
        <v>18.75</v>
      </c>
    </row>
    <row r="28" spans="1:21" ht="14.25" customHeight="1" x14ac:dyDescent="0.2">
      <c r="A28" s="49" t="s">
        <v>26</v>
      </c>
      <c r="B28" s="50">
        <f t="shared" si="0"/>
        <v>303442.69999999995</v>
      </c>
      <c r="C28" s="51">
        <f t="shared" si="1"/>
        <v>2.9247881461640013</v>
      </c>
      <c r="D28" s="50">
        <v>179097</v>
      </c>
      <c r="E28" s="51">
        <v>0</v>
      </c>
      <c r="F28" s="50">
        <v>43950.3</v>
      </c>
      <c r="G28" s="51">
        <v>1.2947215377369401E-2</v>
      </c>
      <c r="H28" s="50">
        <f t="shared" si="2"/>
        <v>80395.399999999994</v>
      </c>
      <c r="I28" s="51">
        <f t="shared" si="3"/>
        <v>11.032180672028492</v>
      </c>
      <c r="J28" s="50">
        <v>16713.3</v>
      </c>
      <c r="K28" s="51">
        <v>5.8856463415363791</v>
      </c>
      <c r="L28" s="50">
        <v>7671.6</v>
      </c>
      <c r="M28" s="51">
        <v>9.4237839564106611</v>
      </c>
      <c r="N28" s="50">
        <v>14766.6</v>
      </c>
      <c r="O28" s="51">
        <v>11.199364240922101</v>
      </c>
      <c r="P28" s="50">
        <v>22919.5</v>
      </c>
      <c r="Q28" s="51">
        <v>12.3154380331159</v>
      </c>
      <c r="R28" s="50">
        <v>18274.400000000001</v>
      </c>
      <c r="S28" s="51">
        <v>14.645229939149798</v>
      </c>
      <c r="T28" s="50">
        <v>50</v>
      </c>
      <c r="U28" s="51">
        <v>19.990000000000002</v>
      </c>
    </row>
    <row r="29" spans="1:21" ht="14.25" customHeight="1" x14ac:dyDescent="0.2">
      <c r="A29" s="49" t="s">
        <v>27</v>
      </c>
      <c r="B29" s="50">
        <f t="shared" si="0"/>
        <v>264324.90000000002</v>
      </c>
      <c r="C29" s="51">
        <f t="shared" si="1"/>
        <v>3.4837414068822068</v>
      </c>
      <c r="D29" s="50">
        <v>159884</v>
      </c>
      <c r="E29" s="51">
        <v>0</v>
      </c>
      <c r="F29" s="50">
        <v>29149.8</v>
      </c>
      <c r="G29" s="51">
        <v>6.45946112837824E-3</v>
      </c>
      <c r="H29" s="50">
        <f t="shared" si="2"/>
        <v>75291.100000000006</v>
      </c>
      <c r="I29" s="51">
        <f t="shared" si="3"/>
        <v>12.227890242007337</v>
      </c>
      <c r="J29" s="50">
        <v>3434.9</v>
      </c>
      <c r="K29" s="51">
        <v>10.2047157122478</v>
      </c>
      <c r="L29" s="50">
        <v>10738.1</v>
      </c>
      <c r="M29" s="51">
        <v>11.240524301319599</v>
      </c>
      <c r="N29" s="50">
        <v>16836.5</v>
      </c>
      <c r="O29" s="51">
        <v>10.641961274611701</v>
      </c>
      <c r="P29" s="50">
        <v>23086.400000000001</v>
      </c>
      <c r="Q29" s="51">
        <v>12.282724937625598</v>
      </c>
      <c r="R29" s="50">
        <v>21145.200000000001</v>
      </c>
      <c r="S29" s="51">
        <v>14.242498202901798</v>
      </c>
      <c r="T29" s="50">
        <v>50</v>
      </c>
      <c r="U29" s="51">
        <v>19.990000000000002</v>
      </c>
    </row>
    <row r="30" spans="1:21" ht="14.25" customHeight="1" x14ac:dyDescent="0.2">
      <c r="A30" s="49" t="s">
        <v>28</v>
      </c>
      <c r="B30" s="50">
        <f t="shared" si="0"/>
        <v>235959.30000000002</v>
      </c>
      <c r="C30" s="51">
        <f t="shared" si="1"/>
        <v>3.6287498013428574</v>
      </c>
      <c r="D30" s="50">
        <v>135310.5</v>
      </c>
      <c r="E30" s="51">
        <v>0</v>
      </c>
      <c r="F30" s="50">
        <v>30563.7</v>
      </c>
      <c r="G30" s="51">
        <v>6.0696708840879895E-2</v>
      </c>
      <c r="H30" s="50">
        <f t="shared" si="2"/>
        <v>70085.100000000006</v>
      </c>
      <c r="I30" s="51">
        <f t="shared" si="3"/>
        <v>12.190638908983505</v>
      </c>
      <c r="J30" s="50">
        <v>6295.7</v>
      </c>
      <c r="K30" s="51">
        <v>10.130197595183999</v>
      </c>
      <c r="L30" s="50">
        <v>12428.3</v>
      </c>
      <c r="M30" s="51">
        <v>11.368565370967898</v>
      </c>
      <c r="N30" s="50">
        <v>17175.099999999999</v>
      </c>
      <c r="O30" s="51">
        <v>10.984932198356898</v>
      </c>
      <c r="P30" s="50">
        <v>21260.7</v>
      </c>
      <c r="Q30" s="51">
        <v>12.563823345421401</v>
      </c>
      <c r="R30" s="50">
        <v>12875.3</v>
      </c>
      <c r="S30" s="51">
        <v>14.953518209284399</v>
      </c>
      <c r="T30" s="50">
        <v>50</v>
      </c>
      <c r="U30" s="51">
        <v>19.990000000000002</v>
      </c>
    </row>
    <row r="31" spans="1:21" ht="14.25" customHeight="1" x14ac:dyDescent="0.2">
      <c r="A31" s="49" t="s">
        <v>46</v>
      </c>
      <c r="B31" s="50">
        <f t="shared" si="0"/>
        <v>206584.3</v>
      </c>
      <c r="C31" s="51">
        <f t="shared" si="1"/>
        <v>4.7925097357349991</v>
      </c>
      <c r="D31" s="50">
        <v>96212.3</v>
      </c>
      <c r="E31" s="51">
        <v>0</v>
      </c>
      <c r="F31" s="50">
        <v>30904</v>
      </c>
      <c r="G31" s="51">
        <v>2.1049508154284201E-2</v>
      </c>
      <c r="H31" s="50">
        <f t="shared" si="2"/>
        <v>79468</v>
      </c>
      <c r="I31" s="51">
        <f t="shared" si="3"/>
        <v>12.45037946091508</v>
      </c>
      <c r="J31" s="50">
        <v>7800.8</v>
      </c>
      <c r="K31" s="51">
        <v>12.617693313506299</v>
      </c>
      <c r="L31" s="50">
        <v>10256.200000000001</v>
      </c>
      <c r="M31" s="51">
        <v>10.767175367095</v>
      </c>
      <c r="N31" s="50">
        <v>23061.9</v>
      </c>
      <c r="O31" s="51">
        <v>10.853134260403499</v>
      </c>
      <c r="P31" s="50">
        <v>20651.3</v>
      </c>
      <c r="Q31" s="51">
        <v>12.888673255436697</v>
      </c>
      <c r="R31" s="50">
        <v>17647.8</v>
      </c>
      <c r="S31" s="51">
        <v>14.9076425390134</v>
      </c>
      <c r="T31" s="50">
        <v>50</v>
      </c>
      <c r="U31" s="51">
        <v>19.990000000000002</v>
      </c>
    </row>
    <row r="32" spans="1:21" ht="14.25" customHeight="1" thickBot="1" x14ac:dyDescent="0.25">
      <c r="A32" s="52" t="s">
        <v>30</v>
      </c>
      <c r="B32" s="53">
        <f t="shared" si="0"/>
        <v>171382.2</v>
      </c>
      <c r="C32" s="54">
        <f t="shared" si="1"/>
        <v>5.5870869553547484</v>
      </c>
      <c r="D32" s="53">
        <v>59343.6</v>
      </c>
      <c r="E32" s="54">
        <v>0</v>
      </c>
      <c r="F32" s="53">
        <v>32715.7</v>
      </c>
      <c r="G32" s="54">
        <v>2.12297765293116E-2</v>
      </c>
      <c r="H32" s="53">
        <f t="shared" si="2"/>
        <v>79322.899999999994</v>
      </c>
      <c r="I32" s="54">
        <f t="shared" si="3"/>
        <v>12.062502845962499</v>
      </c>
      <c r="J32" s="53">
        <v>5242.7</v>
      </c>
      <c r="K32" s="54">
        <v>11.2540152974612</v>
      </c>
      <c r="L32" s="53">
        <v>13891.2</v>
      </c>
      <c r="M32" s="54">
        <v>9.6939028305689892</v>
      </c>
      <c r="N32" s="53">
        <v>17176.5</v>
      </c>
      <c r="O32" s="54">
        <v>10.618140715512503</v>
      </c>
      <c r="P32" s="53">
        <v>27560.5</v>
      </c>
      <c r="Q32" s="54">
        <v>12.730477857803697</v>
      </c>
      <c r="R32" s="53">
        <v>15342</v>
      </c>
      <c r="S32" s="54">
        <v>14.8436715552079</v>
      </c>
      <c r="T32" s="53">
        <v>110</v>
      </c>
      <c r="U32" s="54">
        <v>19.990000000000002</v>
      </c>
    </row>
    <row r="33" spans="1:21" ht="14.25" customHeight="1" x14ac:dyDescent="0.2">
      <c r="A33" s="49" t="s">
        <v>47</v>
      </c>
      <c r="B33" s="50">
        <f t="shared" si="0"/>
        <v>195402.40000000002</v>
      </c>
      <c r="C33" s="51">
        <f t="shared" si="1"/>
        <v>5.1540265216803887</v>
      </c>
      <c r="D33" s="50">
        <v>74981.200000000012</v>
      </c>
      <c r="E33" s="51">
        <v>0</v>
      </c>
      <c r="F33" s="50">
        <v>35137.9</v>
      </c>
      <c r="G33" s="51">
        <v>0.28807233784602948</v>
      </c>
      <c r="H33" s="50">
        <f t="shared" si="2"/>
        <v>85283.3</v>
      </c>
      <c r="I33" s="51">
        <f t="shared" si="3"/>
        <v>11.690294524250351</v>
      </c>
      <c r="J33" s="50">
        <v>6554.2999999999993</v>
      </c>
      <c r="K33" s="51">
        <v>7.3399929817066676</v>
      </c>
      <c r="L33" s="50">
        <v>17931.599999999999</v>
      </c>
      <c r="M33" s="51">
        <v>10.161504160253408</v>
      </c>
      <c r="N33" s="50">
        <v>17027.399999999998</v>
      </c>
      <c r="O33" s="51">
        <v>10.529194004956718</v>
      </c>
      <c r="P33" s="50">
        <v>26882.700000000004</v>
      </c>
      <c r="Q33" s="51">
        <v>12.656006167535251</v>
      </c>
      <c r="R33" s="50">
        <v>16697.3</v>
      </c>
      <c r="S33" s="51">
        <v>14.574789696537763</v>
      </c>
      <c r="T33" s="50">
        <v>190</v>
      </c>
      <c r="U33" s="51">
        <v>19.97</v>
      </c>
    </row>
    <row r="34" spans="1:21" ht="14.25" customHeight="1" x14ac:dyDescent="0.2">
      <c r="A34" s="49" t="s">
        <v>20</v>
      </c>
      <c r="B34" s="50">
        <f t="shared" si="0"/>
        <v>176035</v>
      </c>
      <c r="C34" s="51">
        <f t="shared" si="1"/>
        <v>5.9706494106285684</v>
      </c>
      <c r="D34" s="50">
        <v>52802.299999999996</v>
      </c>
      <c r="E34" s="51">
        <v>0</v>
      </c>
      <c r="F34" s="50">
        <v>35564.099999999991</v>
      </c>
      <c r="G34" s="51">
        <v>0.26572504295061594</v>
      </c>
      <c r="H34" s="50">
        <f t="shared" si="2"/>
        <v>87668.6</v>
      </c>
      <c r="I34" s="51">
        <f t="shared" si="3"/>
        <v>11.881026924121064</v>
      </c>
      <c r="J34" s="50">
        <v>12171.7</v>
      </c>
      <c r="K34" s="51">
        <v>9.627754627537648</v>
      </c>
      <c r="L34" s="50">
        <v>13341.400000000001</v>
      </c>
      <c r="M34" s="51">
        <v>10.771871692625961</v>
      </c>
      <c r="N34" s="50">
        <v>21066.6</v>
      </c>
      <c r="O34" s="51">
        <v>10.593743651087504</v>
      </c>
      <c r="P34" s="50">
        <v>25349.900000000005</v>
      </c>
      <c r="Q34" s="51">
        <v>12.826141049866074</v>
      </c>
      <c r="R34" s="50">
        <v>15548.999999999998</v>
      </c>
      <c r="S34" s="51">
        <v>14.700955302591804</v>
      </c>
      <c r="T34" s="50">
        <v>190</v>
      </c>
      <c r="U34" s="51">
        <v>19.97</v>
      </c>
    </row>
    <row r="35" spans="1:21" ht="14.25" customHeight="1" x14ac:dyDescent="0.2">
      <c r="A35" s="49" t="s">
        <v>21</v>
      </c>
      <c r="B35" s="50">
        <f t="shared" si="0"/>
        <v>191221</v>
      </c>
      <c r="C35" s="51">
        <f t="shared" si="1"/>
        <v>5.7045483079787314</v>
      </c>
      <c r="D35" s="50">
        <v>63560.4</v>
      </c>
      <c r="E35" s="51">
        <v>0</v>
      </c>
      <c r="F35" s="50">
        <v>34618.1</v>
      </c>
      <c r="G35" s="51">
        <v>0.21571718262989603</v>
      </c>
      <c r="H35" s="50">
        <f t="shared" si="2"/>
        <v>93042.5</v>
      </c>
      <c r="I35" s="51">
        <f t="shared" si="3"/>
        <v>11.643729618185247</v>
      </c>
      <c r="J35" s="50">
        <v>10805.2</v>
      </c>
      <c r="K35" s="51">
        <v>8.3557951726946289</v>
      </c>
      <c r="L35" s="50">
        <v>16186.3</v>
      </c>
      <c r="M35" s="51">
        <v>9.4662459610905483</v>
      </c>
      <c r="N35" s="50">
        <v>24748.6</v>
      </c>
      <c r="O35" s="51">
        <v>11.206316801758499</v>
      </c>
      <c r="P35" s="50">
        <v>26451.8</v>
      </c>
      <c r="Q35" s="51">
        <v>12.838416138032198</v>
      </c>
      <c r="R35" s="50">
        <v>14660.6</v>
      </c>
      <c r="S35" s="51">
        <v>14.9460465465261</v>
      </c>
      <c r="T35" s="50">
        <v>190</v>
      </c>
      <c r="U35" s="51">
        <v>19.97</v>
      </c>
    </row>
    <row r="36" spans="1:21" ht="14.25" customHeight="1" x14ac:dyDescent="0.2">
      <c r="A36" s="49" t="s">
        <v>22</v>
      </c>
      <c r="B36" s="50">
        <f t="shared" si="0"/>
        <v>204217</v>
      </c>
      <c r="C36" s="51">
        <f t="shared" si="1"/>
        <v>5.532219648707013</v>
      </c>
      <c r="D36" s="50">
        <v>68731.400000000009</v>
      </c>
      <c r="E36" s="51">
        <v>0</v>
      </c>
      <c r="F36" s="50">
        <v>41951.4</v>
      </c>
      <c r="G36" s="51">
        <v>0.18912284214591171</v>
      </c>
      <c r="H36" s="50">
        <f t="shared" si="2"/>
        <v>93534.2</v>
      </c>
      <c r="I36" s="51">
        <f t="shared" si="3"/>
        <v>11.993894554077546</v>
      </c>
      <c r="J36" s="50">
        <v>8222.6999999999989</v>
      </c>
      <c r="K36" s="51">
        <v>10.482898439685261</v>
      </c>
      <c r="L36" s="50">
        <v>15058.099999999999</v>
      </c>
      <c r="M36" s="51">
        <v>9.3421613616591728</v>
      </c>
      <c r="N36" s="50">
        <v>27630.7</v>
      </c>
      <c r="O36" s="51">
        <v>11.306792082719582</v>
      </c>
      <c r="P36" s="50">
        <v>23520.399999999998</v>
      </c>
      <c r="Q36" s="51">
        <v>12.851976199384366</v>
      </c>
      <c r="R36" s="50">
        <v>18912.3</v>
      </c>
      <c r="S36" s="51">
        <v>14.618735003146101</v>
      </c>
      <c r="T36" s="50">
        <v>190</v>
      </c>
      <c r="U36" s="51">
        <v>19.97</v>
      </c>
    </row>
    <row r="37" spans="1:21" ht="14.25" customHeight="1" x14ac:dyDescent="0.2">
      <c r="A37" s="49" t="s">
        <v>23</v>
      </c>
      <c r="B37" s="50">
        <f t="shared" si="0"/>
        <v>232413.3</v>
      </c>
      <c r="C37" s="51">
        <f t="shared" si="1"/>
        <v>5.2114326245529092</v>
      </c>
      <c r="D37" s="50">
        <v>86324.2</v>
      </c>
      <c r="E37" s="51">
        <v>0</v>
      </c>
      <c r="F37" s="50">
        <v>42746.6</v>
      </c>
      <c r="G37" s="51">
        <v>0.403286296453987</v>
      </c>
      <c r="H37" s="50">
        <f t="shared" si="2"/>
        <v>103342.5</v>
      </c>
      <c r="I37" s="51">
        <f t="shared" si="3"/>
        <v>11.55349576408547</v>
      </c>
      <c r="J37" s="50">
        <v>12581.2</v>
      </c>
      <c r="K37" s="51">
        <v>7.1705002702444895</v>
      </c>
      <c r="L37" s="50">
        <v>18250.2</v>
      </c>
      <c r="M37" s="51">
        <v>10.212822873174</v>
      </c>
      <c r="N37" s="50">
        <v>26822.400000000001</v>
      </c>
      <c r="O37" s="51">
        <v>11.343028662610401</v>
      </c>
      <c r="P37" s="50">
        <v>25151.5</v>
      </c>
      <c r="Q37" s="51">
        <v>12.427584557581099</v>
      </c>
      <c r="R37" s="50">
        <v>20347.2</v>
      </c>
      <c r="S37" s="51">
        <v>14.5844948199261</v>
      </c>
      <c r="T37" s="50">
        <v>190</v>
      </c>
      <c r="U37" s="51">
        <v>19.97</v>
      </c>
    </row>
    <row r="38" spans="1:21" ht="14.25" customHeight="1" x14ac:dyDescent="0.2">
      <c r="A38" s="49" t="s">
        <v>24</v>
      </c>
      <c r="B38" s="50">
        <f t="shared" si="0"/>
        <v>210750.19999999998</v>
      </c>
      <c r="C38" s="51">
        <f t="shared" si="1"/>
        <v>5.818860779254309</v>
      </c>
      <c r="D38" s="50">
        <v>69700.7</v>
      </c>
      <c r="E38" s="51">
        <v>0</v>
      </c>
      <c r="F38" s="50">
        <v>40479.599999999999</v>
      </c>
      <c r="G38" s="51">
        <v>0.719146187215289</v>
      </c>
      <c r="H38" s="50">
        <f t="shared" si="2"/>
        <v>100569.9</v>
      </c>
      <c r="I38" s="51">
        <f t="shared" si="3"/>
        <v>11.904310564095237</v>
      </c>
      <c r="J38" s="50">
        <v>8176.1</v>
      </c>
      <c r="K38" s="51">
        <v>9.7793132422548599</v>
      </c>
      <c r="L38" s="50">
        <v>23993.599999999999</v>
      </c>
      <c r="M38" s="51">
        <v>10.301281258335599</v>
      </c>
      <c r="N38" s="50">
        <v>24273.7</v>
      </c>
      <c r="O38" s="51">
        <v>11.331546900554899</v>
      </c>
      <c r="P38" s="50">
        <v>25694</v>
      </c>
      <c r="Q38" s="51">
        <v>12.753165174749002</v>
      </c>
      <c r="R38" s="50">
        <v>18242.5</v>
      </c>
      <c r="S38" s="51">
        <v>14.4476448951624</v>
      </c>
      <c r="T38" s="50">
        <v>190</v>
      </c>
      <c r="U38" s="51">
        <v>19.97</v>
      </c>
    </row>
    <row r="39" spans="1:21" ht="14.25" customHeight="1" x14ac:dyDescent="0.2">
      <c r="A39" s="49" t="s">
        <v>25</v>
      </c>
      <c r="B39" s="50">
        <f t="shared" si="0"/>
        <v>204434.7</v>
      </c>
      <c r="C39" s="51">
        <f t="shared" si="1"/>
        <v>6.0497152146871462</v>
      </c>
      <c r="D39" s="50">
        <v>58906.3</v>
      </c>
      <c r="E39" s="51">
        <v>0</v>
      </c>
      <c r="F39" s="50">
        <v>42244.1</v>
      </c>
      <c r="G39" s="51">
        <v>0.72066653094751709</v>
      </c>
      <c r="H39" s="50">
        <f t="shared" si="2"/>
        <v>103284.3</v>
      </c>
      <c r="I39" s="51">
        <f t="shared" si="3"/>
        <v>11.679682255676827</v>
      </c>
      <c r="J39" s="50">
        <v>16568</v>
      </c>
      <c r="K39" s="51">
        <v>8.4776625422501208</v>
      </c>
      <c r="L39" s="50">
        <v>20681.8</v>
      </c>
      <c r="M39" s="51">
        <v>10.837240714057797</v>
      </c>
      <c r="N39" s="50">
        <v>21171.8</v>
      </c>
      <c r="O39" s="51">
        <v>11.2447124004572</v>
      </c>
      <c r="P39" s="50">
        <v>28213.5</v>
      </c>
      <c r="Q39" s="51">
        <v>12.484463111630998</v>
      </c>
      <c r="R39" s="50">
        <v>16459.2</v>
      </c>
      <c r="S39" s="51">
        <v>15.045734057548403</v>
      </c>
      <c r="T39" s="50">
        <v>190</v>
      </c>
      <c r="U39" s="51">
        <v>19.97</v>
      </c>
    </row>
    <row r="40" spans="1:21" ht="14.25" customHeight="1" x14ac:dyDescent="0.2">
      <c r="A40" s="49" t="s">
        <v>26</v>
      </c>
      <c r="B40" s="50">
        <f t="shared" si="0"/>
        <v>296699.7</v>
      </c>
      <c r="C40" s="51">
        <f t="shared" si="1"/>
        <v>4.4092661974380185</v>
      </c>
      <c r="D40" s="50">
        <v>153313.30000000002</v>
      </c>
      <c r="E40" s="51">
        <v>0</v>
      </c>
      <c r="F40" s="50">
        <v>39361.800000000003</v>
      </c>
      <c r="G40" s="51">
        <v>0.89126109578322099</v>
      </c>
      <c r="H40" s="50">
        <f t="shared" si="2"/>
        <v>104024.59999999999</v>
      </c>
      <c r="I40" s="51">
        <f t="shared" si="3"/>
        <v>12.238896539856929</v>
      </c>
      <c r="J40" s="50">
        <v>12861.3</v>
      </c>
      <c r="K40" s="51">
        <v>10.7441807593323</v>
      </c>
      <c r="L40" s="50">
        <v>18224.600000000002</v>
      </c>
      <c r="M40" s="51">
        <v>10.900701195087999</v>
      </c>
      <c r="N40" s="50">
        <v>19976</v>
      </c>
      <c r="O40" s="51">
        <v>11.058830346415702</v>
      </c>
      <c r="P40" s="50">
        <v>34020</v>
      </c>
      <c r="Q40" s="51">
        <v>12.802350646678399</v>
      </c>
      <c r="R40" s="50">
        <v>18232.7</v>
      </c>
      <c r="S40" s="51">
        <v>14.5721479539509</v>
      </c>
      <c r="T40" s="50">
        <v>710</v>
      </c>
      <c r="U40" s="51">
        <v>19.95</v>
      </c>
    </row>
    <row r="41" spans="1:21" ht="14.25" customHeight="1" x14ac:dyDescent="0.2">
      <c r="A41" s="49" t="s">
        <v>27</v>
      </c>
      <c r="B41" s="50">
        <f t="shared" si="0"/>
        <v>227760.6</v>
      </c>
      <c r="C41" s="51">
        <f t="shared" si="1"/>
        <v>5.7385525459627358</v>
      </c>
      <c r="D41" s="50">
        <v>81229</v>
      </c>
      <c r="E41" s="51">
        <v>0</v>
      </c>
      <c r="F41" s="50">
        <v>41283.4</v>
      </c>
      <c r="G41" s="51">
        <v>0.40373476990751705</v>
      </c>
      <c r="H41" s="50">
        <f t="shared" si="2"/>
        <v>105248.20000000001</v>
      </c>
      <c r="I41" s="51">
        <f t="shared" si="3"/>
        <v>12.26005411018906</v>
      </c>
      <c r="J41" s="50">
        <v>10301.5</v>
      </c>
      <c r="K41" s="51">
        <v>11.069367373683399</v>
      </c>
      <c r="L41" s="50">
        <v>20685.900000000001</v>
      </c>
      <c r="M41" s="51">
        <v>10.156854814148801</v>
      </c>
      <c r="N41" s="50">
        <v>19569.3</v>
      </c>
      <c r="O41" s="51">
        <v>11.414853571665798</v>
      </c>
      <c r="P41" s="50">
        <v>36164.9</v>
      </c>
      <c r="Q41" s="51">
        <v>12.872847263506902</v>
      </c>
      <c r="R41" s="50">
        <v>17816.600000000002</v>
      </c>
      <c r="S41" s="51">
        <v>14.768442239259999</v>
      </c>
      <c r="T41" s="50">
        <v>710</v>
      </c>
      <c r="U41" s="51">
        <v>19.95</v>
      </c>
    </row>
    <row r="42" spans="1:21" ht="14.25" customHeight="1" x14ac:dyDescent="0.2">
      <c r="A42" s="49" t="s">
        <v>28</v>
      </c>
      <c r="B42" s="50">
        <f t="shared" si="0"/>
        <v>216161.5</v>
      </c>
      <c r="C42" s="51">
        <f t="shared" si="1"/>
        <v>6.3464958838646037</v>
      </c>
      <c r="D42" s="50">
        <v>64886.3</v>
      </c>
      <c r="E42" s="51">
        <v>0</v>
      </c>
      <c r="F42" s="50">
        <v>41799.9</v>
      </c>
      <c r="G42" s="51">
        <v>0.48833978071717898</v>
      </c>
      <c r="H42" s="50">
        <f t="shared" si="2"/>
        <v>109475.3</v>
      </c>
      <c r="I42" s="51">
        <f t="shared" si="3"/>
        <v>12.344844142925378</v>
      </c>
      <c r="J42" s="50">
        <v>11662.8</v>
      </c>
      <c r="K42" s="51">
        <v>10.3537761943959</v>
      </c>
      <c r="L42" s="50">
        <v>12795.8</v>
      </c>
      <c r="M42" s="51">
        <v>10.9655852701668</v>
      </c>
      <c r="N42" s="50">
        <v>21546</v>
      </c>
      <c r="O42" s="51">
        <v>11.1347004548408</v>
      </c>
      <c r="P42" s="50">
        <v>37239.700000000004</v>
      </c>
      <c r="Q42" s="51">
        <v>12.720697347185899</v>
      </c>
      <c r="R42" s="50">
        <v>25518.5</v>
      </c>
      <c r="S42" s="51">
        <v>14.2419803279973</v>
      </c>
      <c r="T42" s="50">
        <v>712.5</v>
      </c>
      <c r="U42" s="51">
        <v>18.71</v>
      </c>
    </row>
    <row r="43" spans="1:21" ht="14.25" customHeight="1" x14ac:dyDescent="0.2">
      <c r="A43" s="49" t="s">
        <v>46</v>
      </c>
      <c r="B43" s="50">
        <f t="shared" si="0"/>
        <v>281996.7</v>
      </c>
      <c r="C43" s="51">
        <f t="shared" si="1"/>
        <v>5.0995713070401232</v>
      </c>
      <c r="D43" s="50">
        <v>119717.5</v>
      </c>
      <c r="E43" s="51">
        <v>0</v>
      </c>
      <c r="F43" s="50">
        <v>49366.8</v>
      </c>
      <c r="G43" s="51">
        <v>0.54717085166549206</v>
      </c>
      <c r="H43" s="50">
        <f t="shared" si="2"/>
        <v>112912.40000000001</v>
      </c>
      <c r="I43" s="51">
        <f t="shared" si="3"/>
        <v>12.496857794183821</v>
      </c>
      <c r="J43" s="50">
        <v>9346.8000000000011</v>
      </c>
      <c r="K43" s="51">
        <v>11.553867954808101</v>
      </c>
      <c r="L43" s="50">
        <v>12450.4</v>
      </c>
      <c r="M43" s="51">
        <v>10.685108510569899</v>
      </c>
      <c r="N43" s="50">
        <v>23681.599999999999</v>
      </c>
      <c r="O43" s="51">
        <v>10.9754129788528</v>
      </c>
      <c r="P43" s="50">
        <v>42115.4</v>
      </c>
      <c r="Q43" s="51">
        <v>12.735745428038198</v>
      </c>
      <c r="R43" s="50">
        <v>24602.2</v>
      </c>
      <c r="S43" s="51">
        <v>14.6467358610206</v>
      </c>
      <c r="T43" s="50">
        <v>716</v>
      </c>
      <c r="U43" s="51">
        <v>18.71</v>
      </c>
    </row>
    <row r="44" spans="1:21" ht="14.25" customHeight="1" thickBot="1" x14ac:dyDescent="0.25">
      <c r="A44" s="52" t="s">
        <v>30</v>
      </c>
      <c r="B44" s="53">
        <f t="shared" si="0"/>
        <v>265583.19999999995</v>
      </c>
      <c r="C44" s="54">
        <f t="shared" si="1"/>
        <v>5.8701999637025262</v>
      </c>
      <c r="D44" s="53">
        <v>78896.800000000003</v>
      </c>
      <c r="E44" s="54">
        <v>0</v>
      </c>
      <c r="F44" s="53">
        <v>60540.6</v>
      </c>
      <c r="G44" s="54">
        <v>0.50297879439582704</v>
      </c>
      <c r="H44" s="53">
        <f t="shared" si="2"/>
        <v>126145.79999999999</v>
      </c>
      <c r="I44" s="54">
        <f t="shared" si="3"/>
        <v>12.117532672510704</v>
      </c>
      <c r="J44" s="53">
        <v>7850.1</v>
      </c>
      <c r="K44" s="54">
        <v>9.1439804588476594</v>
      </c>
      <c r="L44" s="53">
        <v>17638.5</v>
      </c>
      <c r="M44" s="54">
        <v>10.154167814723499</v>
      </c>
      <c r="N44" s="53">
        <v>30614.9</v>
      </c>
      <c r="O44" s="54">
        <v>11.021908645790099</v>
      </c>
      <c r="P44" s="53">
        <v>37732.400000000001</v>
      </c>
      <c r="Q44" s="54">
        <v>12.455578097338099</v>
      </c>
      <c r="R44" s="53">
        <v>31593.9</v>
      </c>
      <c r="S44" s="54">
        <v>14.489365257217399</v>
      </c>
      <c r="T44" s="53">
        <v>716</v>
      </c>
      <c r="U44" s="54">
        <v>17.46</v>
      </c>
    </row>
    <row r="45" spans="1:21" ht="14.25" customHeight="1" x14ac:dyDescent="0.2">
      <c r="A45" s="49" t="s">
        <v>48</v>
      </c>
      <c r="B45" s="50">
        <f t="shared" si="0"/>
        <v>287094.2</v>
      </c>
      <c r="C45" s="51">
        <f t="shared" si="1"/>
        <v>5.7280955379802112</v>
      </c>
      <c r="D45" s="50">
        <v>104434.7</v>
      </c>
      <c r="E45" s="51">
        <v>0</v>
      </c>
      <c r="F45" s="50">
        <v>48151.4</v>
      </c>
      <c r="G45" s="51">
        <v>0.68300201032576391</v>
      </c>
      <c r="H45" s="50">
        <f t="shared" si="2"/>
        <v>134508.1</v>
      </c>
      <c r="I45" s="51">
        <f t="shared" si="3"/>
        <v>11.981549832314919</v>
      </c>
      <c r="J45" s="50">
        <v>8168.2</v>
      </c>
      <c r="K45" s="51">
        <v>9.8294340246321106</v>
      </c>
      <c r="L45" s="50">
        <v>21192.7</v>
      </c>
      <c r="M45" s="51">
        <v>9.6874648345892709</v>
      </c>
      <c r="N45" s="50">
        <v>33058.699999999997</v>
      </c>
      <c r="O45" s="51">
        <v>11.083301460734999</v>
      </c>
      <c r="P45" s="50">
        <v>37584.400000000001</v>
      </c>
      <c r="Q45" s="51">
        <v>12.367787300050002</v>
      </c>
      <c r="R45" s="50">
        <v>33885.199999999997</v>
      </c>
      <c r="S45" s="51">
        <v>14.2942100386009</v>
      </c>
      <c r="T45" s="50">
        <v>618.9</v>
      </c>
      <c r="U45" s="51">
        <v>16.845395055744099</v>
      </c>
    </row>
    <row r="46" spans="1:21" ht="14.25" customHeight="1" x14ac:dyDescent="0.2">
      <c r="A46" s="49" t="s">
        <v>20</v>
      </c>
      <c r="B46" s="50">
        <f t="shared" si="0"/>
        <v>265505.19999999995</v>
      </c>
      <c r="C46" s="51">
        <f t="shared" si="1"/>
        <v>6.1637620204802017</v>
      </c>
      <c r="D46" s="50">
        <v>83755.899999999994</v>
      </c>
      <c r="E46" s="51">
        <v>0</v>
      </c>
      <c r="F46" s="50">
        <v>45941.1</v>
      </c>
      <c r="G46" s="51">
        <v>0.71905633517699841</v>
      </c>
      <c r="H46" s="50">
        <f t="shared" si="2"/>
        <v>135808.19999999998</v>
      </c>
      <c r="I46" s="51">
        <f t="shared" si="3"/>
        <v>11.80692056149776</v>
      </c>
      <c r="J46" s="50">
        <v>13464.1</v>
      </c>
      <c r="K46" s="51">
        <v>9.0069015381644526</v>
      </c>
      <c r="L46" s="50">
        <v>17519.599999999999</v>
      </c>
      <c r="M46" s="51">
        <v>9.7862832484759927</v>
      </c>
      <c r="N46" s="50">
        <v>37652.300000000003</v>
      </c>
      <c r="O46" s="51">
        <v>11.009641296813211</v>
      </c>
      <c r="P46" s="50">
        <v>36435.300000000003</v>
      </c>
      <c r="Q46" s="51">
        <v>12.429126506437438</v>
      </c>
      <c r="R46" s="50">
        <v>30113</v>
      </c>
      <c r="S46" s="51">
        <v>14.374759505861256</v>
      </c>
      <c r="T46" s="50">
        <v>623.9</v>
      </c>
      <c r="U46" s="51">
        <v>16.814609713095045</v>
      </c>
    </row>
    <row r="47" spans="1:21" ht="14.25" customHeight="1" x14ac:dyDescent="0.2">
      <c r="A47" s="49" t="s">
        <v>21</v>
      </c>
      <c r="B47" s="50">
        <f t="shared" si="0"/>
        <v>273478.40000000002</v>
      </c>
      <c r="C47" s="51">
        <f t="shared" si="1"/>
        <v>6.1262182351512973</v>
      </c>
      <c r="D47" s="50">
        <v>83575.7</v>
      </c>
      <c r="E47" s="51">
        <v>0</v>
      </c>
      <c r="F47" s="50">
        <v>53989.7</v>
      </c>
      <c r="G47" s="51">
        <v>0.6248731702528445</v>
      </c>
      <c r="H47" s="50">
        <f t="shared" si="2"/>
        <v>135913</v>
      </c>
      <c r="I47" s="51">
        <f t="shared" si="3"/>
        <v>12.078694797407165</v>
      </c>
      <c r="J47" s="50">
        <v>9786</v>
      </c>
      <c r="K47" s="51">
        <v>9.8267370733701203</v>
      </c>
      <c r="L47" s="50">
        <v>23234.799999999999</v>
      </c>
      <c r="M47" s="51">
        <v>10.809499845059996</v>
      </c>
      <c r="N47" s="50">
        <v>32901.699999999997</v>
      </c>
      <c r="O47" s="51">
        <v>11.384235829759557</v>
      </c>
      <c r="P47" s="50">
        <v>39742.9</v>
      </c>
      <c r="Q47" s="51">
        <v>12.151934710350782</v>
      </c>
      <c r="R47" s="50">
        <v>29623.7</v>
      </c>
      <c r="S47" s="51">
        <v>14.391387875248535</v>
      </c>
      <c r="T47" s="50">
        <v>623.9</v>
      </c>
      <c r="U47" s="51">
        <v>16.814609713095045</v>
      </c>
    </row>
    <row r="48" spans="1:21" ht="14.25" customHeight="1" x14ac:dyDescent="0.2">
      <c r="A48" s="49" t="s">
        <v>22</v>
      </c>
      <c r="B48" s="50">
        <f t="shared" si="0"/>
        <v>248714.8</v>
      </c>
      <c r="C48" s="51">
        <f t="shared" si="1"/>
        <v>7.0736719889608564</v>
      </c>
      <c r="D48" s="50">
        <v>52013.5</v>
      </c>
      <c r="E48" s="51">
        <v>0</v>
      </c>
      <c r="F48" s="50">
        <v>55778.8</v>
      </c>
      <c r="G48" s="51">
        <v>0.895889226731303</v>
      </c>
      <c r="H48" s="50">
        <f t="shared" si="2"/>
        <v>140922.5</v>
      </c>
      <c r="I48" s="51">
        <f t="shared" si="3"/>
        <v>12.129754212421734</v>
      </c>
      <c r="J48" s="50">
        <v>10354.1</v>
      </c>
      <c r="K48" s="51">
        <v>10.182624177861898</v>
      </c>
      <c r="L48" s="50">
        <v>26356.2</v>
      </c>
      <c r="M48" s="51">
        <v>10.931566917841002</v>
      </c>
      <c r="N48" s="50">
        <v>28833.5</v>
      </c>
      <c r="O48" s="51">
        <v>11.352937902093096</v>
      </c>
      <c r="P48" s="50">
        <v>47344.800000000003</v>
      </c>
      <c r="Q48" s="51">
        <v>12.411208411483399</v>
      </c>
      <c r="R48" s="50">
        <v>27360</v>
      </c>
      <c r="S48" s="51">
        <v>14.234840789473699</v>
      </c>
      <c r="T48" s="50">
        <v>673.9</v>
      </c>
      <c r="U48" s="51">
        <v>16.905261908295</v>
      </c>
    </row>
    <row r="49" spans="1:21" ht="14.25" customHeight="1" x14ac:dyDescent="0.2">
      <c r="A49" s="49" t="s">
        <v>23</v>
      </c>
      <c r="B49" s="50">
        <f t="shared" si="0"/>
        <v>278675.90000000002</v>
      </c>
      <c r="C49" s="51">
        <f t="shared" si="1"/>
        <v>6.3774500737236348</v>
      </c>
      <c r="D49" s="50">
        <v>77220.600000000006</v>
      </c>
      <c r="E49" s="51">
        <v>0</v>
      </c>
      <c r="F49" s="50">
        <v>58470.5</v>
      </c>
      <c r="G49" s="51">
        <v>0.81859441940807809</v>
      </c>
      <c r="H49" s="50">
        <f t="shared" si="2"/>
        <v>142984.79999999999</v>
      </c>
      <c r="I49" s="51">
        <f t="shared" si="3"/>
        <v>12.094838150628602</v>
      </c>
      <c r="J49" s="50">
        <v>16759.400000000001</v>
      </c>
      <c r="K49" s="51">
        <v>11.1403216105589</v>
      </c>
      <c r="L49" s="50">
        <v>24521.4</v>
      </c>
      <c r="M49" s="51">
        <v>10.479712740708099</v>
      </c>
      <c r="N49" s="50">
        <v>30274.6</v>
      </c>
      <c r="O49" s="51">
        <v>11.341223996353399</v>
      </c>
      <c r="P49" s="50">
        <v>43940</v>
      </c>
      <c r="Q49" s="51">
        <v>12.480963450159299</v>
      </c>
      <c r="R49" s="50">
        <v>26815.4</v>
      </c>
      <c r="S49" s="51">
        <v>14.265584440284298</v>
      </c>
      <c r="T49" s="50">
        <v>674</v>
      </c>
      <c r="U49" s="51">
        <v>16.904707715133501</v>
      </c>
    </row>
    <row r="50" spans="1:21" ht="14.25" customHeight="1" x14ac:dyDescent="0.2">
      <c r="A50" s="49" t="s">
        <v>24</v>
      </c>
      <c r="B50" s="50">
        <f t="shared" si="0"/>
        <v>304874.7</v>
      </c>
      <c r="C50" s="51">
        <f t="shared" si="1"/>
        <v>5.8980370624390934</v>
      </c>
      <c r="D50" s="50">
        <v>101746.8</v>
      </c>
      <c r="E50" s="51">
        <v>0</v>
      </c>
      <c r="F50" s="50">
        <v>57121.9</v>
      </c>
      <c r="G50" s="51">
        <v>0.86535733230162204</v>
      </c>
      <c r="H50" s="50">
        <f t="shared" si="2"/>
        <v>146006</v>
      </c>
      <c r="I50" s="51">
        <f t="shared" si="3"/>
        <v>11.97712028957714</v>
      </c>
      <c r="J50" s="50">
        <v>13868.1</v>
      </c>
      <c r="K50" s="51">
        <v>10.286379821316499</v>
      </c>
      <c r="L50" s="50">
        <v>23617.599999999999</v>
      </c>
      <c r="M50" s="51">
        <v>11.022412480523</v>
      </c>
      <c r="N50" s="50">
        <v>26204.6</v>
      </c>
      <c r="O50" s="51">
        <v>10.898615128641501</v>
      </c>
      <c r="P50" s="50">
        <v>52853.1</v>
      </c>
      <c r="Q50" s="51">
        <v>12.1333570027113</v>
      </c>
      <c r="R50" s="50">
        <v>28648</v>
      </c>
      <c r="S50" s="51">
        <v>14.1408827492321</v>
      </c>
      <c r="T50" s="50">
        <v>814.6</v>
      </c>
      <c r="U50" s="51">
        <v>16.902236680579396</v>
      </c>
    </row>
    <row r="51" spans="1:21" ht="14.25" customHeight="1" x14ac:dyDescent="0.2">
      <c r="A51" s="49" t="s">
        <v>25</v>
      </c>
      <c r="B51" s="50">
        <f t="shared" si="0"/>
        <v>284941.90000000002</v>
      </c>
      <c r="C51" s="51">
        <f t="shared" si="1"/>
        <v>6.5323202975764527</v>
      </c>
      <c r="D51" s="50">
        <v>64458</v>
      </c>
      <c r="E51" s="51">
        <v>0</v>
      </c>
      <c r="F51" s="50">
        <v>72020.100000000006</v>
      </c>
      <c r="G51" s="51">
        <v>0.98709190906427513</v>
      </c>
      <c r="H51" s="50">
        <f t="shared" si="2"/>
        <v>148463.79999999999</v>
      </c>
      <c r="I51" s="51">
        <f t="shared" si="3"/>
        <v>12.058436460605211</v>
      </c>
      <c r="J51" s="50">
        <v>15620</v>
      </c>
      <c r="K51" s="51">
        <v>10.416779321382844</v>
      </c>
      <c r="L51" s="50">
        <v>17749.900000000001</v>
      </c>
      <c r="M51" s="51">
        <v>10.849637857114688</v>
      </c>
      <c r="N51" s="50">
        <v>27595.1</v>
      </c>
      <c r="O51" s="51">
        <v>10.985802914285507</v>
      </c>
      <c r="P51" s="50">
        <v>53813.9</v>
      </c>
      <c r="Q51" s="51">
        <v>12.157455360046381</v>
      </c>
      <c r="R51" s="50">
        <v>32870.199999999997</v>
      </c>
      <c r="S51" s="51">
        <v>14.109647127185109</v>
      </c>
      <c r="T51" s="50">
        <v>814.7</v>
      </c>
      <c r="U51" s="51">
        <v>16.901778568798331</v>
      </c>
    </row>
    <row r="52" spans="1:21" ht="14.25" customHeight="1" x14ac:dyDescent="0.2">
      <c r="A52" s="49" t="s">
        <v>26</v>
      </c>
      <c r="B52" s="50">
        <f t="shared" si="0"/>
        <v>304176.2</v>
      </c>
      <c r="C52" s="51">
        <f t="shared" si="1"/>
        <v>6.8361755390461187</v>
      </c>
      <c r="D52" s="50">
        <v>72620.699999999983</v>
      </c>
      <c r="E52" s="51">
        <v>0</v>
      </c>
      <c r="F52" s="50">
        <v>67930.700000000012</v>
      </c>
      <c r="G52" s="51">
        <v>1.2531230504028368</v>
      </c>
      <c r="H52" s="50">
        <f t="shared" si="2"/>
        <v>163624.80000000002</v>
      </c>
      <c r="I52" s="51">
        <f t="shared" si="3"/>
        <v>12.1881057883646</v>
      </c>
      <c r="J52" s="50">
        <v>11334</v>
      </c>
      <c r="K52" s="51">
        <v>11.61077942473972</v>
      </c>
      <c r="L52" s="50">
        <v>23692.5</v>
      </c>
      <c r="M52" s="51">
        <v>10.215874137385249</v>
      </c>
      <c r="N52" s="50">
        <v>22752.9</v>
      </c>
      <c r="O52" s="51">
        <v>11.26687525546194</v>
      </c>
      <c r="P52" s="50">
        <v>55067.500000000007</v>
      </c>
      <c r="Q52" s="51">
        <v>12.137166114314251</v>
      </c>
      <c r="R52" s="50">
        <v>49763</v>
      </c>
      <c r="S52" s="51">
        <v>13.653722765910416</v>
      </c>
      <c r="T52" s="50">
        <v>1014.9</v>
      </c>
      <c r="U52" s="51">
        <v>16.230675928662922</v>
      </c>
    </row>
    <row r="53" spans="1:21" ht="14.25" customHeight="1" x14ac:dyDescent="0.2">
      <c r="A53" s="49" t="s">
        <v>27</v>
      </c>
      <c r="B53" s="50">
        <f t="shared" si="0"/>
        <v>298015.90000000002</v>
      </c>
      <c r="C53" s="51">
        <f t="shared" si="1"/>
        <v>7.0747679737893163</v>
      </c>
      <c r="D53" s="50">
        <v>63762.6</v>
      </c>
      <c r="E53" s="51">
        <v>0</v>
      </c>
      <c r="F53" s="50">
        <v>66309.3</v>
      </c>
      <c r="G53" s="51">
        <v>1.1660433302719226</v>
      </c>
      <c r="H53" s="50">
        <f t="shared" si="2"/>
        <v>167944</v>
      </c>
      <c r="I53" s="51">
        <f t="shared" si="3"/>
        <v>12.093756418806267</v>
      </c>
      <c r="J53" s="50">
        <v>8367.7000000000007</v>
      </c>
      <c r="K53" s="51">
        <v>9.6389558660085815</v>
      </c>
      <c r="L53" s="50">
        <v>22358.799999999999</v>
      </c>
      <c r="M53" s="51">
        <v>10.397671655008319</v>
      </c>
      <c r="N53" s="50">
        <v>36542.800000000003</v>
      </c>
      <c r="O53" s="51">
        <v>10.90184408419716</v>
      </c>
      <c r="P53" s="50">
        <v>57704.2</v>
      </c>
      <c r="Q53" s="51">
        <v>12.359107326676392</v>
      </c>
      <c r="R53" s="50">
        <v>41955.7</v>
      </c>
      <c r="S53" s="51">
        <v>14.060329609564373</v>
      </c>
      <c r="T53" s="50">
        <v>1014.8</v>
      </c>
      <c r="U53" s="51">
        <v>16.230977532518722</v>
      </c>
    </row>
    <row r="54" spans="1:21" ht="14.25" customHeight="1" x14ac:dyDescent="0.2">
      <c r="A54" s="49" t="s">
        <v>28</v>
      </c>
      <c r="B54" s="50">
        <f t="shared" si="0"/>
        <v>326849.90000000002</v>
      </c>
      <c r="C54" s="51">
        <f t="shared" si="1"/>
        <v>6.7849345708840669</v>
      </c>
      <c r="D54" s="50">
        <v>73147.8</v>
      </c>
      <c r="E54" s="51">
        <v>0</v>
      </c>
      <c r="F54" s="50">
        <v>79245.600000000006</v>
      </c>
      <c r="G54" s="51">
        <v>1.3510576738645426</v>
      </c>
      <c r="H54" s="50">
        <f t="shared" si="2"/>
        <v>174456.50000000003</v>
      </c>
      <c r="I54" s="51">
        <f t="shared" si="3"/>
        <v>12.098086399761547</v>
      </c>
      <c r="J54" s="50">
        <v>16677.599999999999</v>
      </c>
      <c r="K54" s="51">
        <v>10.096754089317411</v>
      </c>
      <c r="L54" s="50">
        <v>17098.2</v>
      </c>
      <c r="M54" s="51">
        <v>10.563356025780489</v>
      </c>
      <c r="N54" s="50">
        <v>44511.4</v>
      </c>
      <c r="O54" s="51">
        <v>11.224797557479659</v>
      </c>
      <c r="P54" s="50">
        <v>56880.6</v>
      </c>
      <c r="Q54" s="51">
        <v>12.336801844565636</v>
      </c>
      <c r="R54" s="50">
        <v>38774.800000000003</v>
      </c>
      <c r="S54" s="51">
        <v>14.241075440750178</v>
      </c>
      <c r="T54" s="50">
        <v>513.9</v>
      </c>
      <c r="U54" s="51">
        <v>15.634973730297723</v>
      </c>
    </row>
    <row r="55" spans="1:21" ht="14.25" customHeight="1" x14ac:dyDescent="0.2">
      <c r="A55" s="49" t="s">
        <v>46</v>
      </c>
      <c r="B55" s="50">
        <f t="shared" si="0"/>
        <v>355108.4</v>
      </c>
      <c r="C55" s="51">
        <f t="shared" si="1"/>
        <v>6.4452053795404449</v>
      </c>
      <c r="D55" s="50">
        <v>79718.8</v>
      </c>
      <c r="E55" s="51">
        <v>0</v>
      </c>
      <c r="F55" s="50">
        <v>92809.5</v>
      </c>
      <c r="G55" s="51">
        <v>0.81453350141957448</v>
      </c>
      <c r="H55" s="50">
        <f t="shared" si="2"/>
        <v>182580.1</v>
      </c>
      <c r="I55" s="51">
        <f t="shared" si="3"/>
        <v>12.121529799797461</v>
      </c>
      <c r="J55" s="50">
        <v>8277.2999999999993</v>
      </c>
      <c r="K55" s="51">
        <v>10.433476254334144</v>
      </c>
      <c r="L55" s="50">
        <v>20475.900000000001</v>
      </c>
      <c r="M55" s="51">
        <v>10.377118759126583</v>
      </c>
      <c r="N55" s="50">
        <v>44545.3</v>
      </c>
      <c r="O55" s="51">
        <v>11.101664732306215</v>
      </c>
      <c r="P55" s="50">
        <v>66044.600000000006</v>
      </c>
      <c r="Q55" s="51">
        <v>12.344349984707303</v>
      </c>
      <c r="R55" s="50">
        <v>42722.9</v>
      </c>
      <c r="S55" s="51">
        <v>13.96127542840023</v>
      </c>
      <c r="T55" s="50">
        <v>514.1</v>
      </c>
      <c r="U55" s="51">
        <v>15.634014783116124</v>
      </c>
    </row>
    <row r="56" spans="1:21" ht="14.25" customHeight="1" thickBot="1" x14ac:dyDescent="0.25">
      <c r="A56" s="52" t="s">
        <v>30</v>
      </c>
      <c r="B56" s="53">
        <f t="shared" si="0"/>
        <v>411230</v>
      </c>
      <c r="C56" s="54">
        <f t="shared" si="1"/>
        <v>5.6311415728424485</v>
      </c>
      <c r="D56" s="53">
        <v>122558</v>
      </c>
      <c r="E56" s="54">
        <v>0</v>
      </c>
      <c r="F56" s="53">
        <v>101351.1</v>
      </c>
      <c r="G56" s="54">
        <v>0.66581891069756527</v>
      </c>
      <c r="H56" s="53">
        <f t="shared" si="2"/>
        <v>187320.90000000002</v>
      </c>
      <c r="I56" s="54">
        <f t="shared" si="3"/>
        <v>12.001932886292986</v>
      </c>
      <c r="J56" s="53">
        <v>10840.2</v>
      </c>
      <c r="K56" s="54">
        <v>10.935081732809358</v>
      </c>
      <c r="L56" s="53">
        <v>32110.2</v>
      </c>
      <c r="M56" s="54">
        <v>9.8622757566131654</v>
      </c>
      <c r="N56" s="53">
        <v>37131.599999999999</v>
      </c>
      <c r="O56" s="54">
        <v>11.465429499402127</v>
      </c>
      <c r="P56" s="53">
        <v>68875.7</v>
      </c>
      <c r="Q56" s="54">
        <v>12.290118271030279</v>
      </c>
      <c r="R56" s="53">
        <v>37809.1</v>
      </c>
      <c r="S56" s="54">
        <v>14.072464353819582</v>
      </c>
      <c r="T56" s="53">
        <v>554.1</v>
      </c>
      <c r="U56" s="54">
        <v>15.714306081934669</v>
      </c>
    </row>
    <row r="57" spans="1:21" ht="14.25" customHeight="1" x14ac:dyDescent="0.2">
      <c r="A57" s="49" t="s">
        <v>49</v>
      </c>
      <c r="B57" s="50">
        <f t="shared" si="0"/>
        <v>438545.6</v>
      </c>
      <c r="C57" s="51">
        <f t="shared" si="1"/>
        <v>5.3559418564454839</v>
      </c>
      <c r="D57" s="50">
        <v>110133.8</v>
      </c>
      <c r="E57" s="51">
        <v>0</v>
      </c>
      <c r="F57" s="50">
        <v>140041.1</v>
      </c>
      <c r="G57" s="51">
        <v>0.68374820677643899</v>
      </c>
      <c r="H57" s="50">
        <f t="shared" si="2"/>
        <v>188370.69999999998</v>
      </c>
      <c r="I57" s="51">
        <f t="shared" si="3"/>
        <v>11.960840427943403</v>
      </c>
      <c r="J57" s="50">
        <v>12154.1</v>
      </c>
      <c r="K57" s="51">
        <v>10.035726298121601</v>
      </c>
      <c r="L57" s="50">
        <v>40232.1</v>
      </c>
      <c r="M57" s="51">
        <v>10.392835720730499</v>
      </c>
      <c r="N57" s="50">
        <v>28274</v>
      </c>
      <c r="O57" s="51">
        <v>11.318670050222799</v>
      </c>
      <c r="P57" s="50">
        <v>70453.600000000006</v>
      </c>
      <c r="Q57" s="51">
        <v>12.302691090306201</v>
      </c>
      <c r="R57" s="50">
        <v>36696.800000000003</v>
      </c>
      <c r="S57" s="51">
        <v>14.099152187656701</v>
      </c>
      <c r="T57" s="50">
        <v>560.1</v>
      </c>
      <c r="U57" s="51">
        <v>15.683511872879798</v>
      </c>
    </row>
    <row r="58" spans="1:21" ht="14.25" customHeight="1" x14ac:dyDescent="0.2">
      <c r="A58" s="49" t="s">
        <v>20</v>
      </c>
      <c r="B58" s="50">
        <f t="shared" si="0"/>
        <v>373302.1</v>
      </c>
      <c r="C58" s="51">
        <f t="shared" si="1"/>
        <v>6.5345875150447812</v>
      </c>
      <c r="D58" s="50">
        <v>75416.7</v>
      </c>
      <c r="E58" s="51">
        <v>0</v>
      </c>
      <c r="F58" s="50">
        <v>101472.3</v>
      </c>
      <c r="G58" s="51">
        <v>0.90774753307060208</v>
      </c>
      <c r="H58" s="50">
        <f t="shared" si="2"/>
        <v>196413.1</v>
      </c>
      <c r="I58" s="51">
        <f t="shared" si="3"/>
        <v>11.950648974024636</v>
      </c>
      <c r="J58" s="50">
        <v>24054.9</v>
      </c>
      <c r="K58" s="51">
        <v>9.8857660601374402</v>
      </c>
      <c r="L58" s="50">
        <v>28849.5</v>
      </c>
      <c r="M58" s="51">
        <v>11.161389902771299</v>
      </c>
      <c r="N58" s="50">
        <v>28809.8</v>
      </c>
      <c r="O58" s="51">
        <v>10.990138702802499</v>
      </c>
      <c r="P58" s="50">
        <v>74475.5</v>
      </c>
      <c r="Q58" s="51">
        <v>12.245783123309</v>
      </c>
      <c r="R58" s="50">
        <v>39654</v>
      </c>
      <c r="S58" s="51">
        <v>13.868250264790399</v>
      </c>
      <c r="T58" s="50">
        <v>569.4</v>
      </c>
      <c r="U58" s="51">
        <v>15.6239286968739</v>
      </c>
    </row>
    <row r="59" spans="1:21" ht="14.25" customHeight="1" x14ac:dyDescent="0.2">
      <c r="A59" s="49" t="s">
        <v>21</v>
      </c>
      <c r="B59" s="50">
        <f t="shared" si="0"/>
        <v>357933.1</v>
      </c>
      <c r="C59" s="51">
        <f t="shared" si="1"/>
        <v>6.372528891572192</v>
      </c>
      <c r="D59" s="50">
        <v>73056.400000000009</v>
      </c>
      <c r="E59" s="51">
        <v>0</v>
      </c>
      <c r="F59" s="50">
        <v>101941.3</v>
      </c>
      <c r="G59" s="51">
        <v>0.98573699766434197</v>
      </c>
      <c r="H59" s="50">
        <f t="shared" si="2"/>
        <v>182935.4</v>
      </c>
      <c r="I59" s="51">
        <f t="shared" si="3"/>
        <v>11.919244225010575</v>
      </c>
      <c r="J59" s="50">
        <v>22366.2</v>
      </c>
      <c r="K59" s="51">
        <v>10.189737729252199</v>
      </c>
      <c r="L59" s="50">
        <v>19838</v>
      </c>
      <c r="M59" s="51">
        <v>10.675073192862198</v>
      </c>
      <c r="N59" s="50">
        <v>41584.5</v>
      </c>
      <c r="O59" s="51">
        <v>11.049100385961099</v>
      </c>
      <c r="P59" s="50">
        <v>62330.400000000001</v>
      </c>
      <c r="Q59" s="51">
        <v>12.1825509061389</v>
      </c>
      <c r="R59" s="50">
        <v>36246.9</v>
      </c>
      <c r="S59" s="51">
        <v>14.154673778998999</v>
      </c>
      <c r="T59" s="50">
        <v>569.4</v>
      </c>
      <c r="U59" s="51">
        <v>15.6239286968739</v>
      </c>
    </row>
    <row r="60" spans="1:21" ht="14.25" customHeight="1" x14ac:dyDescent="0.2">
      <c r="A60" s="49" t="s">
        <v>22</v>
      </c>
      <c r="B60" s="50">
        <f t="shared" si="0"/>
        <v>339497.5</v>
      </c>
      <c r="C60" s="51">
        <f t="shared" si="1"/>
        <v>6.7314294862259665</v>
      </c>
      <c r="D60" s="50">
        <v>61016.200000000004</v>
      </c>
      <c r="E60" s="51">
        <v>0</v>
      </c>
      <c r="F60" s="50">
        <v>88915.1</v>
      </c>
      <c r="G60" s="51">
        <v>2.367985865168009E-2</v>
      </c>
      <c r="H60" s="50">
        <f t="shared" si="2"/>
        <v>189566.2</v>
      </c>
      <c r="I60" s="51">
        <f t="shared" si="3"/>
        <v>12.044330608515656</v>
      </c>
      <c r="J60" s="50">
        <v>10619.300000000001</v>
      </c>
      <c r="K60" s="51">
        <v>10.344606989161244</v>
      </c>
      <c r="L60" s="50">
        <v>18858.7</v>
      </c>
      <c r="M60" s="51">
        <v>10.197917937079438</v>
      </c>
      <c r="N60" s="50">
        <v>50636.3</v>
      </c>
      <c r="O60" s="51">
        <v>11.216359113916303</v>
      </c>
      <c r="P60" s="50">
        <v>58981.8</v>
      </c>
      <c r="Q60" s="51">
        <v>12.141299129562</v>
      </c>
      <c r="R60" s="50">
        <v>49820.700000000004</v>
      </c>
      <c r="S60" s="51">
        <v>13.790636382066088</v>
      </c>
      <c r="T60" s="50">
        <v>649.4</v>
      </c>
      <c r="U60" s="51">
        <v>15.239089929165385</v>
      </c>
    </row>
    <row r="61" spans="1:21" ht="14.25" customHeight="1" x14ac:dyDescent="0.2">
      <c r="A61" s="49" t="s">
        <v>23</v>
      </c>
      <c r="B61" s="50">
        <f t="shared" si="0"/>
        <v>355204.5</v>
      </c>
      <c r="C61" s="51">
        <f t="shared" si="1"/>
        <v>6.8932792968557539</v>
      </c>
      <c r="D61" s="50">
        <v>64847.200000000004</v>
      </c>
      <c r="E61" s="51">
        <v>0</v>
      </c>
      <c r="F61" s="50">
        <v>85352</v>
      </c>
      <c r="G61" s="51">
        <v>2.4700733433311466E-2</v>
      </c>
      <c r="H61" s="50">
        <f t="shared" si="2"/>
        <v>205005.30000000002</v>
      </c>
      <c r="I61" s="51">
        <f t="shared" si="3"/>
        <v>11.933425960206879</v>
      </c>
      <c r="J61" s="50">
        <v>14790.2</v>
      </c>
      <c r="K61" s="51">
        <v>11.109010425822506</v>
      </c>
      <c r="L61" s="50">
        <v>20410</v>
      </c>
      <c r="M61" s="51">
        <v>9.3253364527192559</v>
      </c>
      <c r="N61" s="50">
        <v>56289.200000000004</v>
      </c>
      <c r="O61" s="51">
        <v>11.654475263460842</v>
      </c>
      <c r="P61" s="50">
        <v>61208.800000000003</v>
      </c>
      <c r="Q61" s="51">
        <v>12.032370051365163</v>
      </c>
      <c r="R61" s="50">
        <v>51937.4</v>
      </c>
      <c r="S61" s="51">
        <v>13.344386703993655</v>
      </c>
      <c r="T61" s="50">
        <v>369.7</v>
      </c>
      <c r="U61" s="51">
        <v>16.770881796050855</v>
      </c>
    </row>
    <row r="62" spans="1:21" ht="14.25" customHeight="1" x14ac:dyDescent="0.2">
      <c r="A62" s="49" t="s">
        <v>24</v>
      </c>
      <c r="B62" s="50">
        <f t="shared" si="0"/>
        <v>384769.5</v>
      </c>
      <c r="C62" s="51">
        <f t="shared" si="1"/>
        <v>6.322311459198299</v>
      </c>
      <c r="D62" s="50">
        <v>92350.3</v>
      </c>
      <c r="E62" s="51">
        <v>0</v>
      </c>
      <c r="F62" s="50">
        <v>88759.5</v>
      </c>
      <c r="G62" s="51">
        <v>2.3454841453590881E-2</v>
      </c>
      <c r="H62" s="50">
        <f t="shared" si="2"/>
        <v>203659.7</v>
      </c>
      <c r="I62" s="51">
        <f t="shared" si="3"/>
        <v>11.934372774780675</v>
      </c>
      <c r="J62" s="50">
        <v>10782.1</v>
      </c>
      <c r="K62" s="51">
        <v>9.1712623700392335</v>
      </c>
      <c r="L62" s="50">
        <v>37849.699999999997</v>
      </c>
      <c r="M62" s="51">
        <v>10.573034290892663</v>
      </c>
      <c r="N62" s="50">
        <v>42324.7</v>
      </c>
      <c r="O62" s="51">
        <v>11.850140390835611</v>
      </c>
      <c r="P62" s="50">
        <v>62186.7</v>
      </c>
      <c r="Q62" s="51">
        <v>12.043134560927017</v>
      </c>
      <c r="R62" s="50">
        <v>49646.8</v>
      </c>
      <c r="S62" s="51">
        <v>13.438116998477245</v>
      </c>
      <c r="T62" s="50">
        <v>869.7</v>
      </c>
      <c r="U62" s="51">
        <v>15.91720708290215</v>
      </c>
    </row>
    <row r="63" spans="1:21" ht="14.25" customHeight="1" x14ac:dyDescent="0.2">
      <c r="A63" s="49" t="s">
        <v>25</v>
      </c>
      <c r="B63" s="50">
        <f t="shared" si="0"/>
        <v>398450.2</v>
      </c>
      <c r="C63" s="51">
        <f t="shared" si="1"/>
        <v>6.3409547416465104</v>
      </c>
      <c r="D63" s="50">
        <v>98176</v>
      </c>
      <c r="E63" s="51">
        <v>0</v>
      </c>
      <c r="F63" s="50">
        <v>89706.7</v>
      </c>
      <c r="G63" s="51">
        <v>2.0043274359663202E-2</v>
      </c>
      <c r="H63" s="50">
        <f t="shared" si="2"/>
        <v>210567.5</v>
      </c>
      <c r="I63" s="51">
        <f t="shared" si="3"/>
        <v>11.990248585370487</v>
      </c>
      <c r="J63" s="50">
        <v>11227.7</v>
      </c>
      <c r="K63" s="51">
        <v>9.5340252233315805</v>
      </c>
      <c r="L63" s="50">
        <v>46007.7</v>
      </c>
      <c r="M63" s="51">
        <v>10.848273419449399</v>
      </c>
      <c r="N63" s="50">
        <v>35107.1</v>
      </c>
      <c r="O63" s="51">
        <v>11.777060309737898</v>
      </c>
      <c r="P63" s="50">
        <v>67745.5</v>
      </c>
      <c r="Q63" s="51">
        <v>12.224882936874002</v>
      </c>
      <c r="R63" s="50">
        <v>48609.7</v>
      </c>
      <c r="S63" s="51">
        <v>13.3067399922238</v>
      </c>
      <c r="T63" s="50">
        <v>1869.8</v>
      </c>
      <c r="U63" s="51">
        <v>16.1148277890683</v>
      </c>
    </row>
    <row r="64" spans="1:21" ht="14.25" customHeight="1" x14ac:dyDescent="0.2">
      <c r="A64" s="49" t="s">
        <v>26</v>
      </c>
      <c r="B64" s="50">
        <f t="shared" si="0"/>
        <v>390058.1</v>
      </c>
      <c r="C64" s="51">
        <f t="shared" si="1"/>
        <v>6.5773642131774759</v>
      </c>
      <c r="D64" s="50">
        <v>77826.100000000006</v>
      </c>
      <c r="E64" s="51">
        <v>0</v>
      </c>
      <c r="F64" s="50">
        <v>97947</v>
      </c>
      <c r="G64" s="51">
        <v>3.1370526917618699E-2</v>
      </c>
      <c r="H64" s="50">
        <f t="shared" si="2"/>
        <v>214284.99999999997</v>
      </c>
      <c r="I64" s="51">
        <f t="shared" si="3"/>
        <v>11.958287042956815</v>
      </c>
      <c r="J64" s="50">
        <v>28439.200000000001</v>
      </c>
      <c r="K64" s="51">
        <v>10.882875784128899</v>
      </c>
      <c r="L64" s="50">
        <v>35519.5</v>
      </c>
      <c r="M64" s="51">
        <v>10.840692858852199</v>
      </c>
      <c r="N64" s="50">
        <v>37454.700000000004</v>
      </c>
      <c r="O64" s="51">
        <v>11.196646882767698</v>
      </c>
      <c r="P64" s="50">
        <v>61007.7</v>
      </c>
      <c r="Q64" s="51">
        <v>12.539706168237799</v>
      </c>
      <c r="R64" s="50">
        <v>51122.8</v>
      </c>
      <c r="S64" s="51">
        <v>13.134732585069699</v>
      </c>
      <c r="T64" s="50">
        <v>741.1</v>
      </c>
      <c r="U64" s="51">
        <v>16.266737282417999</v>
      </c>
    </row>
    <row r="65" spans="1:21" ht="14.25" customHeight="1" x14ac:dyDescent="0.2">
      <c r="A65" s="49" t="s">
        <v>27</v>
      </c>
      <c r="B65" s="50">
        <f t="shared" si="0"/>
        <v>387580.8</v>
      </c>
      <c r="C65" s="51">
        <f t="shared" si="1"/>
        <v>6.1958455578811078</v>
      </c>
      <c r="D65" s="50">
        <v>108400.3</v>
      </c>
      <c r="E65" s="51">
        <v>0</v>
      </c>
      <c r="F65" s="50">
        <v>82838.7</v>
      </c>
      <c r="G65" s="51">
        <v>3.4334326830334098E-2</v>
      </c>
      <c r="H65" s="50">
        <f t="shared" si="2"/>
        <v>196341.8</v>
      </c>
      <c r="I65" s="51">
        <f t="shared" si="3"/>
        <v>12.216178964438578</v>
      </c>
      <c r="J65" s="50">
        <v>19034.600000000002</v>
      </c>
      <c r="K65" s="51">
        <v>11.165842098074</v>
      </c>
      <c r="L65" s="50">
        <v>25382.6</v>
      </c>
      <c r="M65" s="51">
        <v>11.794762593272599</v>
      </c>
      <c r="N65" s="50">
        <v>37675.700000000004</v>
      </c>
      <c r="O65" s="51">
        <v>10.989227273813098</v>
      </c>
      <c r="P65" s="50">
        <v>63291.4</v>
      </c>
      <c r="Q65" s="51">
        <v>12.5977107158319</v>
      </c>
      <c r="R65" s="50">
        <v>50182.400000000001</v>
      </c>
      <c r="S65" s="51">
        <v>13.201115450835397</v>
      </c>
      <c r="T65" s="50">
        <v>775.1</v>
      </c>
      <c r="U65" s="51">
        <v>16.527227454522002</v>
      </c>
    </row>
    <row r="66" spans="1:21" ht="14.25" customHeight="1" x14ac:dyDescent="0.2">
      <c r="A66" s="49" t="s">
        <v>28</v>
      </c>
      <c r="B66" s="50">
        <f t="shared" si="0"/>
        <v>400712.16000000003</v>
      </c>
      <c r="C66" s="51">
        <f t="shared" si="1"/>
        <v>6.0160574088892007</v>
      </c>
      <c r="D66" s="50">
        <v>105801.4</v>
      </c>
      <c r="E66" s="51">
        <v>0</v>
      </c>
      <c r="F66" s="50">
        <v>97321.5</v>
      </c>
      <c r="G66" s="51">
        <v>2.94416649969431E-2</v>
      </c>
      <c r="H66" s="50">
        <f t="shared" si="2"/>
        <v>197589.26</v>
      </c>
      <c r="I66" s="51">
        <f t="shared" si="3"/>
        <v>12.186097827381888</v>
      </c>
      <c r="J66" s="50">
        <v>16151.46</v>
      </c>
      <c r="K66" s="51">
        <v>12.201335235328601</v>
      </c>
      <c r="L66" s="50">
        <v>20780.5</v>
      </c>
      <c r="M66" s="51">
        <v>10.749134043935401</v>
      </c>
      <c r="N66" s="50">
        <v>42200.4</v>
      </c>
      <c r="O66" s="51">
        <v>10.646314442517101</v>
      </c>
      <c r="P66" s="50">
        <v>65616.100000000006</v>
      </c>
      <c r="Q66" s="51">
        <v>12.6297294871228</v>
      </c>
      <c r="R66" s="50">
        <v>52072.4</v>
      </c>
      <c r="S66" s="51">
        <v>13.379610427020799</v>
      </c>
      <c r="T66" s="50">
        <v>768.4</v>
      </c>
      <c r="U66" s="51">
        <v>16.527260541384699</v>
      </c>
    </row>
    <row r="67" spans="1:21" ht="14.25" customHeight="1" x14ac:dyDescent="0.2">
      <c r="A67" s="49" t="s">
        <v>46</v>
      </c>
      <c r="B67" s="50">
        <f t="shared" si="0"/>
        <v>400877.4</v>
      </c>
      <c r="C67" s="51">
        <f t="shared" si="1"/>
        <v>5.9430303155029289</v>
      </c>
      <c r="D67" s="50">
        <v>113850.5</v>
      </c>
      <c r="E67" s="51">
        <v>0</v>
      </c>
      <c r="F67" s="50">
        <v>91060.3</v>
      </c>
      <c r="G67" s="51">
        <v>3.7553588116885202E-2</v>
      </c>
      <c r="H67" s="50">
        <f t="shared" si="2"/>
        <v>195966.6</v>
      </c>
      <c r="I67" s="51">
        <f t="shared" si="3"/>
        <v>12.139859037203246</v>
      </c>
      <c r="J67" s="50">
        <v>9848.5</v>
      </c>
      <c r="K67" s="51">
        <v>11.1998953140072</v>
      </c>
      <c r="L67" s="50">
        <v>27813</v>
      </c>
      <c r="M67" s="51">
        <v>10.535465286017303</v>
      </c>
      <c r="N67" s="50">
        <v>42407.9</v>
      </c>
      <c r="O67" s="51">
        <v>10.734893970227199</v>
      </c>
      <c r="P67" s="50">
        <v>60107.4</v>
      </c>
      <c r="Q67" s="51">
        <v>12.753856979340298</v>
      </c>
      <c r="R67" s="50">
        <v>54590.6</v>
      </c>
      <c r="S67" s="51">
        <v>13.451436675911198</v>
      </c>
      <c r="T67" s="50">
        <v>1199.2</v>
      </c>
      <c r="U67" s="51">
        <v>16.272801034022699</v>
      </c>
    </row>
    <row r="68" spans="1:21" ht="14.25" customHeight="1" thickBot="1" x14ac:dyDescent="0.25">
      <c r="A68" s="52" t="s">
        <v>30</v>
      </c>
      <c r="B68" s="53">
        <f t="shared" si="0"/>
        <v>337054.60000000003</v>
      </c>
      <c r="C68" s="54">
        <f t="shared" si="1"/>
        <v>6.971579990304245</v>
      </c>
      <c r="D68" s="53">
        <v>59090.2</v>
      </c>
      <c r="E68" s="54">
        <v>0</v>
      </c>
      <c r="F68" s="53">
        <v>86372</v>
      </c>
      <c r="G68" s="54">
        <v>5.0264622794424098E-2</v>
      </c>
      <c r="H68" s="53">
        <f t="shared" si="2"/>
        <v>191592.40000000002</v>
      </c>
      <c r="I68" s="54">
        <f t="shared" si="3"/>
        <v>12.241934695739502</v>
      </c>
      <c r="J68" s="53">
        <v>12145.6</v>
      </c>
      <c r="K68" s="54">
        <v>10.780777812541197</v>
      </c>
      <c r="L68" s="53">
        <v>26829.599999999999</v>
      </c>
      <c r="M68" s="54">
        <v>10.6417189969288</v>
      </c>
      <c r="N68" s="53">
        <v>39809.700000000004</v>
      </c>
      <c r="O68" s="54">
        <v>11.284950753208399</v>
      </c>
      <c r="P68" s="53">
        <v>56752</v>
      </c>
      <c r="Q68" s="54">
        <v>12.700960653369</v>
      </c>
      <c r="R68" s="53">
        <v>54956.3</v>
      </c>
      <c r="S68" s="54">
        <v>13.4856248692143</v>
      </c>
      <c r="T68" s="53">
        <v>1099.2</v>
      </c>
      <c r="U68" s="54">
        <v>16.224618813682699</v>
      </c>
    </row>
    <row r="69" spans="1:21" ht="14.25" customHeight="1" x14ac:dyDescent="0.2">
      <c r="A69" s="49" t="s">
        <v>50</v>
      </c>
      <c r="B69" s="50">
        <f t="shared" si="0"/>
        <v>372927</v>
      </c>
      <c r="C69" s="51">
        <f t="shared" si="1"/>
        <v>6.3110694747229354</v>
      </c>
      <c r="D69" s="50">
        <v>88003.8</v>
      </c>
      <c r="E69" s="51">
        <v>0</v>
      </c>
      <c r="F69" s="50">
        <v>93096.3</v>
      </c>
      <c r="G69" s="51">
        <v>5.2358922964715039E-2</v>
      </c>
      <c r="H69" s="50">
        <f t="shared" si="2"/>
        <v>191826.9</v>
      </c>
      <c r="I69" s="51">
        <f t="shared" si="3"/>
        <v>12.243818692790219</v>
      </c>
      <c r="J69" s="50">
        <v>16257.6</v>
      </c>
      <c r="K69" s="51">
        <v>10.749540891644523</v>
      </c>
      <c r="L69" s="50">
        <v>25893.8</v>
      </c>
      <c r="M69" s="51">
        <v>10.278925959109902</v>
      </c>
      <c r="N69" s="50">
        <v>36544.5</v>
      </c>
      <c r="O69" s="51">
        <v>11.95004222249586</v>
      </c>
      <c r="P69" s="50">
        <v>53145.1</v>
      </c>
      <c r="Q69" s="51">
        <v>12.471120705389586</v>
      </c>
      <c r="R69" s="50">
        <v>58986.6</v>
      </c>
      <c r="S69" s="51">
        <v>13.428085260042112</v>
      </c>
      <c r="T69" s="50">
        <v>999.3</v>
      </c>
      <c r="U69" s="51">
        <v>16.218579005303713</v>
      </c>
    </row>
    <row r="70" spans="1:21" ht="14.25" customHeight="1" x14ac:dyDescent="0.2">
      <c r="A70" s="49" t="s">
        <v>20</v>
      </c>
      <c r="B70" s="50">
        <f t="shared" si="0"/>
        <v>400064.2</v>
      </c>
      <c r="C70" s="51">
        <f t="shared" si="1"/>
        <v>5.8666190451432536</v>
      </c>
      <c r="D70" s="50">
        <v>127061.5</v>
      </c>
      <c r="E70" s="51">
        <v>0</v>
      </c>
      <c r="F70" s="50">
        <v>81993.2</v>
      </c>
      <c r="G70" s="51">
        <v>4.3045862339803787E-2</v>
      </c>
      <c r="H70" s="50">
        <f t="shared" si="2"/>
        <v>191009.5</v>
      </c>
      <c r="I70" s="51">
        <f t="shared" si="3"/>
        <v>12.268995976639905</v>
      </c>
      <c r="J70" s="50">
        <v>12071.7</v>
      </c>
      <c r="K70" s="51">
        <v>10.322705998326665</v>
      </c>
      <c r="L70" s="50">
        <v>29299.4</v>
      </c>
      <c r="M70" s="51">
        <v>10.996964579479442</v>
      </c>
      <c r="N70" s="50">
        <v>37325</v>
      </c>
      <c r="O70" s="51">
        <v>11.647797481580712</v>
      </c>
      <c r="P70" s="50">
        <v>56914</v>
      </c>
      <c r="Q70" s="51">
        <v>12.302190076255402</v>
      </c>
      <c r="R70" s="50">
        <v>54499.199999999997</v>
      </c>
      <c r="S70" s="51">
        <v>13.708919580470907</v>
      </c>
      <c r="T70" s="50">
        <v>900.2</v>
      </c>
      <c r="U70" s="51">
        <v>16.253805820928683</v>
      </c>
    </row>
    <row r="71" spans="1:21" ht="14.25" customHeight="1" x14ac:dyDescent="0.2">
      <c r="A71" s="49" t="s">
        <v>21</v>
      </c>
      <c r="B71" s="50">
        <f t="shared" si="0"/>
        <v>401413.1</v>
      </c>
      <c r="C71" s="51">
        <f t="shared" si="1"/>
        <v>5.7746990892923025</v>
      </c>
      <c r="D71" s="50">
        <v>136022.79999999999</v>
      </c>
      <c r="E71" s="51">
        <v>0</v>
      </c>
      <c r="F71" s="50">
        <v>78319.100000000006</v>
      </c>
      <c r="G71" s="51">
        <v>4.7974070182113943E-2</v>
      </c>
      <c r="H71" s="50">
        <f t="shared" si="2"/>
        <v>187071.19999999998</v>
      </c>
      <c r="I71" s="51">
        <f t="shared" si="3"/>
        <v>12.371132365644741</v>
      </c>
      <c r="J71" s="50">
        <v>15709.3</v>
      </c>
      <c r="K71" s="51">
        <v>10.295120788322841</v>
      </c>
      <c r="L71" s="50">
        <v>24941.4</v>
      </c>
      <c r="M71" s="51">
        <v>11.575064150368464</v>
      </c>
      <c r="N71" s="50">
        <v>36884.5</v>
      </c>
      <c r="O71" s="51">
        <v>11.764683783160949</v>
      </c>
      <c r="P71" s="50">
        <v>55538.2</v>
      </c>
      <c r="Q71" s="51">
        <v>12.360742425933861</v>
      </c>
      <c r="R71" s="50">
        <v>53193</v>
      </c>
      <c r="S71" s="51">
        <v>13.778492997198882</v>
      </c>
      <c r="T71" s="50">
        <v>804.8</v>
      </c>
      <c r="U71" s="51">
        <v>13.056522117296224</v>
      </c>
    </row>
    <row r="72" spans="1:21" ht="14.25" customHeight="1" x14ac:dyDescent="0.2">
      <c r="A72" s="49" t="s">
        <v>22</v>
      </c>
      <c r="B72" s="50">
        <f t="shared" si="0"/>
        <v>431756.89999999997</v>
      </c>
      <c r="C72" s="51">
        <f t="shared" si="1"/>
        <v>5.497979064144662</v>
      </c>
      <c r="D72" s="50">
        <v>125750.9</v>
      </c>
      <c r="E72" s="51">
        <v>0</v>
      </c>
      <c r="F72" s="50">
        <v>103404.7</v>
      </c>
      <c r="G72" s="51">
        <v>8.1192837462900624E-2</v>
      </c>
      <c r="H72" s="50">
        <f t="shared" si="2"/>
        <v>202601.3</v>
      </c>
      <c r="I72" s="51">
        <f t="shared" si="3"/>
        <v>11.67512091975718</v>
      </c>
      <c r="J72" s="50">
        <v>27641.9</v>
      </c>
      <c r="K72" s="51">
        <v>8.1563593674819757</v>
      </c>
      <c r="L72" s="50">
        <v>25893.7</v>
      </c>
      <c r="M72" s="51">
        <v>10.58513124814144</v>
      </c>
      <c r="N72" s="50">
        <v>43351.8</v>
      </c>
      <c r="O72" s="51">
        <v>11.423631821516063</v>
      </c>
      <c r="P72" s="50">
        <v>51237.7</v>
      </c>
      <c r="Q72" s="51">
        <v>12.549722118674334</v>
      </c>
      <c r="R72" s="50">
        <v>53770.400000000001</v>
      </c>
      <c r="S72" s="51">
        <v>13.364546981238748</v>
      </c>
      <c r="T72" s="50">
        <v>705.8</v>
      </c>
      <c r="U72" s="51">
        <v>12.720681496174555</v>
      </c>
    </row>
    <row r="73" spans="1:21" ht="14.25" customHeight="1" x14ac:dyDescent="0.2">
      <c r="A73" s="49" t="s">
        <v>23</v>
      </c>
      <c r="B73" s="50">
        <f t="shared" ref="B73:B99" si="4">D73+F73+H73</f>
        <v>425153.80088999995</v>
      </c>
      <c r="C73" s="51">
        <f t="shared" ref="C73:C99" si="5">(D73*E73+F73*G73+J73*K73+L73*M73+N73*O73+P73*Q73+R73*S73+T73*U73)/(D73+F73+J73+L73+N73+P73+R73+T73)</f>
        <v>5.7433937880559434</v>
      </c>
      <c r="D73" s="50">
        <v>135256.40088999999</v>
      </c>
      <c r="E73" s="51">
        <v>0</v>
      </c>
      <c r="F73" s="50">
        <v>87999.4</v>
      </c>
      <c r="G73" s="51">
        <v>8.9927851780807602E-2</v>
      </c>
      <c r="H73" s="50">
        <f t="shared" ref="H73:H99" si="6">J73+L73+N73+P73+R73+T73</f>
        <v>201898</v>
      </c>
      <c r="I73" s="51">
        <f t="shared" ref="I73:I99" si="7">(J73*K73+L73*M73+N73*O73+P73*Q73+R73*S73+T73*U73)/H73</f>
        <v>12.055157069411285</v>
      </c>
      <c r="J73" s="50">
        <v>20829.3</v>
      </c>
      <c r="K73" s="51">
        <v>7.2241110358965512</v>
      </c>
      <c r="L73" s="50">
        <v>29597.1</v>
      </c>
      <c r="M73" s="51">
        <v>10.908222224474693</v>
      </c>
      <c r="N73" s="50">
        <v>39151.699999999997</v>
      </c>
      <c r="O73" s="51">
        <v>11.701071754227787</v>
      </c>
      <c r="P73" s="50">
        <v>59198.400000000001</v>
      </c>
      <c r="Q73" s="51">
        <v>12.303975918268058</v>
      </c>
      <c r="R73" s="50">
        <v>52580.800000000003</v>
      </c>
      <c r="S73" s="51">
        <v>14.576629320968868</v>
      </c>
      <c r="T73" s="50">
        <v>540.70000000000005</v>
      </c>
      <c r="U73" s="51">
        <v>14.13688181986314</v>
      </c>
    </row>
    <row r="74" spans="1:21" ht="14.25" customHeight="1" x14ac:dyDescent="0.2">
      <c r="A74" s="49" t="s">
        <v>24</v>
      </c>
      <c r="B74" s="50">
        <f t="shared" si="4"/>
        <v>431917.60089</v>
      </c>
      <c r="C74" s="51">
        <f t="shared" si="5"/>
        <v>5.7589271330331409</v>
      </c>
      <c r="D74" s="50">
        <v>131649.40088999999</v>
      </c>
      <c r="E74" s="51">
        <v>0</v>
      </c>
      <c r="F74" s="50">
        <v>93905</v>
      </c>
      <c r="G74" s="51">
        <v>4.808521377988393E-2</v>
      </c>
      <c r="H74" s="50">
        <f t="shared" si="6"/>
        <v>206363.2</v>
      </c>
      <c r="I74" s="51">
        <f t="shared" si="7"/>
        <v>12.031537352589996</v>
      </c>
      <c r="J74" s="50">
        <v>28376.400000000001</v>
      </c>
      <c r="K74" s="51">
        <v>7.5035330767821158</v>
      </c>
      <c r="L74" s="50">
        <v>27321.7</v>
      </c>
      <c r="M74" s="51">
        <v>11.279452266879439</v>
      </c>
      <c r="N74" s="50">
        <v>33784.9</v>
      </c>
      <c r="O74" s="51">
        <v>11.737509656680944</v>
      </c>
      <c r="P74" s="50">
        <v>60824.1</v>
      </c>
      <c r="Q74" s="51">
        <v>12.343992249782568</v>
      </c>
      <c r="R74" s="50">
        <v>55556.1</v>
      </c>
      <c r="S74" s="51">
        <v>14.543358821083553</v>
      </c>
      <c r="T74" s="50">
        <v>500</v>
      </c>
      <c r="U74" s="51">
        <v>12.868751999999999</v>
      </c>
    </row>
    <row r="75" spans="1:21" ht="14.25" customHeight="1" x14ac:dyDescent="0.2">
      <c r="A75" s="49" t="s">
        <v>25</v>
      </c>
      <c r="B75" s="50">
        <f t="shared" si="4"/>
        <v>417565.20089000004</v>
      </c>
      <c r="C75" s="51">
        <f t="shared" si="5"/>
        <v>6.1551250308261771</v>
      </c>
      <c r="D75" s="50">
        <v>114084.60089</v>
      </c>
      <c r="E75" s="51">
        <v>0</v>
      </c>
      <c r="F75" s="50">
        <v>97810.7</v>
      </c>
      <c r="G75" s="51">
        <v>0.2879662756733159</v>
      </c>
      <c r="H75" s="50">
        <f t="shared" si="6"/>
        <v>205669.90000000002</v>
      </c>
      <c r="I75" s="51">
        <f t="shared" si="7"/>
        <v>12.359610409690481</v>
      </c>
      <c r="J75" s="50">
        <v>14704.1</v>
      </c>
      <c r="K75" s="51">
        <v>10.948693017593733</v>
      </c>
      <c r="L75" s="50">
        <v>37490.800000000003</v>
      </c>
      <c r="M75" s="51">
        <v>10.734440876161621</v>
      </c>
      <c r="N75" s="50">
        <v>26552.5</v>
      </c>
      <c r="O75" s="51">
        <v>11.397140909518878</v>
      </c>
      <c r="P75" s="50">
        <v>67125.8</v>
      </c>
      <c r="Q75" s="51">
        <v>11.805552425445956</v>
      </c>
      <c r="R75" s="50">
        <v>58342.6</v>
      </c>
      <c r="S75" s="51">
        <v>14.775364742058118</v>
      </c>
      <c r="T75" s="50">
        <v>1454.1</v>
      </c>
      <c r="U75" s="51">
        <v>14.753767966439723</v>
      </c>
    </row>
    <row r="76" spans="1:21" ht="14.25" customHeight="1" x14ac:dyDescent="0.2">
      <c r="A76" s="49" t="s">
        <v>26</v>
      </c>
      <c r="B76" s="50">
        <f t="shared" si="4"/>
        <v>392745.21</v>
      </c>
      <c r="C76" s="51">
        <f t="shared" si="5"/>
        <v>7.2379138296810792</v>
      </c>
      <c r="D76" s="50">
        <v>72390</v>
      </c>
      <c r="E76" s="51">
        <v>0</v>
      </c>
      <c r="F76" s="50">
        <v>103906.81</v>
      </c>
      <c r="G76" s="51">
        <v>0.63910212429772406</v>
      </c>
      <c r="H76" s="50">
        <f t="shared" si="6"/>
        <v>216448.40000000002</v>
      </c>
      <c r="I76" s="51">
        <f t="shared" si="7"/>
        <v>12.826377667841385</v>
      </c>
      <c r="J76" s="50">
        <v>16787.599999999999</v>
      </c>
      <c r="K76" s="51">
        <v>10.48069527508399</v>
      </c>
      <c r="L76" s="50">
        <v>32763.599999999999</v>
      </c>
      <c r="M76" s="51">
        <v>11.263369043694832</v>
      </c>
      <c r="N76" s="50">
        <v>39479</v>
      </c>
      <c r="O76" s="51">
        <v>11.404802679905769</v>
      </c>
      <c r="P76" s="50">
        <v>62262</v>
      </c>
      <c r="Q76" s="51">
        <v>12.807992692171792</v>
      </c>
      <c r="R76" s="50">
        <v>63806.2</v>
      </c>
      <c r="S76" s="51">
        <v>15.107127207073921</v>
      </c>
      <c r="T76" s="50">
        <v>1350</v>
      </c>
      <c r="U76" s="51">
        <v>14.55174814814815</v>
      </c>
    </row>
    <row r="77" spans="1:21" ht="14.25" customHeight="1" x14ac:dyDescent="0.2">
      <c r="A77" s="49" t="s">
        <v>27</v>
      </c>
      <c r="B77" s="50">
        <f t="shared" si="4"/>
        <v>415929.9</v>
      </c>
      <c r="C77" s="51">
        <f t="shared" si="5"/>
        <v>6.7409591159471827</v>
      </c>
      <c r="D77" s="50">
        <v>109888</v>
      </c>
      <c r="E77" s="51">
        <v>0</v>
      </c>
      <c r="F77" s="50">
        <v>93011.4</v>
      </c>
      <c r="G77" s="51">
        <v>0.58486285552093631</v>
      </c>
      <c r="H77" s="50">
        <f t="shared" si="6"/>
        <v>213030.5</v>
      </c>
      <c r="I77" s="51">
        <f t="shared" si="7"/>
        <v>12.905980777400419</v>
      </c>
      <c r="J77" s="50">
        <v>23802.9</v>
      </c>
      <c r="K77" s="51">
        <v>10.811564893353331</v>
      </c>
      <c r="L77" s="50">
        <v>18274.3</v>
      </c>
      <c r="M77" s="51">
        <v>12.065944851512779</v>
      </c>
      <c r="N77" s="50">
        <v>42419.3</v>
      </c>
      <c r="O77" s="51">
        <v>11.122129950282066</v>
      </c>
      <c r="P77" s="50">
        <v>65316.5</v>
      </c>
      <c r="Q77" s="51">
        <v>13.101987078303338</v>
      </c>
      <c r="R77" s="50">
        <v>62012.800000000003</v>
      </c>
      <c r="S77" s="51">
        <v>14.93559605436297</v>
      </c>
      <c r="T77" s="50">
        <v>1204.7</v>
      </c>
      <c r="U77" s="51">
        <v>14.739941064165352</v>
      </c>
    </row>
    <row r="78" spans="1:21" ht="14.25" customHeight="1" x14ac:dyDescent="0.2">
      <c r="A78" s="49" t="s">
        <v>28</v>
      </c>
      <c r="B78" s="50">
        <f t="shared" si="4"/>
        <v>457394.20088999998</v>
      </c>
      <c r="C78" s="51">
        <f t="shared" si="5"/>
        <v>6.2774160241059054</v>
      </c>
      <c r="D78" s="50">
        <v>128582.20088999999</v>
      </c>
      <c r="E78" s="51">
        <v>0</v>
      </c>
      <c r="F78" s="50">
        <v>108427.5</v>
      </c>
      <c r="G78" s="51">
        <v>0.51351387793686998</v>
      </c>
      <c r="H78" s="50">
        <f t="shared" si="6"/>
        <v>220384.50000000003</v>
      </c>
      <c r="I78" s="51">
        <f t="shared" si="7"/>
        <v>12.77573813040391</v>
      </c>
      <c r="J78" s="50">
        <v>18159.900000000001</v>
      </c>
      <c r="K78" s="51">
        <v>7.9791376604496698</v>
      </c>
      <c r="L78" s="50">
        <v>16311.6</v>
      </c>
      <c r="M78" s="51">
        <v>12.0551978346698</v>
      </c>
      <c r="N78" s="50">
        <v>48065.1</v>
      </c>
      <c r="O78" s="51">
        <v>11.022417388084101</v>
      </c>
      <c r="P78" s="50">
        <v>70744.600000000006</v>
      </c>
      <c r="Q78" s="51">
        <v>13.201746719891</v>
      </c>
      <c r="R78" s="50">
        <v>66066.2</v>
      </c>
      <c r="S78" s="51">
        <v>15.0419005633743</v>
      </c>
      <c r="T78" s="50">
        <v>1037.0999999999999</v>
      </c>
      <c r="U78" s="51">
        <v>15.936415967601999</v>
      </c>
    </row>
    <row r="79" spans="1:21" ht="14.25" customHeight="1" x14ac:dyDescent="0.2">
      <c r="A79" s="49" t="s">
        <v>46</v>
      </c>
      <c r="B79" s="50">
        <f t="shared" si="4"/>
        <v>431922.5</v>
      </c>
      <c r="C79" s="51">
        <f t="shared" si="5"/>
        <v>7.0628309523120469</v>
      </c>
      <c r="D79" s="50">
        <v>105830.5</v>
      </c>
      <c r="E79" s="51">
        <v>0</v>
      </c>
      <c r="F79" s="50">
        <v>96292.7</v>
      </c>
      <c r="G79" s="51">
        <v>0.70041587783913006</v>
      </c>
      <c r="H79" s="50">
        <f t="shared" si="6"/>
        <v>229799.30000000002</v>
      </c>
      <c r="I79" s="51">
        <f t="shared" si="7"/>
        <v>12.981548098710483</v>
      </c>
      <c r="J79" s="50">
        <v>17220.7</v>
      </c>
      <c r="K79" s="51">
        <v>8.1806462571207916</v>
      </c>
      <c r="L79" s="50">
        <v>27338.6</v>
      </c>
      <c r="M79" s="51">
        <v>11.157651123320141</v>
      </c>
      <c r="N79" s="50">
        <v>45413.4</v>
      </c>
      <c r="O79" s="51">
        <v>11.08933717801354</v>
      </c>
      <c r="P79" s="50">
        <v>70419</v>
      </c>
      <c r="Q79" s="51">
        <v>14.013128999275764</v>
      </c>
      <c r="R79" s="50">
        <v>68371.899999999994</v>
      </c>
      <c r="S79" s="51">
        <v>15.069669191583092</v>
      </c>
      <c r="T79" s="50">
        <v>1035.7</v>
      </c>
      <c r="U79" s="51">
        <v>15.933860191175052</v>
      </c>
    </row>
    <row r="80" spans="1:21" ht="14.25" customHeight="1" thickBot="1" x14ac:dyDescent="0.25">
      <c r="A80" s="52" t="s">
        <v>30</v>
      </c>
      <c r="B80" s="53">
        <f t="shared" si="4"/>
        <v>413522.40522000002</v>
      </c>
      <c r="C80" s="54">
        <f t="shared" si="5"/>
        <v>7.3263965331895191</v>
      </c>
      <c r="D80" s="53">
        <v>75312.2</v>
      </c>
      <c r="E80" s="54">
        <v>0</v>
      </c>
      <c r="F80" s="53">
        <v>116428.40522</v>
      </c>
      <c r="G80" s="54">
        <v>0.64350480330318827</v>
      </c>
      <c r="H80" s="53">
        <f t="shared" si="6"/>
        <v>221781.80000000002</v>
      </c>
      <c r="I80" s="54">
        <f t="shared" si="7"/>
        <v>13.322584982176172</v>
      </c>
      <c r="J80" s="53">
        <v>6477.9</v>
      </c>
      <c r="K80" s="54">
        <v>12.018194013492028</v>
      </c>
      <c r="L80" s="53">
        <v>33456.6</v>
      </c>
      <c r="M80" s="54">
        <v>10.636007304986162</v>
      </c>
      <c r="N80" s="53">
        <v>39629.300000000003</v>
      </c>
      <c r="O80" s="54">
        <v>11.457798699447126</v>
      </c>
      <c r="P80" s="53">
        <v>68448.899999999994</v>
      </c>
      <c r="Q80" s="54">
        <v>13.827229729038743</v>
      </c>
      <c r="R80" s="53">
        <v>72591.399999999994</v>
      </c>
      <c r="S80" s="54">
        <v>15.175483018649594</v>
      </c>
      <c r="T80" s="53">
        <v>1177.7</v>
      </c>
      <c r="U80" s="54">
        <v>16.028540375307802</v>
      </c>
    </row>
    <row r="81" spans="1:21" ht="14.25" customHeight="1" x14ac:dyDescent="0.2">
      <c r="A81" s="49" t="s">
        <v>51</v>
      </c>
      <c r="B81" s="50">
        <f t="shared" si="4"/>
        <v>409047.9</v>
      </c>
      <c r="C81" s="51">
        <f t="shared" si="5"/>
        <v>7.5323041506874873</v>
      </c>
      <c r="D81" s="50">
        <v>66203.600000000006</v>
      </c>
      <c r="E81" s="51">
        <v>0</v>
      </c>
      <c r="F81" s="50">
        <v>117916.7</v>
      </c>
      <c r="G81" s="51">
        <v>0.66919512672929282</v>
      </c>
      <c r="H81" s="50">
        <f t="shared" si="6"/>
        <v>224927.6</v>
      </c>
      <c r="I81" s="51">
        <f t="shared" si="7"/>
        <v>13.347245575909756</v>
      </c>
      <c r="J81" s="50">
        <v>16068.4</v>
      </c>
      <c r="K81" s="51">
        <v>11.189214545318762</v>
      </c>
      <c r="L81" s="50">
        <v>33963.199999999997</v>
      </c>
      <c r="M81" s="51">
        <v>10.605806873321713</v>
      </c>
      <c r="N81" s="50">
        <v>34394.5</v>
      </c>
      <c r="O81" s="51">
        <v>11.841901437729868</v>
      </c>
      <c r="P81" s="50">
        <v>68511.3</v>
      </c>
      <c r="Q81" s="51">
        <v>13.965530153419948</v>
      </c>
      <c r="R81" s="50">
        <v>70810.399999999994</v>
      </c>
      <c r="S81" s="51">
        <v>15.239973196027702</v>
      </c>
      <c r="T81" s="50">
        <v>1179.8</v>
      </c>
      <c r="U81" s="51">
        <v>16.038731988472623</v>
      </c>
    </row>
    <row r="82" spans="1:21" ht="14.25" customHeight="1" x14ac:dyDescent="0.2">
      <c r="A82" s="49" t="s">
        <v>20</v>
      </c>
      <c r="B82" s="50">
        <f t="shared" si="4"/>
        <v>428029.50607999996</v>
      </c>
      <c r="C82" s="51">
        <f t="shared" si="5"/>
        <v>7.8710144958331885</v>
      </c>
      <c r="D82" s="50">
        <v>80969.899999999994</v>
      </c>
      <c r="E82" s="51">
        <v>0</v>
      </c>
      <c r="F82" s="50">
        <v>108990.80607999999</v>
      </c>
      <c r="G82" s="51">
        <v>0.98764067237917985</v>
      </c>
      <c r="H82" s="50">
        <f t="shared" si="6"/>
        <v>238068.8</v>
      </c>
      <c r="I82" s="51">
        <f t="shared" si="7"/>
        <v>13.699328488235333</v>
      </c>
      <c r="J82" s="50">
        <v>17897.5</v>
      </c>
      <c r="K82" s="51">
        <v>10.306633049308562</v>
      </c>
      <c r="L82" s="50">
        <v>31037.1</v>
      </c>
      <c r="M82" s="51">
        <v>10.973379278347522</v>
      </c>
      <c r="N82" s="50">
        <v>27663.9</v>
      </c>
      <c r="O82" s="51">
        <v>12.564176779123695</v>
      </c>
      <c r="P82" s="50">
        <v>71006.899999999994</v>
      </c>
      <c r="Q82" s="51">
        <v>14.005514252840216</v>
      </c>
      <c r="R82" s="50">
        <v>89283</v>
      </c>
      <c r="S82" s="51">
        <v>15.404337611863401</v>
      </c>
      <c r="T82" s="50">
        <v>1180.4000000000001</v>
      </c>
      <c r="U82" s="51">
        <v>16.037024737377159</v>
      </c>
    </row>
    <row r="83" spans="1:21" ht="14.25" customHeight="1" x14ac:dyDescent="0.2">
      <c r="A83" s="49" t="s">
        <v>21</v>
      </c>
      <c r="B83" s="50">
        <f t="shared" si="4"/>
        <v>483368.20684</v>
      </c>
      <c r="C83" s="51">
        <f t="shared" si="5"/>
        <v>7.3657712001288571</v>
      </c>
      <c r="D83" s="50">
        <v>101743.5</v>
      </c>
      <c r="E83" s="51">
        <v>0</v>
      </c>
      <c r="F83" s="50">
        <v>130709.00684</v>
      </c>
      <c r="G83" s="51">
        <v>0.64240978514040403</v>
      </c>
      <c r="H83" s="50">
        <f t="shared" si="6"/>
        <v>250915.69999999998</v>
      </c>
      <c r="I83" s="51">
        <f t="shared" si="7"/>
        <v>13.854895775752574</v>
      </c>
      <c r="J83" s="50">
        <v>17800.2</v>
      </c>
      <c r="K83" s="51">
        <v>10.007900641565826</v>
      </c>
      <c r="L83" s="50">
        <v>28201.5</v>
      </c>
      <c r="M83" s="51">
        <v>10.991138379164232</v>
      </c>
      <c r="N83" s="50">
        <v>36978.800000000003</v>
      </c>
      <c r="O83" s="51">
        <v>12.92213381721419</v>
      </c>
      <c r="P83" s="50">
        <v>85971.4</v>
      </c>
      <c r="Q83" s="51">
        <v>14.413638163389221</v>
      </c>
      <c r="R83" s="50">
        <v>81573.7</v>
      </c>
      <c r="S83" s="51">
        <v>15.511034929149959</v>
      </c>
      <c r="T83" s="50">
        <v>390.1</v>
      </c>
      <c r="U83" s="51">
        <v>15.389607792873621</v>
      </c>
    </row>
    <row r="84" spans="1:21" ht="14.25" customHeight="1" x14ac:dyDescent="0.2">
      <c r="A84" s="49" t="s">
        <v>22</v>
      </c>
      <c r="B84" s="50">
        <f t="shared" si="4"/>
        <v>536242.19999999995</v>
      </c>
      <c r="C84" s="51">
        <f t="shared" si="5"/>
        <v>7.3018448585359392</v>
      </c>
      <c r="D84" s="50">
        <v>113234</v>
      </c>
      <c r="E84" s="51">
        <v>0</v>
      </c>
      <c r="F84" s="50">
        <v>150464.4</v>
      </c>
      <c r="G84" s="51">
        <v>0.61359427877956518</v>
      </c>
      <c r="H84" s="50">
        <f t="shared" si="6"/>
        <v>272543.8</v>
      </c>
      <c r="I84" s="51">
        <f t="shared" si="7"/>
        <v>14.027959014294218</v>
      </c>
      <c r="J84" s="50">
        <v>23515.7</v>
      </c>
      <c r="K84" s="51">
        <v>9.0963903264627444</v>
      </c>
      <c r="L84" s="50">
        <v>19361.900000000001</v>
      </c>
      <c r="M84" s="51">
        <v>11.972785212195083</v>
      </c>
      <c r="N84" s="50">
        <v>44144.3</v>
      </c>
      <c r="O84" s="51">
        <v>12.809334251534175</v>
      </c>
      <c r="P84" s="50">
        <v>91432.3</v>
      </c>
      <c r="Q84" s="51">
        <v>14.411148040681466</v>
      </c>
      <c r="R84" s="50">
        <v>92784.4</v>
      </c>
      <c r="S84" s="51">
        <v>15.879839153995718</v>
      </c>
      <c r="T84" s="50">
        <v>1305.2</v>
      </c>
      <c r="U84" s="51">
        <v>16.092971958320565</v>
      </c>
    </row>
    <row r="85" spans="1:21" ht="14.25" customHeight="1" x14ac:dyDescent="0.2">
      <c r="A85" s="49" t="s">
        <v>23</v>
      </c>
      <c r="B85" s="50">
        <f t="shared" si="4"/>
        <v>588356.60813999991</v>
      </c>
      <c r="C85" s="51">
        <f t="shared" si="5"/>
        <v>7.5657784044821854</v>
      </c>
      <c r="D85" s="50">
        <v>104511.9</v>
      </c>
      <c r="E85" s="51">
        <v>0</v>
      </c>
      <c r="F85" s="50">
        <v>180988.40813999998</v>
      </c>
      <c r="G85" s="51">
        <v>0.48551707760216123</v>
      </c>
      <c r="H85" s="50">
        <f t="shared" si="6"/>
        <v>302856.3</v>
      </c>
      <c r="I85" s="51">
        <f t="shared" si="7"/>
        <v>14.407832219438722</v>
      </c>
      <c r="J85" s="50">
        <v>15607.4</v>
      </c>
      <c r="K85" s="51">
        <v>9.542755487781438</v>
      </c>
      <c r="L85" s="50">
        <v>20524.3</v>
      </c>
      <c r="M85" s="51">
        <v>12.447603962132691</v>
      </c>
      <c r="N85" s="50">
        <v>58836</v>
      </c>
      <c r="O85" s="51">
        <v>12.778273964919437</v>
      </c>
      <c r="P85" s="50">
        <v>90763</v>
      </c>
      <c r="Q85" s="51">
        <v>14.374506913610171</v>
      </c>
      <c r="R85" s="50">
        <v>115806</v>
      </c>
      <c r="S85" s="51">
        <v>16.246006761307701</v>
      </c>
      <c r="T85" s="50">
        <v>1319.6</v>
      </c>
      <c r="U85" s="51">
        <v>16.069899969687782</v>
      </c>
    </row>
    <row r="86" spans="1:21" ht="14.25" customHeight="1" x14ac:dyDescent="0.2">
      <c r="A86" s="49" t="s">
        <v>24</v>
      </c>
      <c r="B86" s="50">
        <f t="shared" si="4"/>
        <v>595498.80059999996</v>
      </c>
      <c r="C86" s="51">
        <f t="shared" si="5"/>
        <v>8.5214331294826096</v>
      </c>
      <c r="D86" s="50">
        <v>101188.60060000001</v>
      </c>
      <c r="E86" s="51">
        <v>0</v>
      </c>
      <c r="F86" s="50">
        <v>148238.9</v>
      </c>
      <c r="G86" s="51">
        <v>0.64656584068014533</v>
      </c>
      <c r="H86" s="50">
        <f t="shared" si="6"/>
        <v>346071.3</v>
      </c>
      <c r="I86" s="51">
        <f t="shared" si="7"/>
        <v>14.386217519337778</v>
      </c>
      <c r="J86" s="50">
        <v>10956.8</v>
      </c>
      <c r="K86" s="51">
        <v>9.9814558995327118</v>
      </c>
      <c r="L86" s="50">
        <v>43947.6</v>
      </c>
      <c r="M86" s="51">
        <v>10.536053504628242</v>
      </c>
      <c r="N86" s="50">
        <v>51240.3</v>
      </c>
      <c r="O86" s="51">
        <v>12.814347183759658</v>
      </c>
      <c r="P86" s="50">
        <v>102644.4</v>
      </c>
      <c r="Q86" s="51">
        <v>14.431688421384898</v>
      </c>
      <c r="R86" s="50">
        <v>135719.4</v>
      </c>
      <c r="S86" s="51">
        <v>16.526501539205153</v>
      </c>
      <c r="T86" s="50">
        <v>1562.8</v>
      </c>
      <c r="U86" s="51">
        <v>16.219639109291016</v>
      </c>
    </row>
    <row r="87" spans="1:21" ht="14.25" customHeight="1" x14ac:dyDescent="0.2">
      <c r="A87" s="49" t="s">
        <v>25</v>
      </c>
      <c r="B87" s="50">
        <f t="shared" si="4"/>
        <v>559223.70000000007</v>
      </c>
      <c r="C87" s="51">
        <f t="shared" si="5"/>
        <v>8.428396258956834</v>
      </c>
      <c r="D87" s="50">
        <v>76360.100000000006</v>
      </c>
      <c r="E87" s="51">
        <v>0</v>
      </c>
      <c r="F87" s="50">
        <v>154251.5</v>
      </c>
      <c r="G87" s="51">
        <v>0.70448708116290615</v>
      </c>
      <c r="H87" s="50">
        <f t="shared" si="6"/>
        <v>328612.10000000003</v>
      </c>
      <c r="I87" s="51">
        <f t="shared" si="7"/>
        <v>14.012541692773938</v>
      </c>
      <c r="J87" s="50">
        <v>22941.1</v>
      </c>
      <c r="K87" s="51">
        <v>8.7252091224919468</v>
      </c>
      <c r="L87" s="50">
        <v>39583.699999999997</v>
      </c>
      <c r="M87" s="51">
        <v>11.850609240672297</v>
      </c>
      <c r="N87" s="50">
        <v>46601.3</v>
      </c>
      <c r="O87" s="51">
        <v>13.056001463478486</v>
      </c>
      <c r="P87" s="50">
        <v>104782</v>
      </c>
      <c r="Q87" s="51">
        <v>14.473920100780667</v>
      </c>
      <c r="R87" s="50">
        <v>112798.6</v>
      </c>
      <c r="S87" s="51">
        <v>15.774907357006205</v>
      </c>
      <c r="T87" s="50">
        <v>1905.4</v>
      </c>
      <c r="U87" s="51">
        <v>16.276631678387741</v>
      </c>
    </row>
    <row r="88" spans="1:21" ht="14.25" customHeight="1" x14ac:dyDescent="0.2">
      <c r="A88" s="49" t="s">
        <v>26</v>
      </c>
      <c r="B88" s="50">
        <f t="shared" si="4"/>
        <v>598177.9</v>
      </c>
      <c r="C88" s="51">
        <f t="shared" si="5"/>
        <v>8.4309394830534519</v>
      </c>
      <c r="D88" s="50">
        <v>70810.7</v>
      </c>
      <c r="E88" s="51">
        <v>0</v>
      </c>
      <c r="F88" s="50">
        <v>174838.1</v>
      </c>
      <c r="G88" s="51">
        <v>0.54650529833028394</v>
      </c>
      <c r="H88" s="50">
        <f t="shared" si="6"/>
        <v>352529.10000000003</v>
      </c>
      <c r="I88" s="51">
        <f t="shared" si="7"/>
        <v>14.034732812128132</v>
      </c>
      <c r="J88" s="50">
        <v>29578.9</v>
      </c>
      <c r="K88" s="51">
        <v>10.119061797429925</v>
      </c>
      <c r="L88" s="50">
        <v>41202.300000000003</v>
      </c>
      <c r="M88" s="51">
        <v>12.605679003356608</v>
      </c>
      <c r="N88" s="50">
        <v>34562.699999999997</v>
      </c>
      <c r="O88" s="51">
        <v>13.306795013121084</v>
      </c>
      <c r="P88" s="50">
        <v>127312.6</v>
      </c>
      <c r="Q88" s="51">
        <v>13.949302747724893</v>
      </c>
      <c r="R88" s="50">
        <v>117937.7</v>
      </c>
      <c r="S88" s="51">
        <v>15.785236671564732</v>
      </c>
      <c r="T88" s="50">
        <v>1934.9</v>
      </c>
      <c r="U88" s="51">
        <v>16.250333350560751</v>
      </c>
    </row>
    <row r="89" spans="1:21" ht="14.25" customHeight="1" x14ac:dyDescent="0.2">
      <c r="A89" s="49" t="s">
        <v>27</v>
      </c>
      <c r="B89" s="50">
        <f t="shared" si="4"/>
        <v>712559.9</v>
      </c>
      <c r="C89" s="51">
        <f t="shared" si="5"/>
        <v>7.5610824956610658</v>
      </c>
      <c r="D89" s="50">
        <v>143316.79999999999</v>
      </c>
      <c r="E89" s="51">
        <v>0</v>
      </c>
      <c r="F89" s="50">
        <v>193858.8</v>
      </c>
      <c r="G89" s="51">
        <v>0.5760024048431126</v>
      </c>
      <c r="H89" s="50">
        <f t="shared" si="6"/>
        <v>375384.30000000005</v>
      </c>
      <c r="I89" s="51">
        <f t="shared" si="7"/>
        <v>14.05509247989327</v>
      </c>
      <c r="J89" s="50">
        <v>16990.900000000001</v>
      </c>
      <c r="K89" s="51">
        <v>12.218432690440174</v>
      </c>
      <c r="L89" s="50">
        <v>37934.5</v>
      </c>
      <c r="M89" s="51">
        <v>12.33469954790494</v>
      </c>
      <c r="N89" s="50">
        <v>62729.4</v>
      </c>
      <c r="O89" s="51">
        <v>13.50989808606491</v>
      </c>
      <c r="P89" s="50">
        <v>127343.6</v>
      </c>
      <c r="Q89" s="51">
        <v>13.45821659667231</v>
      </c>
      <c r="R89" s="50">
        <v>128451</v>
      </c>
      <c r="S89" s="51">
        <v>15.629116487999315</v>
      </c>
      <c r="T89" s="50">
        <v>1934.9</v>
      </c>
      <c r="U89" s="51">
        <v>16.376572432683858</v>
      </c>
    </row>
    <row r="90" spans="1:21" ht="14.25" customHeight="1" x14ac:dyDescent="0.2">
      <c r="A90" s="49" t="s">
        <v>28</v>
      </c>
      <c r="B90" s="50">
        <f t="shared" si="4"/>
        <v>710746.60000000009</v>
      </c>
      <c r="C90" s="51">
        <f t="shared" si="5"/>
        <v>8.0699075071199768</v>
      </c>
      <c r="D90" s="50">
        <v>130619.1</v>
      </c>
      <c r="E90" s="51">
        <v>0</v>
      </c>
      <c r="F90" s="50">
        <v>180573.7</v>
      </c>
      <c r="G90" s="51">
        <v>0.64806902666335131</v>
      </c>
      <c r="H90" s="50">
        <f t="shared" si="6"/>
        <v>399553.80000000005</v>
      </c>
      <c r="I90" s="51">
        <f t="shared" si="7"/>
        <v>14.062274219391732</v>
      </c>
      <c r="J90" s="50">
        <v>26813.7</v>
      </c>
      <c r="K90" s="51">
        <v>12.764281095111828</v>
      </c>
      <c r="L90" s="50">
        <v>23278.5</v>
      </c>
      <c r="M90" s="51">
        <v>12.706799922675431</v>
      </c>
      <c r="N90" s="50">
        <v>76697.399999999994</v>
      </c>
      <c r="O90" s="51">
        <v>13.1363342694798</v>
      </c>
      <c r="P90" s="50">
        <v>135388.20000000001</v>
      </c>
      <c r="Q90" s="51">
        <v>13.509806792615603</v>
      </c>
      <c r="R90" s="50">
        <v>135392.6</v>
      </c>
      <c r="S90" s="51">
        <v>15.595891186076642</v>
      </c>
      <c r="T90" s="50">
        <v>1983.4</v>
      </c>
      <c r="U90" s="51">
        <v>16.347126147020266</v>
      </c>
    </row>
    <row r="91" spans="1:21" ht="14.25" customHeight="1" x14ac:dyDescent="0.2">
      <c r="A91" s="49" t="s">
        <v>46</v>
      </c>
      <c r="B91" s="50">
        <f t="shared" si="4"/>
        <v>725992.7</v>
      </c>
      <c r="C91" s="51">
        <f t="shared" si="5"/>
        <v>8.0981486824867517</v>
      </c>
      <c r="D91" s="50">
        <v>126398.1</v>
      </c>
      <c r="E91" s="51">
        <v>0</v>
      </c>
      <c r="F91" s="50">
        <v>190385</v>
      </c>
      <c r="G91" s="51">
        <v>0.63754039971636423</v>
      </c>
      <c r="H91" s="50">
        <f t="shared" si="6"/>
        <v>409209.60000000003</v>
      </c>
      <c r="I91" s="51">
        <f t="shared" si="7"/>
        <v>14.070585582547427</v>
      </c>
      <c r="J91" s="50">
        <v>13753.9</v>
      </c>
      <c r="K91" s="51">
        <v>12.296620013232612</v>
      </c>
      <c r="L91" s="50">
        <v>25053.5</v>
      </c>
      <c r="M91" s="51">
        <v>13.01329782265951</v>
      </c>
      <c r="N91" s="50">
        <v>82264.100000000006</v>
      </c>
      <c r="O91" s="51">
        <v>13.026840262034106</v>
      </c>
      <c r="P91" s="50">
        <v>145460.4</v>
      </c>
      <c r="Q91" s="51">
        <v>13.581662906193026</v>
      </c>
      <c r="R91" s="50">
        <v>140524.9</v>
      </c>
      <c r="S91" s="51">
        <v>15.515421395069486</v>
      </c>
      <c r="T91" s="50">
        <v>2152.8000000000002</v>
      </c>
      <c r="U91" s="51">
        <v>16.316011705685618</v>
      </c>
    </row>
    <row r="92" spans="1:21" ht="14.25" customHeight="1" thickBot="1" x14ac:dyDescent="0.25">
      <c r="A92" s="52" t="s">
        <v>30</v>
      </c>
      <c r="B92" s="53">
        <f t="shared" si="4"/>
        <v>716983.4</v>
      </c>
      <c r="C92" s="54">
        <f t="shared" si="5"/>
        <v>8.8552343317850877</v>
      </c>
      <c r="D92" s="53">
        <v>83017.399999999994</v>
      </c>
      <c r="E92" s="54">
        <v>0</v>
      </c>
      <c r="F92" s="53">
        <v>193364.5</v>
      </c>
      <c r="G92" s="54">
        <v>0.65141821275363365</v>
      </c>
      <c r="H92" s="53">
        <f t="shared" si="6"/>
        <v>440601.5</v>
      </c>
      <c r="I92" s="54">
        <f t="shared" si="7"/>
        <v>14.124089141775505</v>
      </c>
      <c r="J92" s="53">
        <v>11738.9</v>
      </c>
      <c r="K92" s="54">
        <v>12.260595285759313</v>
      </c>
      <c r="L92" s="53">
        <v>54455.1</v>
      </c>
      <c r="M92" s="54">
        <v>13.435346753563943</v>
      </c>
      <c r="N92" s="53">
        <v>73075.899999999994</v>
      </c>
      <c r="O92" s="54">
        <v>12.862854415751293</v>
      </c>
      <c r="P92" s="53">
        <v>137631.4</v>
      </c>
      <c r="Q92" s="54">
        <v>13.556555284622551</v>
      </c>
      <c r="R92" s="53">
        <v>162269.5</v>
      </c>
      <c r="S92" s="54">
        <v>15.518623481307332</v>
      </c>
      <c r="T92" s="53">
        <v>1430.7</v>
      </c>
      <c r="U92" s="54">
        <v>16.477381701265116</v>
      </c>
    </row>
    <row r="93" spans="1:21" ht="14.25" customHeight="1" x14ac:dyDescent="0.2">
      <c r="A93" s="49" t="s">
        <v>52</v>
      </c>
      <c r="B93" s="50">
        <f t="shared" si="4"/>
        <v>753701.7</v>
      </c>
      <c r="C93" s="51">
        <f t="shared" si="5"/>
        <v>8.9083981354957817</v>
      </c>
      <c r="D93" s="50">
        <v>111895.9</v>
      </c>
      <c r="E93" s="51">
        <v>0</v>
      </c>
      <c r="F93" s="50">
        <v>179278.2</v>
      </c>
      <c r="G93" s="51">
        <v>0.88156909763708047</v>
      </c>
      <c r="H93" s="50">
        <f t="shared" si="6"/>
        <v>462527.59999999992</v>
      </c>
      <c r="I93" s="51">
        <f t="shared" si="7"/>
        <v>14.174783727500804</v>
      </c>
      <c r="J93" s="50">
        <v>18984.900000000001</v>
      </c>
      <c r="K93" s="51">
        <v>12.615760209429601</v>
      </c>
      <c r="L93" s="50">
        <v>62835.9</v>
      </c>
      <c r="M93" s="51">
        <v>12.915006262343661</v>
      </c>
      <c r="N93" s="50">
        <v>63865.599999999999</v>
      </c>
      <c r="O93" s="51">
        <v>13.44080858866119</v>
      </c>
      <c r="P93" s="50">
        <v>136300.79999999999</v>
      </c>
      <c r="Q93" s="51">
        <v>13.510330027409964</v>
      </c>
      <c r="R93" s="50">
        <v>177950.8</v>
      </c>
      <c r="S93" s="51">
        <v>15.535887357629189</v>
      </c>
      <c r="T93" s="50">
        <v>2589.6</v>
      </c>
      <c r="U93" s="51">
        <v>15.715179950571518</v>
      </c>
    </row>
    <row r="94" spans="1:21" ht="14.25" customHeight="1" x14ac:dyDescent="0.2">
      <c r="A94" s="49" t="s">
        <v>20</v>
      </c>
      <c r="B94" s="50">
        <f t="shared" si="4"/>
        <v>773253.29999999993</v>
      </c>
      <c r="C94" s="51">
        <f t="shared" si="5"/>
        <v>8.9237015710117227</v>
      </c>
      <c r="D94" s="50">
        <v>94859.7</v>
      </c>
      <c r="E94" s="51">
        <v>0</v>
      </c>
      <c r="F94" s="50">
        <v>200369.6</v>
      </c>
      <c r="G94" s="51">
        <v>0.87447218540137839</v>
      </c>
      <c r="H94" s="50">
        <f t="shared" si="6"/>
        <v>478023.99999999994</v>
      </c>
      <c r="I94" s="51">
        <f t="shared" si="7"/>
        <v>14.068465277893997</v>
      </c>
      <c r="J94" s="50">
        <v>39317.699999999997</v>
      </c>
      <c r="K94" s="51">
        <v>13.541649002866388</v>
      </c>
      <c r="L94" s="50">
        <v>45479.9</v>
      </c>
      <c r="M94" s="51">
        <v>12.339568556659096</v>
      </c>
      <c r="N94" s="50">
        <v>80101.5</v>
      </c>
      <c r="O94" s="51">
        <v>12.813444604657843</v>
      </c>
      <c r="P94" s="50">
        <v>124355.2</v>
      </c>
      <c r="Q94" s="51">
        <v>13.551385209464499</v>
      </c>
      <c r="R94" s="50">
        <v>185914.4</v>
      </c>
      <c r="S94" s="51">
        <v>15.463694114065397</v>
      </c>
      <c r="T94" s="50">
        <v>2855.3</v>
      </c>
      <c r="U94" s="51">
        <v>15.742809862361224</v>
      </c>
    </row>
    <row r="95" spans="1:21" ht="14.25" customHeight="1" x14ac:dyDescent="0.2">
      <c r="A95" s="49" t="s">
        <v>21</v>
      </c>
      <c r="B95" s="50">
        <f t="shared" si="4"/>
        <v>744977.2</v>
      </c>
      <c r="C95" s="51">
        <f t="shared" si="5"/>
        <v>9.2391483457480312</v>
      </c>
      <c r="D95" s="50">
        <v>62682.6</v>
      </c>
      <c r="E95" s="51">
        <v>0</v>
      </c>
      <c r="F95" s="50">
        <v>200392.5</v>
      </c>
      <c r="G95" s="51">
        <v>0.82942313210324736</v>
      </c>
      <c r="H95" s="50">
        <f t="shared" si="6"/>
        <v>481902.10000000003</v>
      </c>
      <c r="I95" s="51">
        <f t="shared" si="7"/>
        <v>13.937985931167345</v>
      </c>
      <c r="J95" s="50">
        <v>25454.5</v>
      </c>
      <c r="K95" s="51">
        <v>11.478052407236442</v>
      </c>
      <c r="L95" s="50">
        <v>49931.3</v>
      </c>
      <c r="M95" s="51">
        <v>12.800185114347114</v>
      </c>
      <c r="N95" s="50">
        <v>66389.600000000006</v>
      </c>
      <c r="O95" s="51">
        <v>12.270555553881934</v>
      </c>
      <c r="P95" s="50">
        <v>144016.70000000001</v>
      </c>
      <c r="Q95" s="51">
        <v>13.73685112212681</v>
      </c>
      <c r="R95" s="50">
        <v>193186.2</v>
      </c>
      <c r="S95" s="51">
        <v>15.251469292320047</v>
      </c>
      <c r="T95" s="50">
        <v>2923.8</v>
      </c>
      <c r="U95" s="51">
        <v>15.767180723715713</v>
      </c>
    </row>
    <row r="96" spans="1:21" ht="14.25" customHeight="1" x14ac:dyDescent="0.2">
      <c r="A96" s="49" t="s">
        <v>22</v>
      </c>
      <c r="B96" s="50">
        <f t="shared" si="4"/>
        <v>801497.10000000009</v>
      </c>
      <c r="C96" s="51">
        <f t="shared" si="5"/>
        <v>9.0230055105626725</v>
      </c>
      <c r="D96" s="50">
        <v>71307.600000000006</v>
      </c>
      <c r="E96" s="51">
        <v>0</v>
      </c>
      <c r="F96" s="50">
        <v>215018.2</v>
      </c>
      <c r="G96" s="51">
        <v>0.79768096375097552</v>
      </c>
      <c r="H96" s="50">
        <f t="shared" si="6"/>
        <v>515171.3</v>
      </c>
      <c r="I96" s="51">
        <f t="shared" si="7"/>
        <v>13.704949839014715</v>
      </c>
      <c r="J96" s="50">
        <v>24493.200000000001</v>
      </c>
      <c r="K96" s="51">
        <v>12.57415131546715</v>
      </c>
      <c r="L96" s="50">
        <v>51334.5</v>
      </c>
      <c r="M96" s="51">
        <v>11.897339917599275</v>
      </c>
      <c r="N96" s="50">
        <v>90981.1</v>
      </c>
      <c r="O96" s="51">
        <v>12.468316386590182</v>
      </c>
      <c r="P96" s="50">
        <v>136096.4</v>
      </c>
      <c r="Q96" s="51">
        <v>13.430526494455403</v>
      </c>
      <c r="R96" s="50">
        <v>209314.4</v>
      </c>
      <c r="S96" s="51">
        <v>14.972315884621414</v>
      </c>
      <c r="T96" s="50">
        <v>2951.7</v>
      </c>
      <c r="U96" s="51">
        <v>15.422591726801507</v>
      </c>
    </row>
    <row r="97" spans="1:21" ht="14.25" customHeight="1" x14ac:dyDescent="0.2">
      <c r="A97" s="49" t="s">
        <v>23</v>
      </c>
      <c r="B97" s="50">
        <f t="shared" si="4"/>
        <v>1230859.8999999999</v>
      </c>
      <c r="C97" s="51">
        <f t="shared" si="5"/>
        <v>6.0794784150495174</v>
      </c>
      <c r="D97" s="50">
        <v>472252.2</v>
      </c>
      <c r="E97" s="51">
        <v>0</v>
      </c>
      <c r="F97" s="50">
        <v>218514.9</v>
      </c>
      <c r="G97" s="51">
        <v>0.67718847090061085</v>
      </c>
      <c r="H97" s="50">
        <f t="shared" si="6"/>
        <v>540092.79999999993</v>
      </c>
      <c r="I97" s="51">
        <f t="shared" si="7"/>
        <v>13.581018711969513</v>
      </c>
      <c r="J97" s="50">
        <v>29845.3</v>
      </c>
      <c r="K97" s="51">
        <v>13.1961264252663</v>
      </c>
      <c r="L97" s="50">
        <v>48964.9</v>
      </c>
      <c r="M97" s="51">
        <v>12.1311955502819</v>
      </c>
      <c r="N97" s="50">
        <v>106222.1</v>
      </c>
      <c r="O97" s="51">
        <v>12.348057739396998</v>
      </c>
      <c r="P97" s="50">
        <v>129329.4</v>
      </c>
      <c r="Q97" s="51">
        <v>12.902442012411701</v>
      </c>
      <c r="R97" s="50">
        <v>222573.9</v>
      </c>
      <c r="S97" s="51">
        <v>14.908994792291502</v>
      </c>
      <c r="T97" s="50">
        <v>3157.2</v>
      </c>
      <c r="U97" s="51">
        <v>15.365029139744102</v>
      </c>
    </row>
    <row r="98" spans="1:21" ht="14.25" customHeight="1" x14ac:dyDescent="0.2">
      <c r="A98" s="49" t="s">
        <v>24</v>
      </c>
      <c r="B98" s="50">
        <f t="shared" si="4"/>
        <v>924800.3</v>
      </c>
      <c r="C98" s="51">
        <f t="shared" si="5"/>
        <v>8.4497341134080486</v>
      </c>
      <c r="D98" s="50">
        <v>95654.1</v>
      </c>
      <c r="E98" s="51">
        <v>4.78606353517518E-2</v>
      </c>
      <c r="F98" s="50">
        <v>237160.4</v>
      </c>
      <c r="G98" s="51">
        <v>0.664550785038312</v>
      </c>
      <c r="H98" s="50">
        <f t="shared" si="6"/>
        <v>591985.80000000005</v>
      </c>
      <c r="I98" s="51">
        <f t="shared" si="7"/>
        <v>12.926211147294405</v>
      </c>
      <c r="J98" s="50">
        <v>25436.1</v>
      </c>
      <c r="K98" s="51">
        <v>10.135606716438398</v>
      </c>
      <c r="L98" s="50">
        <v>74323.100000000006</v>
      </c>
      <c r="M98" s="51">
        <v>9.0603803931752012</v>
      </c>
      <c r="N98" s="50">
        <v>108608</v>
      </c>
      <c r="O98" s="51">
        <v>12.932306229743698</v>
      </c>
      <c r="P98" s="50">
        <v>153328.80000000002</v>
      </c>
      <c r="Q98" s="51">
        <v>12.875720849572899</v>
      </c>
      <c r="R98" s="50">
        <v>227215.5</v>
      </c>
      <c r="S98" s="51">
        <v>14.501923772806002</v>
      </c>
      <c r="T98" s="50">
        <v>3074.3</v>
      </c>
      <c r="U98" s="51">
        <v>15.318927886022799</v>
      </c>
    </row>
    <row r="99" spans="1:21" ht="14.25" customHeight="1" x14ac:dyDescent="0.2">
      <c r="A99" s="49" t="s">
        <v>25</v>
      </c>
      <c r="B99" s="50">
        <f t="shared" si="4"/>
        <v>1035837.5</v>
      </c>
      <c r="C99" s="51">
        <f t="shared" si="5"/>
        <v>7.7745730300360805</v>
      </c>
      <c r="D99" s="50">
        <v>138741.5</v>
      </c>
      <c r="E99" s="51">
        <v>4.8043757635602896E-2</v>
      </c>
      <c r="F99" s="50">
        <v>286702</v>
      </c>
      <c r="G99" s="51">
        <v>0.55319800698983601</v>
      </c>
      <c r="H99" s="50">
        <f t="shared" si="6"/>
        <v>610394</v>
      </c>
      <c r="I99" s="51">
        <f t="shared" si="7"/>
        <v>12.92267888118166</v>
      </c>
      <c r="J99" s="50">
        <v>32987.699999999997</v>
      </c>
      <c r="K99" s="51">
        <v>11.641797457840298</v>
      </c>
      <c r="L99" s="50">
        <v>95841.2</v>
      </c>
      <c r="M99" s="51">
        <v>9.6926471496600595</v>
      </c>
      <c r="N99" s="50">
        <v>84747.199999999997</v>
      </c>
      <c r="O99" s="51">
        <v>12.164670171993897</v>
      </c>
      <c r="P99" s="50">
        <v>176962.8</v>
      </c>
      <c r="Q99" s="51">
        <v>13.210858841519201</v>
      </c>
      <c r="R99" s="50">
        <v>216657.2</v>
      </c>
      <c r="S99" s="51">
        <v>14.572626642456401</v>
      </c>
      <c r="T99" s="50">
        <v>3197.9</v>
      </c>
      <c r="U99" s="51">
        <v>15.2968526220332</v>
      </c>
    </row>
    <row r="100" spans="1:21" ht="14.25" customHeight="1" x14ac:dyDescent="0.2">
      <c r="A100" s="49" t="s">
        <v>26</v>
      </c>
      <c r="B100" s="50">
        <f>D100+F100+H100</f>
        <v>1008466.7</v>
      </c>
      <c r="C100" s="51">
        <f>(D100*E100+F100*G100+J100*K100+L100*M100+N100*O100+P100*Q100+R100*S100+T100*U100)/(D100+F100+J100+L100+N100+P100+R100+T100)</f>
        <v>7.8694861753987588</v>
      </c>
      <c r="D100" s="50">
        <v>90564.6</v>
      </c>
      <c r="E100" s="51">
        <v>0.34905298538281004</v>
      </c>
      <c r="F100" s="50">
        <v>311939.40000000002</v>
      </c>
      <c r="G100" s="51">
        <v>0.5250623614714911</v>
      </c>
      <c r="H100" s="50">
        <f>J100+L100+N100+P100+R100+T100</f>
        <v>605962.69999999995</v>
      </c>
      <c r="I100" s="51">
        <f>(J100*K100+L100*M100+N100*O100+P100*Q100+R100*S100+T100*U100)/H100</f>
        <v>12.774243814016947</v>
      </c>
      <c r="J100" s="50">
        <v>52802.9</v>
      </c>
      <c r="K100" s="51">
        <v>6.473168272954708</v>
      </c>
      <c r="L100" s="50">
        <v>84140.5</v>
      </c>
      <c r="M100" s="51">
        <v>12.982625810400499</v>
      </c>
      <c r="N100" s="50">
        <v>66024</v>
      </c>
      <c r="O100" s="51">
        <v>11.695277626317699</v>
      </c>
      <c r="P100" s="50">
        <v>180367.8</v>
      </c>
      <c r="Q100" s="51">
        <v>12.9452466182988</v>
      </c>
      <c r="R100" s="50">
        <v>219402.2</v>
      </c>
      <c r="S100" s="51">
        <v>14.358033588541998</v>
      </c>
      <c r="T100" s="50">
        <v>3225.3</v>
      </c>
      <c r="U100" s="51">
        <v>15.2822273897002</v>
      </c>
    </row>
    <row r="101" spans="1:21" ht="14.25" customHeight="1" x14ac:dyDescent="0.2">
      <c r="A101" s="49" t="s">
        <v>27</v>
      </c>
      <c r="B101" s="50">
        <f t="shared" ref="B101:B111" si="8">D101+F101+H101</f>
        <v>1055044.9000000001</v>
      </c>
      <c r="C101" s="51">
        <f t="shared" ref="C101:C111" si="9">(D101*E101+F101*G101+J101*K101+L101*M101+N101*O101+P101*Q101+R101*S101+T101*U101)/(D101+F101+J101+L101+N101+P101+R101+T101)</f>
        <v>7.9254688373926117</v>
      </c>
      <c r="D101" s="50">
        <v>98602.2</v>
      </c>
      <c r="E101" s="51">
        <v>0.19255581518465101</v>
      </c>
      <c r="F101" s="50">
        <v>323693.10000000003</v>
      </c>
      <c r="G101" s="51">
        <v>0.50691033574703892</v>
      </c>
      <c r="H101" s="50">
        <f t="shared" ref="H101:H107" si="10">J101+L101+N101+P101+R101+T101</f>
        <v>632749.60000000009</v>
      </c>
      <c r="I101" s="51">
        <f t="shared" ref="I101:I107" si="11">(J101*K101+L101*M101+N101*O101+P101*Q101+R101*S101+T101*U101)/H101</f>
        <v>12.925580153665846</v>
      </c>
      <c r="J101" s="50">
        <v>51132.6</v>
      </c>
      <c r="K101" s="51">
        <v>12.568360830468201</v>
      </c>
      <c r="L101" s="50">
        <v>72553.400000000009</v>
      </c>
      <c r="M101" s="51">
        <v>11.678864519098999</v>
      </c>
      <c r="N101" s="50">
        <v>82455.100000000006</v>
      </c>
      <c r="O101" s="51">
        <v>11.116684025609096</v>
      </c>
      <c r="P101" s="50">
        <v>187275.8</v>
      </c>
      <c r="Q101" s="51">
        <v>12.671492259010499</v>
      </c>
      <c r="R101" s="50">
        <v>224616.7</v>
      </c>
      <c r="S101" s="51">
        <v>14.224168091686899</v>
      </c>
      <c r="T101" s="50">
        <v>14716</v>
      </c>
      <c r="U101" s="51">
        <v>13.8614117966839</v>
      </c>
    </row>
    <row r="102" spans="1:21" ht="14.25" customHeight="1" x14ac:dyDescent="0.2">
      <c r="A102" s="49" t="s">
        <v>28</v>
      </c>
      <c r="B102" s="50">
        <f t="shared" si="8"/>
        <v>1133854.5</v>
      </c>
      <c r="C102" s="51">
        <f t="shared" si="9"/>
        <v>8.2431298160390067</v>
      </c>
      <c r="D102" s="50">
        <v>94774.6</v>
      </c>
      <c r="E102" s="51">
        <v>0.15980756447402603</v>
      </c>
      <c r="F102" s="50">
        <v>318901.60000000003</v>
      </c>
      <c r="G102" s="51">
        <v>0.55415923595240701</v>
      </c>
      <c r="H102" s="50">
        <f t="shared" si="10"/>
        <v>720178.3</v>
      </c>
      <c r="I102" s="51">
        <f t="shared" si="11"/>
        <v>12.711632481845117</v>
      </c>
      <c r="J102" s="50">
        <v>41358.5</v>
      </c>
      <c r="K102" s="51">
        <v>12.4070015837131</v>
      </c>
      <c r="L102" s="50">
        <v>56916.5</v>
      </c>
      <c r="M102" s="51">
        <v>10.3870961144835</v>
      </c>
      <c r="N102" s="50">
        <v>97794</v>
      </c>
      <c r="O102" s="51">
        <v>11.3891234124793</v>
      </c>
      <c r="P102" s="50">
        <v>204638.5</v>
      </c>
      <c r="Q102" s="51">
        <v>12.5811540790223</v>
      </c>
      <c r="R102" s="50">
        <v>306358.90000000002</v>
      </c>
      <c r="S102" s="51">
        <v>13.659281535480099</v>
      </c>
      <c r="T102" s="50">
        <v>13111.9</v>
      </c>
      <c r="U102" s="51">
        <v>13.521369137958599</v>
      </c>
    </row>
    <row r="103" spans="1:21" ht="14.25" customHeight="1" x14ac:dyDescent="0.2">
      <c r="A103" s="49" t="s">
        <v>46</v>
      </c>
      <c r="B103" s="50">
        <f t="shared" si="8"/>
        <v>1155746.6000000001</v>
      </c>
      <c r="C103" s="51">
        <f t="shared" si="9"/>
        <v>8.6863454082408751</v>
      </c>
      <c r="D103" s="50">
        <v>84086.8</v>
      </c>
      <c r="E103" s="51">
        <v>0.23568453074680001</v>
      </c>
      <c r="F103" s="50">
        <v>296185.60000000003</v>
      </c>
      <c r="G103" s="51">
        <v>0.58345896964606003</v>
      </c>
      <c r="H103" s="50">
        <f t="shared" si="10"/>
        <v>775474.20000000007</v>
      </c>
      <c r="I103" s="51">
        <f t="shared" si="11"/>
        <v>12.697500534511661</v>
      </c>
      <c r="J103" s="50">
        <v>30700.6</v>
      </c>
      <c r="K103" s="51">
        <v>12.3057934372618</v>
      </c>
      <c r="L103" s="50">
        <v>41810.9</v>
      </c>
      <c r="M103" s="51">
        <v>11.0141784558572</v>
      </c>
      <c r="N103" s="50">
        <v>117335</v>
      </c>
      <c r="O103" s="51">
        <v>10.8980336046363</v>
      </c>
      <c r="P103" s="50">
        <v>228615.9</v>
      </c>
      <c r="Q103" s="51">
        <v>12.659629658304601</v>
      </c>
      <c r="R103" s="50">
        <v>348341.5</v>
      </c>
      <c r="S103" s="51">
        <v>13.538505917325399</v>
      </c>
      <c r="T103" s="50">
        <v>8670.2999999999993</v>
      </c>
      <c r="U103" s="51">
        <v>13.764143455243801</v>
      </c>
    </row>
    <row r="104" spans="1:21" ht="14.25" customHeight="1" thickBot="1" x14ac:dyDescent="0.25">
      <c r="A104" s="52" t="s">
        <v>30</v>
      </c>
      <c r="B104" s="53">
        <f t="shared" si="8"/>
        <v>1209617.3999999999</v>
      </c>
      <c r="C104" s="54">
        <f t="shared" si="9"/>
        <v>8.6494644306538646</v>
      </c>
      <c r="D104" s="53">
        <v>86060.4</v>
      </c>
      <c r="E104" s="54">
        <v>0.10955129188337499</v>
      </c>
      <c r="F104" s="53">
        <v>300062.90000000002</v>
      </c>
      <c r="G104" s="54">
        <v>0.66060743930689203</v>
      </c>
      <c r="H104" s="53">
        <f t="shared" si="10"/>
        <v>823494.09999999986</v>
      </c>
      <c r="I104" s="54">
        <f t="shared" si="11"/>
        <v>12.452901440338195</v>
      </c>
      <c r="J104" s="53">
        <v>26397.3</v>
      </c>
      <c r="K104" s="54">
        <v>9.8676876044140904</v>
      </c>
      <c r="L104" s="53">
        <v>66039.199999999997</v>
      </c>
      <c r="M104" s="54">
        <v>11.0326230329865</v>
      </c>
      <c r="N104" s="53">
        <v>116961.4</v>
      </c>
      <c r="O104" s="54">
        <v>10.761194342749</v>
      </c>
      <c r="P104" s="53">
        <v>242250.3</v>
      </c>
      <c r="Q104" s="54">
        <v>12.850205510581397</v>
      </c>
      <c r="R104" s="53">
        <v>363801.7</v>
      </c>
      <c r="S104" s="54">
        <v>13.146986644097602</v>
      </c>
      <c r="T104" s="53">
        <v>8044.2</v>
      </c>
      <c r="U104" s="54">
        <v>13.838339176052299</v>
      </c>
    </row>
    <row r="105" spans="1:21" ht="14.25" customHeight="1" x14ac:dyDescent="0.2">
      <c r="A105" s="49" t="s">
        <v>84</v>
      </c>
      <c r="B105" s="50">
        <f t="shared" si="8"/>
        <v>1275933.25</v>
      </c>
      <c r="C105" s="51">
        <f t="shared" si="9"/>
        <v>8.5306783556271526</v>
      </c>
      <c r="D105" s="50">
        <v>109930.65</v>
      </c>
      <c r="E105" s="51">
        <v>0.19254899338810405</v>
      </c>
      <c r="F105" s="50">
        <v>301402.90000000002</v>
      </c>
      <c r="G105" s="51">
        <v>0.43865171834776606</v>
      </c>
      <c r="H105" s="50">
        <f t="shared" si="10"/>
        <v>864599.7</v>
      </c>
      <c r="I105" s="51">
        <f t="shared" si="11"/>
        <v>12.411753350134182</v>
      </c>
      <c r="J105" s="50">
        <v>23496.2</v>
      </c>
      <c r="K105" s="51">
        <v>10.9533559894791</v>
      </c>
      <c r="L105" s="50">
        <v>76052.3</v>
      </c>
      <c r="M105" s="51">
        <v>11.414159256196101</v>
      </c>
      <c r="N105" s="50">
        <v>140302</v>
      </c>
      <c r="O105" s="51">
        <v>11.3655826930479</v>
      </c>
      <c r="P105" s="50">
        <v>266141.09999999998</v>
      </c>
      <c r="Q105" s="51">
        <v>12.691797561519099</v>
      </c>
      <c r="R105" s="50">
        <v>343931.1</v>
      </c>
      <c r="S105" s="51">
        <v>12.912642209442502</v>
      </c>
      <c r="T105" s="50">
        <v>14677</v>
      </c>
      <c r="U105" s="51">
        <v>13.1008196497922</v>
      </c>
    </row>
    <row r="106" spans="1:21" ht="14.25" customHeight="1" x14ac:dyDescent="0.2">
      <c r="A106" s="49" t="s">
        <v>20</v>
      </c>
      <c r="B106" s="50">
        <f t="shared" si="8"/>
        <v>1504988.55</v>
      </c>
      <c r="C106" s="51">
        <f t="shared" si="9"/>
        <v>7.4525067901679298</v>
      </c>
      <c r="D106" s="50">
        <v>282329.85000000003</v>
      </c>
      <c r="E106" s="51">
        <v>8.2559931229375896E-2</v>
      </c>
      <c r="F106" s="50">
        <v>322782.7</v>
      </c>
      <c r="G106" s="51">
        <v>0.397290753190924</v>
      </c>
      <c r="H106" s="50">
        <f t="shared" si="10"/>
        <v>899876</v>
      </c>
      <c r="I106" s="51">
        <f t="shared" si="11"/>
        <v>12.295460344536346</v>
      </c>
      <c r="J106" s="50">
        <v>40445.599999999999</v>
      </c>
      <c r="K106" s="51">
        <v>11.6012771970251</v>
      </c>
      <c r="L106" s="50">
        <v>77881</v>
      </c>
      <c r="M106" s="51">
        <v>10.463558916808999</v>
      </c>
      <c r="N106" s="50">
        <v>142656.9</v>
      </c>
      <c r="O106" s="51">
        <v>11.698746229589998</v>
      </c>
      <c r="P106" s="50">
        <v>265969.40000000002</v>
      </c>
      <c r="Q106" s="51">
        <v>12.660609273096799</v>
      </c>
      <c r="R106" s="50">
        <v>368721.3</v>
      </c>
      <c r="S106" s="51">
        <v>12.699337377580299</v>
      </c>
      <c r="T106" s="50">
        <v>4201.8</v>
      </c>
      <c r="U106" s="51">
        <v>14.6363258603456</v>
      </c>
    </row>
    <row r="107" spans="1:21" ht="14.25" customHeight="1" x14ac:dyDescent="0.2">
      <c r="A107" s="49" t="s">
        <v>21</v>
      </c>
      <c r="B107" s="50">
        <f t="shared" si="8"/>
        <v>1969426.75</v>
      </c>
      <c r="C107" s="51">
        <f t="shared" si="9"/>
        <v>5.8087487102528677</v>
      </c>
      <c r="D107" s="50">
        <v>732808.15</v>
      </c>
      <c r="E107" s="51">
        <v>2.7514834544348301E-2</v>
      </c>
      <c r="F107" s="50">
        <v>319651.10000000003</v>
      </c>
      <c r="G107" s="51">
        <v>0.39281398374665399</v>
      </c>
      <c r="H107" s="50">
        <f t="shared" si="10"/>
        <v>916967.50000000012</v>
      </c>
      <c r="I107" s="51">
        <f t="shared" si="11"/>
        <v>12.316879907957473</v>
      </c>
      <c r="J107" s="50">
        <v>41764.5</v>
      </c>
      <c r="K107" s="51">
        <v>10.306277699960498</v>
      </c>
      <c r="L107" s="50">
        <v>86195.1</v>
      </c>
      <c r="M107" s="51">
        <v>10.276698907478501</v>
      </c>
      <c r="N107" s="50">
        <v>144680.70000000001</v>
      </c>
      <c r="O107" s="51">
        <v>12.1849652994491</v>
      </c>
      <c r="P107" s="50">
        <v>261201.3</v>
      </c>
      <c r="Q107" s="51">
        <v>12.689124721048502</v>
      </c>
      <c r="R107" s="50">
        <v>378990.5</v>
      </c>
      <c r="S107" s="51">
        <v>12.770290416250498</v>
      </c>
      <c r="T107" s="50">
        <v>4135.3999999999996</v>
      </c>
      <c r="U107" s="51">
        <v>14.696769357256899</v>
      </c>
    </row>
    <row r="108" spans="1:21" ht="14.25" customHeight="1" x14ac:dyDescent="0.2">
      <c r="A108" s="49" t="s">
        <v>22</v>
      </c>
      <c r="B108" s="50">
        <f t="shared" si="8"/>
        <v>1427025.2203800001</v>
      </c>
      <c r="C108" s="51">
        <f t="shared" si="9"/>
        <v>8.4412550205611119</v>
      </c>
      <c r="D108" s="50">
        <v>111866.45</v>
      </c>
      <c r="E108" s="51">
        <v>0.15181589296880302</v>
      </c>
      <c r="F108" s="50">
        <v>320664.87037999998</v>
      </c>
      <c r="G108" s="51">
        <v>0.35827051732812898</v>
      </c>
      <c r="H108" s="50">
        <f t="shared" ref="H108:H116" si="12">J108+L108+N108+P108+R108+T108</f>
        <v>994493.9</v>
      </c>
      <c r="I108" s="51">
        <f t="shared" ref="I108:I116" si="13">(J108*K108+L108*M108+N108*O108+P108*Q108+R108*S108+T108*U108)/H108</f>
        <v>11.979978893787084</v>
      </c>
      <c r="J108" s="50">
        <v>49471.9</v>
      </c>
      <c r="K108" s="51">
        <v>9.4415197111895797</v>
      </c>
      <c r="L108" s="50">
        <v>112406.8</v>
      </c>
      <c r="M108" s="51">
        <v>11.896261934331399</v>
      </c>
      <c r="N108" s="50">
        <v>131091.6</v>
      </c>
      <c r="O108" s="51">
        <v>11.443922791391699</v>
      </c>
      <c r="P108" s="50">
        <v>325221.3</v>
      </c>
      <c r="Q108" s="51">
        <v>11.8785419958656</v>
      </c>
      <c r="R108" s="50">
        <v>371645.2</v>
      </c>
      <c r="S108" s="51">
        <v>12.589635628282002</v>
      </c>
      <c r="T108" s="50">
        <v>4657.1000000000004</v>
      </c>
      <c r="U108" s="51">
        <v>14.4876869725795</v>
      </c>
    </row>
    <row r="109" spans="1:21" ht="14.25" customHeight="1" x14ac:dyDescent="0.2">
      <c r="A109" s="49" t="s">
        <v>23</v>
      </c>
      <c r="B109" s="50">
        <f t="shared" ref="B109" si="14">D109+F109+H109</f>
        <v>1537854.8703799997</v>
      </c>
      <c r="C109" s="51">
        <f t="shared" ref="C109" si="15">(D109*E109+F109*G109+J109*K109+L109*M109+N109*O109+P109*Q109+R109*S109+T109*U109)/(D109+F109+J109+L109+N109+P109+R109+T109)</f>
        <v>7.9635576964254247</v>
      </c>
      <c r="D109" s="50">
        <v>217697.9</v>
      </c>
      <c r="E109" s="51">
        <v>7.9588209165086105E-2</v>
      </c>
      <c r="F109" s="50">
        <v>322944.07037999999</v>
      </c>
      <c r="G109" s="51">
        <v>0.37823793716438103</v>
      </c>
      <c r="H109" s="50">
        <f t="shared" si="12"/>
        <v>997212.89999999991</v>
      </c>
      <c r="I109" s="51">
        <f t="shared" si="13"/>
        <v>12.141158727489358</v>
      </c>
      <c r="J109" s="50">
        <v>48294</v>
      </c>
      <c r="K109" s="51">
        <v>10.1799664968733</v>
      </c>
      <c r="L109" s="50">
        <v>114527.4</v>
      </c>
      <c r="M109" s="51">
        <v>11.8646582302576</v>
      </c>
      <c r="N109" s="50">
        <v>132667.79999999999</v>
      </c>
      <c r="O109" s="51">
        <v>11.506225248326999</v>
      </c>
      <c r="P109" s="50">
        <v>275576.5</v>
      </c>
      <c r="Q109" s="51">
        <v>12.751335683557899</v>
      </c>
      <c r="R109" s="50">
        <v>421727.7</v>
      </c>
      <c r="S109" s="51">
        <v>12.216476176452199</v>
      </c>
      <c r="T109" s="50">
        <v>4419.5</v>
      </c>
      <c r="U109" s="51">
        <v>14.562709582532001</v>
      </c>
    </row>
    <row r="110" spans="1:21" ht="14.25" customHeight="1" x14ac:dyDescent="0.2">
      <c r="A110" s="49" t="s">
        <v>24</v>
      </c>
      <c r="B110" s="50">
        <f t="shared" si="8"/>
        <v>1471976.4000000001</v>
      </c>
      <c r="C110" s="51">
        <f t="shared" si="9"/>
        <v>8.3764738198248168</v>
      </c>
      <c r="D110" s="50">
        <v>132504.70000000001</v>
      </c>
      <c r="E110" s="51">
        <v>6.5064461864371606E-2</v>
      </c>
      <c r="F110" s="50">
        <v>315396.10000000003</v>
      </c>
      <c r="G110" s="51">
        <v>0.358670528900009</v>
      </c>
      <c r="H110" s="50">
        <f t="shared" si="12"/>
        <v>1024075.6000000001</v>
      </c>
      <c r="I110" s="51">
        <f t="shared" si="13"/>
        <v>11.921216700212348</v>
      </c>
      <c r="J110" s="50">
        <v>72008.600000000006</v>
      </c>
      <c r="K110" s="51">
        <v>12.5838711209494</v>
      </c>
      <c r="L110" s="50">
        <v>101826</v>
      </c>
      <c r="M110" s="51">
        <v>9.2867445151532984</v>
      </c>
      <c r="N110" s="50">
        <v>134823.4</v>
      </c>
      <c r="O110" s="51">
        <v>11.606466852193298</v>
      </c>
      <c r="P110" s="50">
        <v>283882.8</v>
      </c>
      <c r="Q110" s="51">
        <v>12.548865838296598</v>
      </c>
      <c r="R110" s="50">
        <v>426698.9</v>
      </c>
      <c r="S110" s="51">
        <v>12.0915561722798</v>
      </c>
      <c r="T110" s="50">
        <v>4835.9000000000005</v>
      </c>
      <c r="U110" s="51">
        <v>14.426258607498099</v>
      </c>
    </row>
    <row r="111" spans="1:21" ht="14.25" customHeight="1" x14ac:dyDescent="0.2">
      <c r="A111" s="49" t="s">
        <v>25</v>
      </c>
      <c r="B111" s="50">
        <f t="shared" si="8"/>
        <v>1684882</v>
      </c>
      <c r="C111" s="51">
        <f t="shared" si="9"/>
        <v>7.8223149638965692</v>
      </c>
      <c r="D111" s="50">
        <v>261845.6</v>
      </c>
      <c r="E111" s="51">
        <v>2.9510917884432702E-2</v>
      </c>
      <c r="F111" s="50">
        <v>312585.5</v>
      </c>
      <c r="G111" s="51">
        <v>0.33691142743345392</v>
      </c>
      <c r="H111" s="50">
        <f t="shared" si="12"/>
        <v>1110450.9000000001</v>
      </c>
      <c r="I111" s="51">
        <f t="shared" si="13"/>
        <v>11.766964887866699</v>
      </c>
      <c r="J111" s="50">
        <v>50599.5</v>
      </c>
      <c r="K111" s="51">
        <v>10.750999179833803</v>
      </c>
      <c r="L111" s="50">
        <v>106475.7</v>
      </c>
      <c r="M111" s="51">
        <v>9.5706878001271694</v>
      </c>
      <c r="N111" s="50">
        <v>171153.8</v>
      </c>
      <c r="O111" s="51">
        <v>12.415254426136</v>
      </c>
      <c r="P111" s="50">
        <v>299478.10000000003</v>
      </c>
      <c r="Q111" s="51">
        <v>12.035169857161499</v>
      </c>
      <c r="R111" s="50">
        <v>479204.8</v>
      </c>
      <c r="S111" s="51">
        <v>11.9462607657519</v>
      </c>
      <c r="T111" s="50">
        <v>3539</v>
      </c>
      <c r="U111" s="51">
        <v>14.044252048601301</v>
      </c>
    </row>
    <row r="112" spans="1:21" ht="14.25" customHeight="1" x14ac:dyDescent="0.2">
      <c r="A112" s="49" t="s">
        <v>26</v>
      </c>
      <c r="B112" s="50">
        <f>D112+F112+H112</f>
        <v>1653081.8006</v>
      </c>
      <c r="C112" s="51">
        <f>(D112*E112+F112*G112+J112*K112+L112*M112+N112*O112+P112*Q112+R112*S112+T112*U112)/(D112+F112+J112+L112+N112+P112+R112+T112)</f>
        <v>8.1807557981048173</v>
      </c>
      <c r="D112" s="50">
        <v>182922.90059999999</v>
      </c>
      <c r="E112" s="51">
        <v>4.5478422727350996E-2</v>
      </c>
      <c r="F112" s="50">
        <v>331852.40000000002</v>
      </c>
      <c r="G112" s="51">
        <v>0.29632551399357099</v>
      </c>
      <c r="H112" s="50">
        <f t="shared" si="12"/>
        <v>1138306.5</v>
      </c>
      <c r="I112" s="51">
        <f t="shared" si="13"/>
        <v>11.786634923897914</v>
      </c>
      <c r="J112" s="50">
        <v>66524.600000000006</v>
      </c>
      <c r="K112" s="51">
        <v>8.5692271580738595</v>
      </c>
      <c r="L112" s="50">
        <v>93668.5</v>
      </c>
      <c r="M112" s="51">
        <v>11.166245963157301</v>
      </c>
      <c r="N112" s="50">
        <v>160871</v>
      </c>
      <c r="O112" s="51">
        <v>12.754549315911499</v>
      </c>
      <c r="P112" s="50">
        <v>325849.5</v>
      </c>
      <c r="Q112" s="51">
        <v>11.8122642723098</v>
      </c>
      <c r="R112" s="50">
        <v>485146</v>
      </c>
      <c r="S112" s="51">
        <v>11.992571481574599</v>
      </c>
      <c r="T112" s="50">
        <v>6246.9</v>
      </c>
      <c r="U112" s="51">
        <v>13.095716915590099</v>
      </c>
    </row>
    <row r="113" spans="1:21" ht="14.25" customHeight="1" x14ac:dyDescent="0.2">
      <c r="A113" s="49" t="s">
        <v>27</v>
      </c>
      <c r="B113" s="50">
        <f t="shared" ref="B113:B123" si="16">D113+F113+H113</f>
        <v>1670568.1006</v>
      </c>
      <c r="C113" s="51">
        <f t="shared" ref="C113:C123" si="17">(D113*E113+F113*G113+J113*K113+L113*M113+N113*O113+P113*Q113+R113*S113+T113*U113)/(D113+F113+J113+L113+N113+P113+R113+T113)</f>
        <v>8.0302902307196096</v>
      </c>
      <c r="D113" s="50">
        <v>140091.40059999999</v>
      </c>
      <c r="E113" s="51">
        <v>7.2996600477988199E-2</v>
      </c>
      <c r="F113" s="50">
        <v>394995.3</v>
      </c>
      <c r="G113" s="51">
        <v>0.237636807324037</v>
      </c>
      <c r="H113" s="50">
        <f t="shared" si="12"/>
        <v>1135481.4000000001</v>
      </c>
      <c r="I113" s="51">
        <f t="shared" si="13"/>
        <v>11.722829700248719</v>
      </c>
      <c r="J113" s="50">
        <v>51960.1</v>
      </c>
      <c r="K113" s="51">
        <v>11.1998258663859</v>
      </c>
      <c r="L113" s="50">
        <v>118501.5</v>
      </c>
      <c r="M113" s="51">
        <v>9.9399729286127201</v>
      </c>
      <c r="N113" s="50">
        <v>160983.30000000002</v>
      </c>
      <c r="O113" s="51">
        <v>12.5548481799044</v>
      </c>
      <c r="P113" s="50">
        <v>311060.5</v>
      </c>
      <c r="Q113" s="51">
        <v>11.710264594829601</v>
      </c>
      <c r="R113" s="50">
        <v>489921.2</v>
      </c>
      <c r="S113" s="51">
        <v>11.930049014004702</v>
      </c>
      <c r="T113" s="50">
        <v>3054.8</v>
      </c>
      <c r="U113" s="51">
        <v>13.9792215529658</v>
      </c>
    </row>
    <row r="114" spans="1:21" ht="14.25" customHeight="1" x14ac:dyDescent="0.2">
      <c r="A114" s="49" t="s">
        <v>28</v>
      </c>
      <c r="B114" s="50">
        <f t="shared" si="16"/>
        <v>1716409.1006</v>
      </c>
      <c r="C114" s="51">
        <f t="shared" si="17"/>
        <v>8.0754998654777097</v>
      </c>
      <c r="D114" s="50">
        <v>168169.10060000003</v>
      </c>
      <c r="E114" s="51">
        <v>5.8670849548445501E-2</v>
      </c>
      <c r="F114" s="50">
        <v>391077.5</v>
      </c>
      <c r="G114" s="51">
        <v>0.25084697534376199</v>
      </c>
      <c r="H114" s="50">
        <f t="shared" si="12"/>
        <v>1157162.5</v>
      </c>
      <c r="I114" s="51">
        <f t="shared" si="13"/>
        <v>11.885015483132245</v>
      </c>
      <c r="J114" s="50">
        <v>49844.9</v>
      </c>
      <c r="K114" s="51">
        <v>11.403427010586798</v>
      </c>
      <c r="L114" s="50">
        <v>140323</v>
      </c>
      <c r="M114" s="51">
        <v>13.101270647007301</v>
      </c>
      <c r="N114" s="50">
        <v>133701.1</v>
      </c>
      <c r="O114" s="51">
        <v>11.571091554220599</v>
      </c>
      <c r="P114" s="50">
        <v>407228</v>
      </c>
      <c r="Q114" s="51">
        <v>11.765437958588301</v>
      </c>
      <c r="R114" s="50">
        <v>422419.5</v>
      </c>
      <c r="S114" s="51">
        <v>11.736502017544201</v>
      </c>
      <c r="T114" s="50">
        <v>3646</v>
      </c>
      <c r="U114" s="51">
        <v>13.7331862314866</v>
      </c>
    </row>
    <row r="115" spans="1:21" ht="14.25" customHeight="1" x14ac:dyDescent="0.2">
      <c r="A115" s="49" t="s">
        <v>46</v>
      </c>
      <c r="B115" s="50">
        <f t="shared" si="16"/>
        <v>1756055.5005999999</v>
      </c>
      <c r="C115" s="51">
        <f t="shared" si="17"/>
        <v>8.0087010582494695</v>
      </c>
      <c r="D115" s="50">
        <v>193258.70060000001</v>
      </c>
      <c r="E115" s="51">
        <v>4.0936526921882904E-2</v>
      </c>
      <c r="F115" s="50">
        <v>380737.5</v>
      </c>
      <c r="G115" s="51">
        <v>0.26557691848058002</v>
      </c>
      <c r="H115" s="50">
        <f t="shared" si="12"/>
        <v>1182059.3</v>
      </c>
      <c r="I115" s="51">
        <f t="shared" si="13"/>
        <v>11.805412058430589</v>
      </c>
      <c r="J115" s="50">
        <v>57301.9</v>
      </c>
      <c r="K115" s="51">
        <v>11.369684321113301</v>
      </c>
      <c r="L115" s="50">
        <v>127884.7</v>
      </c>
      <c r="M115" s="51">
        <v>13.180250804044599</v>
      </c>
      <c r="N115" s="50">
        <v>147374.80000000002</v>
      </c>
      <c r="O115" s="51">
        <v>11.614841716494301</v>
      </c>
      <c r="P115" s="50">
        <v>433331</v>
      </c>
      <c r="Q115" s="51">
        <v>11.598627397993699</v>
      </c>
      <c r="R115" s="50">
        <v>412781.2</v>
      </c>
      <c r="S115" s="51">
        <v>11.710056199264899</v>
      </c>
      <c r="T115" s="50">
        <v>3385.7</v>
      </c>
      <c r="U115" s="51">
        <v>13.6365732344862</v>
      </c>
    </row>
    <row r="116" spans="1:21" ht="14.25" customHeight="1" thickBot="1" x14ac:dyDescent="0.25">
      <c r="A116" s="52" t="s">
        <v>30</v>
      </c>
      <c r="B116" s="53">
        <f t="shared" si="16"/>
        <v>1830961.5005999999</v>
      </c>
      <c r="C116" s="54">
        <f t="shared" si="17"/>
        <v>7.9009485695135711</v>
      </c>
      <c r="D116" s="53">
        <v>199741.20060000001</v>
      </c>
      <c r="E116" s="54">
        <v>2.6949792951229502E-2</v>
      </c>
      <c r="F116" s="53">
        <v>404714.9</v>
      </c>
      <c r="G116" s="54">
        <v>0.264915771571543</v>
      </c>
      <c r="H116" s="53">
        <f t="shared" si="12"/>
        <v>1226505.3999999999</v>
      </c>
      <c r="I116" s="54">
        <f t="shared" si="13"/>
        <v>11.702952392219386</v>
      </c>
      <c r="J116" s="53">
        <v>90656.8</v>
      </c>
      <c r="K116" s="54">
        <v>13.813573311654499</v>
      </c>
      <c r="L116" s="53">
        <v>95768.9</v>
      </c>
      <c r="M116" s="54">
        <v>11.2444345711395</v>
      </c>
      <c r="N116" s="53">
        <v>155451.80000000002</v>
      </c>
      <c r="O116" s="54">
        <v>11.5620492782972</v>
      </c>
      <c r="P116" s="53">
        <v>455063.2</v>
      </c>
      <c r="Q116" s="54">
        <v>11.538144413786899</v>
      </c>
      <c r="R116" s="53">
        <v>426981.6</v>
      </c>
      <c r="S116" s="54">
        <v>11.578807011824402</v>
      </c>
      <c r="T116" s="53">
        <v>2583.1</v>
      </c>
      <c r="U116" s="54">
        <v>12.6626870814138</v>
      </c>
    </row>
    <row r="117" spans="1:21" ht="14.25" customHeight="1" x14ac:dyDescent="0.2">
      <c r="A117" s="49" t="s">
        <v>84</v>
      </c>
      <c r="B117" s="50">
        <f t="shared" si="16"/>
        <v>1955502.8005999997</v>
      </c>
      <c r="C117" s="51">
        <f t="shared" si="17"/>
        <v>7.6541305455597062</v>
      </c>
      <c r="D117" s="50">
        <v>233792.60060000003</v>
      </c>
      <c r="E117" s="51">
        <v>4.7217080316783996E-2</v>
      </c>
      <c r="F117" s="50">
        <v>427247.9</v>
      </c>
      <c r="G117" s="51">
        <v>0.31972545681324605</v>
      </c>
      <c r="H117" s="50">
        <f t="shared" ref="H117" si="18">J117+L117+N117+P117+R117+T117</f>
        <v>1294462.2999999998</v>
      </c>
      <c r="I117" s="51">
        <f t="shared" ref="I117" si="19">(J117*K117+L117*M117+N117*O117+P117*Q117+R117*S117+T117*U117)/H117</f>
        <v>11.448794363497502</v>
      </c>
      <c r="J117" s="50">
        <v>43527.4</v>
      </c>
      <c r="K117" s="51">
        <v>11.382328418421501</v>
      </c>
      <c r="L117" s="50">
        <v>100536</v>
      </c>
      <c r="M117" s="51">
        <v>10.8270805880481</v>
      </c>
      <c r="N117" s="50">
        <v>210472.9</v>
      </c>
      <c r="O117" s="51">
        <v>11.6594830973489</v>
      </c>
      <c r="P117" s="50">
        <v>405145.8</v>
      </c>
      <c r="Q117" s="51">
        <v>11.3365577256385</v>
      </c>
      <c r="R117" s="50">
        <v>532897.19999999995</v>
      </c>
      <c r="S117" s="51">
        <v>11.569902249439499</v>
      </c>
      <c r="T117" s="50">
        <v>1883</v>
      </c>
      <c r="U117" s="51">
        <v>12.504336696760499</v>
      </c>
    </row>
    <row r="118" spans="1:21" ht="14.25" customHeight="1" x14ac:dyDescent="0.2">
      <c r="A118" s="49" t="s">
        <v>20</v>
      </c>
      <c r="B118" s="50">
        <f t="shared" si="16"/>
        <v>1929109.4006000001</v>
      </c>
      <c r="C118" s="51">
        <f t="shared" si="17"/>
        <v>8.0200890795451834</v>
      </c>
      <c r="D118" s="50">
        <v>183431.90059999999</v>
      </c>
      <c r="E118" s="51">
        <v>6.7263872639610006E-2</v>
      </c>
      <c r="F118" s="50">
        <v>408399</v>
      </c>
      <c r="G118" s="51">
        <v>0.30055024130813202</v>
      </c>
      <c r="H118" s="50">
        <f t="shared" ref="H118" si="20">J118+L118+N118+P118+R118+T118</f>
        <v>1337278.5</v>
      </c>
      <c r="I118" s="51">
        <f t="shared" ref="I118" si="21">(J118*K118+L118*M118+N118*O118+P118*Q118+R118*S118+T118*U118)/H118</f>
        <v>11.468476072112139</v>
      </c>
      <c r="J118" s="50">
        <v>46695.4</v>
      </c>
      <c r="K118" s="51">
        <v>11.4464472945943</v>
      </c>
      <c r="L118" s="50">
        <v>109851.2</v>
      </c>
      <c r="M118" s="51">
        <v>11.303885182865496</v>
      </c>
      <c r="N118" s="50">
        <v>224323.6</v>
      </c>
      <c r="O118" s="51">
        <v>11.081997556209</v>
      </c>
      <c r="P118" s="50">
        <v>398987.2</v>
      </c>
      <c r="Q118" s="51">
        <v>11.4426468844113</v>
      </c>
      <c r="R118" s="50">
        <v>555314.6</v>
      </c>
      <c r="S118" s="51">
        <v>11.672086889125602</v>
      </c>
      <c r="T118" s="50">
        <v>2106.5</v>
      </c>
      <c r="U118" s="51">
        <v>12.9129845715642</v>
      </c>
    </row>
    <row r="119" spans="1:21" ht="14.25" customHeight="1" x14ac:dyDescent="0.2">
      <c r="A119" s="61" t="s">
        <v>21</v>
      </c>
      <c r="B119" s="62">
        <f t="shared" si="16"/>
        <v>1961679.8006</v>
      </c>
      <c r="C119" s="63">
        <f t="shared" si="17"/>
        <v>8.1352724701140477</v>
      </c>
      <c r="D119" s="62">
        <v>165260.20060000001</v>
      </c>
      <c r="E119" s="63">
        <v>6.5049890784169798E-2</v>
      </c>
      <c r="F119" s="62">
        <v>410207.1</v>
      </c>
      <c r="G119" s="63">
        <v>0.32855438874656201</v>
      </c>
      <c r="H119" s="62">
        <f t="shared" ref="H119" si="22">J119+L119+N119+P119+R119+T119</f>
        <v>1386212.5</v>
      </c>
      <c r="I119" s="63">
        <f t="shared" ref="I119" si="23">(J119*K119+L119*M119+N119*O119+P119*Q119+R119*S119+T119*U119)/H119</f>
        <v>11.407539735790865</v>
      </c>
      <c r="J119" s="62">
        <v>66591.3</v>
      </c>
      <c r="K119" s="63">
        <v>10.237057093043699</v>
      </c>
      <c r="L119" s="62">
        <v>121359.5</v>
      </c>
      <c r="M119" s="63">
        <v>11.618588590097998</v>
      </c>
      <c r="N119" s="62">
        <v>214511.2</v>
      </c>
      <c r="O119" s="63">
        <v>10.866958335975001</v>
      </c>
      <c r="P119" s="62">
        <v>404300.6</v>
      </c>
      <c r="Q119" s="63">
        <v>11.425290412628598</v>
      </c>
      <c r="R119" s="62">
        <v>577472.6</v>
      </c>
      <c r="S119" s="63">
        <v>11.681595080008998</v>
      </c>
      <c r="T119" s="62">
        <v>1977.3</v>
      </c>
      <c r="U119" s="63">
        <v>12.851873261518199</v>
      </c>
    </row>
    <row r="120" spans="1:21" ht="14.25" hidden="1" customHeight="1" x14ac:dyDescent="0.2">
      <c r="A120" s="49" t="s">
        <v>22</v>
      </c>
      <c r="B120" s="50">
        <f t="shared" si="16"/>
        <v>0</v>
      </c>
      <c r="C120" s="51" t="e">
        <f t="shared" si="17"/>
        <v>#DIV/0!</v>
      </c>
      <c r="D120" s="50"/>
      <c r="E120" s="51"/>
      <c r="F120" s="50"/>
      <c r="G120" s="51"/>
      <c r="H120" s="50">
        <f t="shared" ref="H119:H128" si="24">J120+L120+N120+P120+R120+T120</f>
        <v>0</v>
      </c>
      <c r="I120" s="51" t="e">
        <f t="shared" ref="I119:I124" si="25">(J120*K120+L120*M120+N120*O120+P120*Q120+R120*S120+T120*U120)/H120</f>
        <v>#DIV/0!</v>
      </c>
      <c r="J120" s="50"/>
      <c r="K120" s="51"/>
      <c r="L120" s="50"/>
      <c r="M120" s="51"/>
      <c r="N120" s="50"/>
      <c r="O120" s="51"/>
      <c r="P120" s="50"/>
      <c r="Q120" s="51"/>
      <c r="R120" s="50"/>
      <c r="S120" s="51"/>
      <c r="T120" s="50"/>
      <c r="U120" s="51"/>
    </row>
    <row r="121" spans="1:21" ht="14.25" hidden="1" customHeight="1" x14ac:dyDescent="0.2">
      <c r="A121" s="49" t="s">
        <v>23</v>
      </c>
      <c r="B121" s="50">
        <f t="shared" si="16"/>
        <v>0</v>
      </c>
      <c r="C121" s="51" t="e">
        <f t="shared" si="17"/>
        <v>#DIV/0!</v>
      </c>
      <c r="D121" s="50"/>
      <c r="E121" s="51"/>
      <c r="F121" s="50"/>
      <c r="G121" s="51"/>
      <c r="H121" s="50">
        <f t="shared" si="24"/>
        <v>0</v>
      </c>
      <c r="I121" s="51" t="e">
        <f t="shared" si="25"/>
        <v>#DIV/0!</v>
      </c>
      <c r="J121" s="50"/>
      <c r="K121" s="51"/>
      <c r="L121" s="50"/>
      <c r="M121" s="51"/>
      <c r="N121" s="50"/>
      <c r="O121" s="51"/>
      <c r="P121" s="50"/>
      <c r="Q121" s="51"/>
      <c r="R121" s="50"/>
      <c r="S121" s="51"/>
      <c r="T121" s="50"/>
      <c r="U121" s="51"/>
    </row>
    <row r="122" spans="1:21" ht="14.25" hidden="1" customHeight="1" x14ac:dyDescent="0.2">
      <c r="A122" s="49" t="s">
        <v>24</v>
      </c>
      <c r="B122" s="50">
        <f t="shared" si="16"/>
        <v>0</v>
      </c>
      <c r="C122" s="51" t="e">
        <f t="shared" si="17"/>
        <v>#DIV/0!</v>
      </c>
      <c r="D122" s="50"/>
      <c r="E122" s="51"/>
      <c r="F122" s="50"/>
      <c r="G122" s="51"/>
      <c r="H122" s="50">
        <f t="shared" si="24"/>
        <v>0</v>
      </c>
      <c r="I122" s="51" t="e">
        <f t="shared" si="25"/>
        <v>#DIV/0!</v>
      </c>
      <c r="J122" s="50"/>
      <c r="K122" s="51"/>
      <c r="L122" s="50"/>
      <c r="M122" s="51"/>
      <c r="N122" s="50"/>
      <c r="O122" s="51"/>
      <c r="P122" s="50"/>
      <c r="Q122" s="51"/>
      <c r="R122" s="50"/>
      <c r="S122" s="51"/>
      <c r="T122" s="50"/>
      <c r="U122" s="51"/>
    </row>
    <row r="123" spans="1:21" ht="14.25" hidden="1" customHeight="1" x14ac:dyDescent="0.2">
      <c r="A123" s="49" t="s">
        <v>25</v>
      </c>
      <c r="B123" s="50">
        <f t="shared" si="16"/>
        <v>0</v>
      </c>
      <c r="C123" s="51" t="e">
        <f t="shared" si="17"/>
        <v>#DIV/0!</v>
      </c>
      <c r="D123" s="50"/>
      <c r="E123" s="51"/>
      <c r="F123" s="50"/>
      <c r="G123" s="51"/>
      <c r="H123" s="50">
        <f t="shared" si="24"/>
        <v>0</v>
      </c>
      <c r="I123" s="51" t="e">
        <f t="shared" si="25"/>
        <v>#DIV/0!</v>
      </c>
      <c r="J123" s="50"/>
      <c r="K123" s="51"/>
      <c r="L123" s="50"/>
      <c r="M123" s="51"/>
      <c r="N123" s="50"/>
      <c r="O123" s="51"/>
      <c r="P123" s="50"/>
      <c r="Q123" s="51"/>
      <c r="R123" s="50"/>
      <c r="S123" s="51"/>
      <c r="T123" s="50"/>
      <c r="U123" s="51"/>
    </row>
    <row r="124" spans="1:21" ht="14.25" hidden="1" customHeight="1" x14ac:dyDescent="0.2">
      <c r="A124" s="49" t="s">
        <v>26</v>
      </c>
      <c r="B124" s="50">
        <f>D124+F124+H124</f>
        <v>0</v>
      </c>
      <c r="C124" s="51" t="e">
        <f>(D124*E124+F124*G124+J124*K124+L124*M124+N124*O124+P124*Q124+R124*S124+T124*U124)/(D124+F124+J124+L124+N124+P124+R124+T124)</f>
        <v>#DIV/0!</v>
      </c>
      <c r="D124" s="50"/>
      <c r="E124" s="51"/>
      <c r="F124" s="50"/>
      <c r="G124" s="51"/>
      <c r="H124" s="50">
        <f t="shared" si="24"/>
        <v>0</v>
      </c>
      <c r="I124" s="51" t="e">
        <f t="shared" si="25"/>
        <v>#DIV/0!</v>
      </c>
      <c r="J124" s="50"/>
      <c r="K124" s="51"/>
      <c r="L124" s="50"/>
      <c r="M124" s="51"/>
      <c r="N124" s="50"/>
      <c r="O124" s="51"/>
      <c r="P124" s="50"/>
      <c r="Q124" s="51"/>
      <c r="R124" s="50"/>
      <c r="S124" s="51"/>
      <c r="T124" s="50"/>
      <c r="U124" s="51"/>
    </row>
    <row r="125" spans="1:21" ht="14.25" hidden="1" customHeight="1" x14ac:dyDescent="0.2">
      <c r="A125" s="49" t="s">
        <v>27</v>
      </c>
      <c r="B125" s="50">
        <f t="shared" ref="B125:B128" si="26">D125+F125+H125</f>
        <v>0</v>
      </c>
      <c r="C125" s="51" t="e">
        <f t="shared" ref="C125:C128" si="27">(D125*E125+F125*G125+J125*K125+L125*M125+N125*O125+P125*Q125+R125*S125+T125*U125)/(D125+F125+J125+L125+N125+P125+R125+T125)</f>
        <v>#DIV/0!</v>
      </c>
      <c r="D125" s="50"/>
      <c r="E125" s="51"/>
      <c r="F125" s="50"/>
      <c r="G125" s="51"/>
      <c r="H125" s="50">
        <f t="shared" si="24"/>
        <v>0</v>
      </c>
      <c r="I125" s="51" t="e">
        <f t="shared" ref="I125:I128" si="28">(J125*K125+L125*M125+N125*O125+P125*Q125+R125*S125+T125*U125)/H125</f>
        <v>#DIV/0!</v>
      </c>
      <c r="J125" s="50"/>
      <c r="K125" s="51"/>
      <c r="L125" s="50"/>
      <c r="M125" s="51"/>
      <c r="N125" s="50"/>
      <c r="O125" s="51"/>
      <c r="P125" s="50"/>
      <c r="Q125" s="51"/>
      <c r="R125" s="50"/>
      <c r="S125" s="51"/>
      <c r="T125" s="50"/>
      <c r="U125" s="51"/>
    </row>
    <row r="126" spans="1:21" ht="14.25" hidden="1" customHeight="1" x14ac:dyDescent="0.2">
      <c r="A126" s="49" t="s">
        <v>28</v>
      </c>
      <c r="B126" s="50">
        <f t="shared" si="26"/>
        <v>0</v>
      </c>
      <c r="C126" s="51" t="e">
        <f t="shared" si="27"/>
        <v>#DIV/0!</v>
      </c>
      <c r="D126" s="50"/>
      <c r="E126" s="51"/>
      <c r="F126" s="50"/>
      <c r="G126" s="51"/>
      <c r="H126" s="50">
        <f t="shared" si="24"/>
        <v>0</v>
      </c>
      <c r="I126" s="51" t="e">
        <f t="shared" si="28"/>
        <v>#DIV/0!</v>
      </c>
      <c r="J126" s="50"/>
      <c r="K126" s="51"/>
      <c r="L126" s="50"/>
      <c r="M126" s="51"/>
      <c r="N126" s="50"/>
      <c r="O126" s="51"/>
      <c r="P126" s="50"/>
      <c r="Q126" s="51"/>
      <c r="R126" s="50"/>
      <c r="S126" s="51"/>
      <c r="T126" s="50"/>
      <c r="U126" s="51"/>
    </row>
    <row r="127" spans="1:21" ht="14.25" hidden="1" customHeight="1" x14ac:dyDescent="0.2">
      <c r="A127" s="49" t="s">
        <v>46</v>
      </c>
      <c r="B127" s="50">
        <f t="shared" si="26"/>
        <v>0</v>
      </c>
      <c r="C127" s="51" t="e">
        <f t="shared" si="27"/>
        <v>#DIV/0!</v>
      </c>
      <c r="D127" s="50"/>
      <c r="E127" s="51"/>
      <c r="F127" s="50"/>
      <c r="G127" s="51"/>
      <c r="H127" s="50">
        <f t="shared" si="24"/>
        <v>0</v>
      </c>
      <c r="I127" s="51" t="e">
        <f t="shared" si="28"/>
        <v>#DIV/0!</v>
      </c>
      <c r="J127" s="50"/>
      <c r="K127" s="51"/>
      <c r="L127" s="50"/>
      <c r="M127" s="51"/>
      <c r="N127" s="50"/>
      <c r="O127" s="51"/>
      <c r="P127" s="50"/>
      <c r="Q127" s="51"/>
      <c r="R127" s="50"/>
      <c r="S127" s="51"/>
      <c r="T127" s="50"/>
      <c r="U127" s="51"/>
    </row>
    <row r="128" spans="1:21" ht="14.25" hidden="1" customHeight="1" thickBot="1" x14ac:dyDescent="0.25">
      <c r="A128" s="52" t="s">
        <v>30</v>
      </c>
      <c r="B128" s="53">
        <f t="shared" si="26"/>
        <v>0</v>
      </c>
      <c r="C128" s="54" t="e">
        <f t="shared" si="27"/>
        <v>#DIV/0!</v>
      </c>
      <c r="D128" s="53"/>
      <c r="E128" s="54"/>
      <c r="F128" s="53"/>
      <c r="G128" s="54"/>
      <c r="H128" s="53">
        <f t="shared" si="24"/>
        <v>0</v>
      </c>
      <c r="I128" s="54" t="e">
        <f t="shared" si="28"/>
        <v>#DIV/0!</v>
      </c>
      <c r="J128" s="53"/>
      <c r="K128" s="54"/>
      <c r="L128" s="53"/>
      <c r="M128" s="54"/>
      <c r="N128" s="53"/>
      <c r="O128" s="54"/>
      <c r="P128" s="53"/>
      <c r="Q128" s="54"/>
      <c r="R128" s="53"/>
      <c r="S128" s="54"/>
      <c r="T128" s="53"/>
      <c r="U128" s="54"/>
    </row>
    <row r="129" spans="1:21" ht="5.0999999999999996" customHeight="1" x14ac:dyDescent="0.2">
      <c r="A129" s="27"/>
      <c r="B129" s="22"/>
      <c r="C129" s="25"/>
      <c r="D129" s="22"/>
      <c r="E129" s="25"/>
      <c r="F129" s="22"/>
      <c r="G129" s="25"/>
      <c r="H129" s="22"/>
      <c r="I129" s="25"/>
      <c r="J129" s="22"/>
      <c r="K129" s="25"/>
      <c r="L129" s="22"/>
      <c r="M129" s="25"/>
      <c r="N129" s="22"/>
      <c r="O129" s="25"/>
      <c r="P129" s="22"/>
      <c r="Q129" s="25"/>
      <c r="R129" s="22"/>
      <c r="S129" s="25"/>
      <c r="T129" s="22"/>
      <c r="U129" s="28"/>
    </row>
    <row r="130" spans="1:21" x14ac:dyDescent="0.2">
      <c r="A130" s="13" t="s">
        <v>60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2017-01-23T10:34:38Z</cp:lastPrinted>
  <dcterms:created xsi:type="dcterms:W3CDTF">2007-12-12T04:46:25Z</dcterms:created>
  <dcterms:modified xsi:type="dcterms:W3CDTF">2019-04-23T07:37:08Z</dcterms:modified>
</cp:coreProperties>
</file>