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8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376" i="19" l="1"/>
  <c r="T376" i="19"/>
  <c r="U376" i="19"/>
  <c r="V376" i="19"/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<sst xmlns="http://schemas.openxmlformats.org/spreadsheetml/2006/main" count="8496" uniqueCount="234">
  <si>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</si>
  <si>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</si>
  <si>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</si>
  <si>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</si>
  <si>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</si>
  <si>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</si>
  <si>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</si>
  <si>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</si>
  <si>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</si>
  <si>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</si>
  <si>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</si>
  <si>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</si>
  <si>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</si>
  <si>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</si>
  <si>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</si>
  <si>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</si>
  <si>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</si>
  <si>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</si>
  <si>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</si>
  <si>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</si>
  <si>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</si>
  <si>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</si>
  <si>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</si>
  <si>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</si>
  <si>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</si>
  <si>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</si>
  <si>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</si>
  <si>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</si>
  <si>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</si>
  <si>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</si>
  <si>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</si>
  <si>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</si>
  <si>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</si>
  <si>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</si>
  <si>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</si>
  <si>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</si>
  <si>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</si>
  <si>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</si>
  <si>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</si>
  <si>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</si>
  <si>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</si>
  <si>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</si>
  <si>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</si>
  <si>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</si>
  <si>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</si>
  <si>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</si>
  <si>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</si>
  <si>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</si>
  <si>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</si>
  <si>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</si>
  <si>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</si>
  <si>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</si>
  <si>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</si>
  <si>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</si>
  <si>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</si>
  <si>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</si>
  <si>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</si>
  <si>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</si>
  <si>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</si>
  <si>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</si>
  <si>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</si>
  <si>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</si>
  <si>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</si>
  <si>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</si>
  <si>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</si>
  <si>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</si>
  <si>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</si>
  <si>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</si>
  <si>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</si>
  <si>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</si>
  <si>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</si>
  <si>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</si>
  <si>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</si>
  <si>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</si>
  <si>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</si>
  <si>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</si>
  <si>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</si>
  <si>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</si>
  <si>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</si>
  <si>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</si>
  <si>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</si>
  <si>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</si>
  <si>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</si>
  <si>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</si>
  <si>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</si>
  <si>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</si>
  <si>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</si>
  <si>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</si>
  <si>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</si>
  <si>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</si>
  <si>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</si>
  <si>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</si>
  <si>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</si>
  <si>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</si>
  <si>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</si>
  <si>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</si>
  <si>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</si>
  <si>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</si>
  <si>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</si>
  <si>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</si>
  <si>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</si>
  <si>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</si>
  <si>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</si>
  <si>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</si>
  <si>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</si>
  <si>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</si>
  <si>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</si>
  <si>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</si>
  <si>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</si>
  <si>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</si>
  <si>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</si>
  <si>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</si>
  <si>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</si>
  <si>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</si>
  <si>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</si>
  <si>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</si>
  <si>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</si>
  <si>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</si>
  <si>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</si>
  <si>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</si>
  <si>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</si>
  <si>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</si>
  <si>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</si>
  <si>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</si>
  <si>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</si>
  <si>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</si>
  <si>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</si>
  <si>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</si>
  <si>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</si>
  <si>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</si>
  <si>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</si>
  <si>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</si>
  <si>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</si>
  <si>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</si>
  <si>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</si>
  <si>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</si>
  <si>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</si>
  <si>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</si>
  <si>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</si>
  <si>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</si>
  <si>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</si>
  <si>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</si>
  <si>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</si>
  <si>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</si>
  <si>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</si>
  <si>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</si>
  <si>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</si>
  <si>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</si>
  <si>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</si>
  <si>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</si>
  <si>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</si>
  <si>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</si>
  <si>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</si>
  <si>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</si>
  <si>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</si>
  <si>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</si>
  <si>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</si>
  <si>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</si>
  <si>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</si>
  <si>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</si>
  <si>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</si>
  <si>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</si>
  <si>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</si>
  <si>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</si>
  <si>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</si>
  <si>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</si>
  <si>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</si>
  <si>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</si>
  <si>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</si>
  <si>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</si>
  <si>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</si>
  <si>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</si>
  <si>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</si>
  <si>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</si>
  <si>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</si>
  <si>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</si>
  <si>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</si>
  <si>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</si>
  <si>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</si>
  <si>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</si>
  <si>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</si>
  <si>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</si>
  <si>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</si>
  <si>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</si>
  <si>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</si>
  <si>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</si>
  <si>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</si>
  <si>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</si>
  <si>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</si>
  <si>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</si>
  <si>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</si>
  <si>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</si>
  <si>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</si>
  <si>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</si>
  <si>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</si>
  <si>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</si>
  <si>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</si>
  <si>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</si>
  <si>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</si>
  <si>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</si>
  <si>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</si>
  <si>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</si>
  <si>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</si>
  <si>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</si>
  <si>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</si>
  <si>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</si>
  <si>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</si>
  <si>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</si>
  <si>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</si>
  <si>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</si>
  <si>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</si>
  <si>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</si>
  <si>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</si>
  <si>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</si>
  <si>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</si>
  <si>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</si>
  <si>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</si>
  <si>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</si>
  <si>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</si>
  <si>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</si>
  <si>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</si>
  <si>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</si>
  <si>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</si>
  <si>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</si>
  <si>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</si>
  <si>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</si>
  <si>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</si>
  <si>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</si>
  <si>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</si>
  <si>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</si>
  <si>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</si>
  <si>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Теке*</t>
  </si>
  <si>
    <t>Июль*</t>
  </si>
  <si>
    <t>July*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</si>
</sst>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14" fontId="23" fillId="0" borderId="0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50"/>
    <cellStyle name="Обычный_Форма 1" xfId="1"/>
    <cellStyle name="Плохой 2" xfId="44"/>
    <cellStyle name="Пояснение 2" xfId="45"/>
    <cellStyle name="Примечание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B376" sqref="B376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47" t="s">
        <v>163</v>
      </c>
      <c r="G5" s="48"/>
      <c r="H5" s="47" t="s">
        <v>154</v>
      </c>
      <c r="I5" s="48"/>
    </row>
    <row r="6" spans="1:9" ht="24" customHeight="1" x14ac:dyDescent="0.2">
      <c r="A6" s="45"/>
      <c r="B6" s="45"/>
      <c r="C6" s="45"/>
      <c r="D6" s="49" t="s">
        <v>191</v>
      </c>
      <c r="E6" s="50"/>
      <c r="F6" s="49" t="s">
        <v>165</v>
      </c>
      <c r="G6" s="50"/>
      <c r="H6" s="49" t="s">
        <v>155</v>
      </c>
      <c r="I6" s="50"/>
    </row>
    <row r="7" spans="1:9" ht="24" customHeight="1" x14ac:dyDescent="0.2">
      <c r="A7" s="45"/>
      <c r="B7" s="45"/>
      <c r="C7" s="45"/>
      <c r="D7" s="51" t="s">
        <v>167</v>
      </c>
      <c r="E7" s="52"/>
      <c r="F7" s="51" t="s">
        <v>164</v>
      </c>
      <c r="G7" s="52"/>
      <c r="H7" s="51" t="s">
        <v>156</v>
      </c>
      <c r="I7" s="52"/>
    </row>
    <row r="8" spans="1:9" ht="25.5" customHeight="1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65696322.509899937</v>
      </c>
      <c r="E374" s="12">
        <f>'2. отрасли_общ'!E374</f>
        <v>15.291388087147878</v>
      </c>
      <c r="F374" s="11">
        <f>'3. отрасли_нац вал'!D374</f>
        <v>52254886.74808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40575143.103157997</v>
      </c>
      <c r="E375" s="12">
        <f>'2. отрасли_общ'!E375</f>
        <v>16.611315405779468</v>
      </c>
      <c r="F375" s="11">
        <f>'3. отрасли_нац вал'!D375</f>
        <v>35854648.762620009</v>
      </c>
      <c r="G375" s="12">
        <f>'3. отрасли_нац вал'!E375</f>
        <v>17.764141333375683</v>
      </c>
      <c r="H375" s="11">
        <f>'4. отрасли_ин вал'!D375</f>
        <v>4720494.3405379998</v>
      </c>
      <c r="I375" s="12">
        <f>'4. отрасли_ин вал'!E375</f>
        <v>7.8549933478457499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56695838.123259999</v>
      </c>
      <c r="E376" s="12">
        <f>'2. отрасли_общ'!E376</f>
        <v>16.239663422957669</v>
      </c>
      <c r="F376" s="11">
        <f>'3. отрасли_нац вал'!D376</f>
        <v>51850636.325330012</v>
      </c>
      <c r="G376" s="12">
        <f>'3. отрасли_нац вал'!E376</f>
        <v>16.981945305351953</v>
      </c>
      <c r="H376" s="11">
        <f>'4. отрасли_ин вал'!D376</f>
        <v>4845201.7979300003</v>
      </c>
      <c r="I376" s="12">
        <f>'4. отрасли_ин вал'!E376</f>
        <v>8.2961783959046009</v>
      </c>
    </row>
    <row r="377" spans="1:9" x14ac:dyDescent="0.2">
      <c r="A377" s="10" t="s">
        <v>231</v>
      </c>
      <c r="B377" s="10" t="s">
        <v>232</v>
      </c>
      <c r="C377" s="20" t="s">
        <v>233</v>
      </c>
      <c r="D377" s="16">
        <f>'2. отрасли_общ'!D377</f>
        <v>51567187.672530994</v>
      </c>
      <c r="E377" s="12">
        <f>'2. отрасли_общ'!E377</f>
        <v>16.154224649641325</v>
      </c>
      <c r="F377" s="11">
        <f>'3. отрасли_нац вал'!D377</f>
        <v>44214828.137229994</v>
      </c>
      <c r="G377" s="12">
        <f>'3. отрасли_нац вал'!E377</f>
        <v>17.497252269882246</v>
      </c>
      <c r="H377" s="11">
        <f>'4. отрасли_ин вал'!D377</f>
        <v>7352359.5353009999</v>
      </c>
      <c r="I377" s="12">
        <f>'4. отрасли_ин вал'!E377</f>
        <v>8.0776697522108307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F5:G5"/>
    <mergeCell ref="F6:G6"/>
    <mergeCell ref="F7:G7"/>
    <mergeCell ref="H5:I5"/>
    <mergeCell ref="H6:I6"/>
    <mergeCell ref="H7:I7"/>
    <mergeCell ref="A5:A10"/>
    <mergeCell ref="C5:C10"/>
    <mergeCell ref="B5:B10"/>
    <mergeCell ref="D5:E5"/>
    <mergeCell ref="D6:E6"/>
    <mergeCell ref="D7:E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C377" sqref="C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</row>
    <row r="6" spans="1:27" ht="24" customHeight="1" x14ac:dyDescent="0.2">
      <c r="A6" s="45"/>
      <c r="B6" s="45"/>
      <c r="C6" s="45"/>
      <c r="D6" s="49" t="s">
        <v>191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</row>
    <row r="7" spans="1:27" ht="24" customHeight="1" x14ac:dyDescent="0.2">
      <c r="A7" s="45"/>
      <c r="B7" s="45"/>
      <c r="C7" s="45"/>
      <c r="D7" s="51" t="s">
        <v>167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</row>
    <row r="8" spans="1:27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3765688.7862381996</v>
      </c>
      <c r="G370" s="15">
        <v>8.4225385859363886</v>
      </c>
      <c r="H370" s="14">
        <v>2978634.0049999999</v>
      </c>
      <c r="I370" s="15">
        <v>17.450918206048616</v>
      </c>
      <c r="J370" s="14">
        <v>1177639.73884</v>
      </c>
      <c r="K370" s="15">
        <v>16.915710475280179</v>
      </c>
      <c r="L370" s="14">
        <v>760</v>
      </c>
      <c r="M370" s="15">
        <v>23.989736842105263</v>
      </c>
      <c r="N370" s="14">
        <v>12617464.713281009</v>
      </c>
      <c r="O370" s="15">
        <v>13.621416997835345</v>
      </c>
      <c r="P370" s="14">
        <v>295042.00099999999</v>
      </c>
      <c r="Q370" s="15">
        <v>7.8491207968725778</v>
      </c>
      <c r="R370" s="14">
        <v>993819.20869999996</v>
      </c>
      <c r="S370" s="15">
        <v>15.421823684257797</v>
      </c>
      <c r="T370" s="14">
        <v>3481084.7753499998</v>
      </c>
      <c r="U370" s="15">
        <v>16.081872539976093</v>
      </c>
      <c r="V370" s="14">
        <v>21695281.887000173</v>
      </c>
      <c r="W370" s="15">
        <v>20.553382962746944</v>
      </c>
      <c r="X370" s="14">
        <v>313729.22168000002</v>
      </c>
      <c r="Y370" s="15">
        <v>14.53792318795262</v>
      </c>
      <c r="Z370" s="14">
        <v>3905943.7750358833</v>
      </c>
      <c r="AA370" s="15">
        <v>14.294447957218551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11126009.699480498</v>
      </c>
      <c r="O373" s="12">
        <v>12.857358438267926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3126443.7025899999</v>
      </c>
      <c r="U373" s="12">
        <v>15.81676005146825</v>
      </c>
      <c r="V373" s="11">
        <v>22731570.483094998</v>
      </c>
      <c r="W373" s="12">
        <v>19.86389520662469</v>
      </c>
      <c r="X373" s="11">
        <v>326594.83189999999</v>
      </c>
      <c r="Y373" s="12">
        <v>8.1641356159500198</v>
      </c>
      <c r="Z373" s="11">
        <v>2576226.6924430006</v>
      </c>
      <c r="AA373" s="12">
        <v>15.074194097869443</v>
      </c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2008050.0549899999</v>
      </c>
      <c r="G374" s="12">
        <v>6.4374558129699491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77880</v>
      </c>
      <c r="Q374" s="12">
        <v>10.193624807395993</v>
      </c>
      <c r="R374" s="11">
        <v>6686775.040315168</v>
      </c>
      <c r="S374" s="12">
        <v>10.799215486591644</v>
      </c>
      <c r="T374" s="11">
        <v>4402086.8647610005</v>
      </c>
      <c r="U374" s="12">
        <v>15.543220393745189</v>
      </c>
      <c r="V374" s="11">
        <v>23815709.604056202</v>
      </c>
      <c r="W374" s="12">
        <v>20.146829683848917</v>
      </c>
      <c r="X374" s="11">
        <v>508984.35436979996</v>
      </c>
      <c r="Y374" s="12">
        <v>9.7435649704572835</v>
      </c>
      <c r="Z374" s="11">
        <v>4216183.1907633506</v>
      </c>
      <c r="AA374" s="12">
        <v>14.041925602964174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991668.96299999999</v>
      </c>
      <c r="G375" s="12">
        <v>7.2480493281304801</v>
      </c>
      <c r="H375" s="11">
        <v>3706384.9530000007</v>
      </c>
      <c r="I375" s="12">
        <v>13.694300016601646</v>
      </c>
      <c r="J375" s="11">
        <v>749435.29390000016</v>
      </c>
      <c r="K375" s="12">
        <v>15.69317557973099</v>
      </c>
      <c r="L375" s="11">
        <v>200</v>
      </c>
      <c r="M375" s="12">
        <v>28</v>
      </c>
      <c r="N375" s="11">
        <v>7332438.0346199982</v>
      </c>
      <c r="O375" s="12">
        <v>15.344777280169549</v>
      </c>
      <c r="P375" s="11">
        <v>191285.72099999999</v>
      </c>
      <c r="Q375" s="12">
        <v>6.6058999876943245</v>
      </c>
      <c r="R375" s="11">
        <v>2968638.0852399995</v>
      </c>
      <c r="S375" s="12">
        <v>8.5378983626698659</v>
      </c>
      <c r="T375" s="11">
        <v>2732912.3050000002</v>
      </c>
      <c r="U375" s="12">
        <v>15.277662641560683</v>
      </c>
      <c r="V375" s="11">
        <v>19709400.8521</v>
      </c>
      <c r="W375" s="12">
        <v>19.788201083100997</v>
      </c>
      <c r="X375" s="11">
        <v>170642.443</v>
      </c>
      <c r="Y375" s="12">
        <v>8.6306939710186867</v>
      </c>
      <c r="Z375" s="11">
        <v>2022136.452298</v>
      </c>
      <c r="AA375" s="12">
        <v>15.791630470293352</v>
      </c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1693969.8100785001</v>
      </c>
      <c r="G376" s="12">
        <v>5.0799689476250007</v>
      </c>
      <c r="H376" s="11">
        <v>4460123.9760000007</v>
      </c>
      <c r="I376" s="12">
        <v>14.185025034481235</v>
      </c>
      <c r="J376" s="11">
        <v>1366788.6302499997</v>
      </c>
      <c r="K376" s="12">
        <v>15.698680509344985</v>
      </c>
      <c r="L376" s="11"/>
      <c r="M376" s="12"/>
      <c r="N376" s="11">
        <v>11795990.924554501</v>
      </c>
      <c r="O376" s="12">
        <v>15.079917353792727</v>
      </c>
      <c r="P376" s="11">
        <v>428227.83010000002</v>
      </c>
      <c r="Q376" s="12">
        <v>7.8973841985240938</v>
      </c>
      <c r="R376" s="11">
        <v>4537928.7835900001</v>
      </c>
      <c r="S376" s="12">
        <v>10.963789662906517</v>
      </c>
      <c r="T376" s="11">
        <v>4305898.3646300007</v>
      </c>
      <c r="U376" s="12">
        <v>15.774821421923336</v>
      </c>
      <c r="V376" s="11">
        <v>21824418.830479503</v>
      </c>
      <c r="W376" s="12">
        <v>19.394813211538363</v>
      </c>
      <c r="X376" s="11">
        <v>699050.98674999992</v>
      </c>
      <c r="Y376" s="12">
        <v>9.6818389256068098</v>
      </c>
      <c r="Z376" s="11">
        <v>5583439.9868274992</v>
      </c>
      <c r="AA376" s="12">
        <v>17.6238158546881</v>
      </c>
    </row>
    <row r="377" spans="1:27" s="1" customFormat="1" x14ac:dyDescent="0.2">
      <c r="A377" s="10" t="s">
        <v>231</v>
      </c>
      <c r="B377" s="10" t="s">
        <v>232</v>
      </c>
      <c r="C377" s="10" t="s">
        <v>233</v>
      </c>
      <c r="D377" s="11">
        <v>51567187.672530994</v>
      </c>
      <c r="E377" s="12">
        <v>16.154224649641325</v>
      </c>
      <c r="F377" s="11">
        <v>1340048.46872</v>
      </c>
      <c r="G377" s="12">
        <v>8.1370204573685214</v>
      </c>
      <c r="H377" s="11">
        <v>3681242.74</v>
      </c>
      <c r="I377" s="12">
        <v>16.108050289696461</v>
      </c>
      <c r="J377" s="11">
        <v>1871409.2091300001</v>
      </c>
      <c r="K377" s="12">
        <v>12.398566687350412</v>
      </c>
      <c r="L377" s="11">
        <v>5005</v>
      </c>
      <c r="M377" s="12">
        <v>16.008981018981018</v>
      </c>
      <c r="N377" s="11">
        <v>10994265.090719998</v>
      </c>
      <c r="O377" s="12">
        <v>13.849932662635474</v>
      </c>
      <c r="P377" s="11">
        <v>482465.75</v>
      </c>
      <c r="Q377" s="12">
        <v>11.510802580286787</v>
      </c>
      <c r="R377" s="11">
        <v>1288594.0375099999</v>
      </c>
      <c r="S377" s="12">
        <v>14.273318474459622</v>
      </c>
      <c r="T377" s="11">
        <v>4447358.1720900005</v>
      </c>
      <c r="U377" s="12">
        <v>15.810429805842734</v>
      </c>
      <c r="V377" s="11">
        <v>24254501.370599002</v>
      </c>
      <c r="W377" s="12">
        <v>18.364066063814725</v>
      </c>
      <c r="X377" s="11">
        <v>362366.40500000003</v>
      </c>
      <c r="Y377" s="12">
        <v>11.209421069262753</v>
      </c>
      <c r="Z377" s="11">
        <v>2839931.4287619996</v>
      </c>
      <c r="AA377" s="12">
        <v>15.33122678953557</v>
      </c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  <mergeCell ref="V6:W6"/>
    <mergeCell ref="X6:Y6"/>
    <mergeCell ref="Z6:AA6"/>
    <mergeCell ref="J6:K6"/>
    <mergeCell ref="L6:M6"/>
    <mergeCell ref="N6:O6"/>
    <mergeCell ref="P6:Q6"/>
    <mergeCell ref="R6:S6"/>
    <mergeCell ref="N5:O5"/>
    <mergeCell ref="P5:Q5"/>
    <mergeCell ref="R5:S5"/>
    <mergeCell ref="T6:U6"/>
    <mergeCell ref="T5:U5"/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7" sqref="C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163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165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.95" customHeight="1" x14ac:dyDescent="0.2">
      <c r="A7" s="45"/>
      <c r="B7" s="45"/>
      <c r="C7" s="45"/>
      <c r="D7" s="51" t="s">
        <v>164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643376.28399999999</v>
      </c>
      <c r="G370" s="15">
        <v>15.288017598112148</v>
      </c>
      <c r="H370" s="14">
        <v>2948911.9869999997</v>
      </c>
      <c r="I370" s="15">
        <v>17.546173799391187</v>
      </c>
      <c r="J370" s="14">
        <v>1050044.8639200001</v>
      </c>
      <c r="K370" s="15">
        <v>18.036166945151489</v>
      </c>
      <c r="L370" s="14">
        <v>760</v>
      </c>
      <c r="M370" s="15">
        <v>23.989736842105263</v>
      </c>
      <c r="N370" s="14">
        <v>8399064.8821699992</v>
      </c>
      <c r="O370" s="15">
        <v>16.348939285952344</v>
      </c>
      <c r="P370" s="14">
        <v>295042.00099999999</v>
      </c>
      <c r="Q370" s="15">
        <v>7.8491207968725778</v>
      </c>
      <c r="R370" s="14">
        <v>769068.30200000003</v>
      </c>
      <c r="S370" s="15">
        <v>17.540748375558458</v>
      </c>
      <c r="T370" s="14">
        <v>3335280.7935199998</v>
      </c>
      <c r="U370" s="15">
        <v>16.40658439936292</v>
      </c>
      <c r="V370" s="14">
        <v>21650350.936679997</v>
      </c>
      <c r="W370" s="15">
        <v>20.580008177166508</v>
      </c>
      <c r="X370" s="14">
        <v>270894.54868000001</v>
      </c>
      <c r="Y370" s="15">
        <v>15.555584555441856</v>
      </c>
      <c r="Z370" s="14">
        <v>2454576.74297</v>
      </c>
      <c r="AA370" s="15">
        <v>18.514013626126587</v>
      </c>
      <c r="AC370" s="42">
        <f t="shared" si="10"/>
        <v>16.76178691337838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5856603.9457200002</v>
      </c>
      <c r="O373" s="12">
        <v>17.078097129171276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2786962.54024</v>
      </c>
      <c r="U373" s="12">
        <v>16.807785167721029</v>
      </c>
      <c r="V373" s="11">
        <v>22678979.146219991</v>
      </c>
      <c r="W373" s="12">
        <v>19.885516161366528</v>
      </c>
      <c r="X373" s="11">
        <v>255984.02900000001</v>
      </c>
      <c r="Y373" s="12">
        <v>8.1241411392895913</v>
      </c>
      <c r="Z373" s="11">
        <v>2136458.9072500002</v>
      </c>
      <c r="AA373" s="12">
        <v>16.429923754368993</v>
      </c>
      <c r="AC373" s="41">
        <f>(F373*G373+H373*I373+J373*K373+L373*M373+N373*O373+P373*Q373+R373*S373+T373*U373+X373*Y373+Z373*AA373)/(F373+H373+J373+L373+N373+P373+R373+T373+X373+Z373)</f>
        <v>15.480009013299801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1200134.4334199999</v>
      </c>
      <c r="G374" s="12">
        <v>5.6891944017829363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77880</v>
      </c>
      <c r="Q374" s="12">
        <v>10.193624807395993</v>
      </c>
      <c r="R374" s="11">
        <v>5826090.2193900002</v>
      </c>
      <c r="S374" s="12">
        <v>11.257623709892904</v>
      </c>
      <c r="T374" s="11">
        <v>3971858.6452700002</v>
      </c>
      <c r="U374" s="12">
        <v>16.259545357178723</v>
      </c>
      <c r="V374" s="11">
        <v>23780813.597830005</v>
      </c>
      <c r="W374" s="12">
        <v>20.165999716319231</v>
      </c>
      <c r="X374" s="11">
        <v>278469.48600000003</v>
      </c>
      <c r="Y374" s="12">
        <v>11.020379521941587</v>
      </c>
      <c r="Z374" s="11">
        <v>2499152.08017</v>
      </c>
      <c r="AA374" s="12">
        <v>18.271813940764179</v>
      </c>
      <c r="AC374" s="41">
        <f>(F374*G374+H374*I374+J374*K374+L374*M374+N374*O374+P374*Q374+R374*S374+T374*U374+X374*Y374+Z374*AA374)/(F374+H374+J374+L374+N374+P374+R374+T374+X374+Z374)</f>
        <v>14.873282523729182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862855.11300000013</v>
      </c>
      <c r="G375" s="12">
        <v>7.1655889474922763</v>
      </c>
      <c r="H375" s="11">
        <v>3706384.9530000007</v>
      </c>
      <c r="I375" s="12">
        <v>13.694300016601646</v>
      </c>
      <c r="J375" s="11">
        <v>597723.36100000003</v>
      </c>
      <c r="K375" s="12">
        <v>17.471765690282265</v>
      </c>
      <c r="L375" s="11">
        <v>200</v>
      </c>
      <c r="M375" s="12">
        <v>28</v>
      </c>
      <c r="N375" s="11">
        <v>5799207.3327400004</v>
      </c>
      <c r="O375" s="12">
        <v>17.135879584302806</v>
      </c>
      <c r="P375" s="11">
        <v>177293.72099999999</v>
      </c>
      <c r="Q375" s="12">
        <v>6.4169578910242402</v>
      </c>
      <c r="R375" s="11">
        <v>992648.05549000006</v>
      </c>
      <c r="S375" s="12">
        <v>11.325535296374994</v>
      </c>
      <c r="T375" s="11">
        <v>2343410.0049999999</v>
      </c>
      <c r="U375" s="12">
        <v>16.424042737992835</v>
      </c>
      <c r="V375" s="11">
        <v>19651946.202100001</v>
      </c>
      <c r="W375" s="12">
        <v>19.822985595552296</v>
      </c>
      <c r="X375" s="11">
        <v>158355.71799999999</v>
      </c>
      <c r="Y375" s="12">
        <v>8.6713455714936689</v>
      </c>
      <c r="Z375" s="11">
        <v>1564624.3012899999</v>
      </c>
      <c r="AA375" s="12">
        <v>18.127551624895165</v>
      </c>
      <c r="AC375" s="41">
        <f>(F375*G375+H375*I375+J375*K375+L375*M375+N375*O375+P375*Q375+R375*S375+T375*U375+X375*Y375+Z375*AA375)/(F375+H375+J375+L375+N375+P375+R375+T375+X375+Z375)</f>
        <v>15.26700873912664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1563734.379</v>
      </c>
      <c r="G376" s="12">
        <v>4.851451196495054</v>
      </c>
      <c r="H376" s="11">
        <v>4389289.4760000007</v>
      </c>
      <c r="I376" s="12">
        <v>14.277666715561594</v>
      </c>
      <c r="J376" s="11">
        <v>1096929.736</v>
      </c>
      <c r="K376" s="12">
        <v>17.269548198299546</v>
      </c>
      <c r="L376" s="11"/>
      <c r="M376" s="12"/>
      <c r="N376" s="11">
        <v>9730619.6604399998</v>
      </c>
      <c r="O376" s="12">
        <v>16.569482474294997</v>
      </c>
      <c r="P376" s="11">
        <v>228849.00099999999</v>
      </c>
      <c r="Q376" s="12">
        <v>7.769769840507192</v>
      </c>
      <c r="R376" s="11">
        <v>3699239.55859</v>
      </c>
      <c r="S376" s="12">
        <v>11.593571501456619</v>
      </c>
      <c r="T376" s="11">
        <v>4088410.2146300003</v>
      </c>
      <c r="U376" s="12">
        <v>16.131627415219803</v>
      </c>
      <c r="V376" s="11">
        <v>21770949.494730003</v>
      </c>
      <c r="W376" s="12">
        <v>19.418151036810407</v>
      </c>
      <c r="X376" s="11">
        <v>470985.32199999999</v>
      </c>
      <c r="Y376" s="12">
        <v>10.759507206044098</v>
      </c>
      <c r="Z376" s="11">
        <v>4811629.4829399996</v>
      </c>
      <c r="AA376" s="12">
        <v>19.049117587571519</v>
      </c>
      <c r="AC376" s="41">
        <f t="shared" ref="AC376:AC380" si="11">(F376*G376+H376*I376+J376*K376+L376*M376+N376*O376+P376*Q376+R376*S376+T376*U376+X376*Y376+Z376*AA376)/(F376+H376+J376+L376+N376+P376+R376+T376+X376+Z376)</f>
        <v>15.21867854539361</v>
      </c>
    </row>
    <row r="377" spans="1:29" s="1" customFormat="1" x14ac:dyDescent="0.2">
      <c r="A377" s="10" t="s">
        <v>231</v>
      </c>
      <c r="B377" s="10" t="s">
        <v>232</v>
      </c>
      <c r="C377" s="10" t="s">
        <v>233</v>
      </c>
      <c r="D377" s="11">
        <v>44214828.137229994</v>
      </c>
      <c r="E377" s="12">
        <v>17.497252269882246</v>
      </c>
      <c r="F377" s="11">
        <v>1106207.16872</v>
      </c>
      <c r="G377" s="12">
        <v>8.2458296798009929</v>
      </c>
      <c r="H377" s="11">
        <v>3651072.49</v>
      </c>
      <c r="I377" s="12">
        <v>16.175050302685172</v>
      </c>
      <c r="J377" s="11">
        <v>965840.06058000005</v>
      </c>
      <c r="K377" s="12">
        <v>17.375385863268374</v>
      </c>
      <c r="L377" s="11">
        <v>5005</v>
      </c>
      <c r="M377" s="12">
        <v>16.008981018981018</v>
      </c>
      <c r="N377" s="11">
        <v>6526604.9740199996</v>
      </c>
      <c r="O377" s="12">
        <v>17.624455683759546</v>
      </c>
      <c r="P377" s="11">
        <v>456230.75</v>
      </c>
      <c r="Q377" s="12">
        <v>11.701186296627309</v>
      </c>
      <c r="R377" s="11">
        <v>763832.82250999985</v>
      </c>
      <c r="S377" s="12">
        <v>18.672529883308698</v>
      </c>
      <c r="T377" s="11">
        <v>4275472.0488900002</v>
      </c>
      <c r="U377" s="12">
        <v>16.051893463760944</v>
      </c>
      <c r="V377" s="11">
        <v>24219600.143809997</v>
      </c>
      <c r="W377" s="12">
        <v>18.381494670494071</v>
      </c>
      <c r="X377" s="11">
        <v>202813.88</v>
      </c>
      <c r="Y377" s="12">
        <v>14.435574330514262</v>
      </c>
      <c r="Z377" s="11">
        <v>2042148.7987000002</v>
      </c>
      <c r="AA377" s="12">
        <v>18.225682801357756</v>
      </c>
      <c r="AC377" s="41">
        <f t="shared" si="11"/>
        <v>16.426196847054932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B377" sqref="B377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154</v>
      </c>
      <c r="E5" s="60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155</v>
      </c>
      <c r="E6" s="61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" customHeight="1" x14ac:dyDescent="0.2">
      <c r="A7" s="45"/>
      <c r="B7" s="45"/>
      <c r="C7" s="45"/>
      <c r="D7" s="51" t="s">
        <v>156</v>
      </c>
      <c r="E7" s="6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127594.87492000002</v>
      </c>
      <c r="K370" s="15">
        <v>7.6948890106878594</v>
      </c>
      <c r="L370" s="14"/>
      <c r="M370" s="15"/>
      <c r="N370" s="14">
        <v>4218399.8311110102</v>
      </c>
      <c r="O370" s="15">
        <v>8.1907708801993273</v>
      </c>
      <c r="P370" s="14"/>
      <c r="Q370" s="15"/>
      <c r="R370" s="14">
        <v>224750.90669999999</v>
      </c>
      <c r="S370" s="15">
        <v>8.1711396343835077</v>
      </c>
      <c r="T370" s="14">
        <v>145803.98183</v>
      </c>
      <c r="U370" s="15">
        <v>8.6540559985610646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1451367.032065883</v>
      </c>
      <c r="AA370" s="15">
        <v>7.15824634349321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339481.16235</v>
      </c>
      <c r="U373" s="12">
        <v>7.6809628946706132</v>
      </c>
      <c r="V373" s="11">
        <v>52591.336875000001</v>
      </c>
      <c r="W373" s="12">
        <v>10.540283926752718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8.0642903103554655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430228.219491</v>
      </c>
      <c r="U374" s="12">
        <v>8.9301221125532688</v>
      </c>
      <c r="V374" s="11">
        <v>34896.006226199999</v>
      </c>
      <c r="W374" s="12">
        <v>7.0829000786703213</v>
      </c>
      <c r="X374" s="11">
        <v>230514.86836979998</v>
      </c>
      <c r="Y374" s="12">
        <v>8.2011313114762814</v>
      </c>
      <c r="Z374" s="11">
        <v>1717031.1105933508</v>
      </c>
      <c r="AA374" s="12">
        <v>7.8852903660833062</v>
      </c>
      <c r="AC374" s="41">
        <f>(F374*G374+H374*I374+J374*K374+L374*M374+N374*O374+P374*Q374+R374*S374+T374*U374+X374*Y374+Z374*AA374)/(F374+H374+J374+L374+N374+P374+R374+T374+X374+Z374)</f>
        <v>7.5540732721229213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128813.85</v>
      </c>
      <c r="G375" s="12">
        <v>7.8004073319755598</v>
      </c>
      <c r="H375" s="11"/>
      <c r="I375" s="12"/>
      <c r="J375" s="11">
        <v>151711.93289999999</v>
      </c>
      <c r="K375" s="12">
        <v>8.6857844114910758</v>
      </c>
      <c r="L375" s="11"/>
      <c r="M375" s="12"/>
      <c r="N375" s="11">
        <v>1533230.7018799998</v>
      </c>
      <c r="O375" s="12">
        <v>8.5702106066213695</v>
      </c>
      <c r="P375" s="11">
        <v>13992</v>
      </c>
      <c r="Q375" s="12">
        <v>9</v>
      </c>
      <c r="R375" s="11">
        <v>1975990.02975</v>
      </c>
      <c r="S375" s="12">
        <v>7.1375155975783837</v>
      </c>
      <c r="T375" s="11">
        <v>389502.3</v>
      </c>
      <c r="U375" s="12">
        <v>8.3805568028738211</v>
      </c>
      <c r="V375" s="11">
        <v>57454.65</v>
      </c>
      <c r="W375" s="12">
        <v>7.8904109589041092</v>
      </c>
      <c r="X375" s="11">
        <v>12286.725</v>
      </c>
      <c r="Y375" s="12">
        <v>8.1067615658362993</v>
      </c>
      <c r="Z375" s="11">
        <v>457512.15100799996</v>
      </c>
      <c r="AA375" s="12">
        <v>7.803123506412784</v>
      </c>
      <c r="AC375" s="41">
        <f>(F375*G375+H375*I375+J375*K375+L375*M375+N375*O375+P375*Q375+R375*S375+T375*U375+X375*Y375+Z375*AA375)/(F375+H375+J375+L375+N375+P375+R375+T375+X375+Z375)</f>
        <v>7.8545569572974738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130235.4310785</v>
      </c>
      <c r="G376" s="12">
        <v>7.8237773006550997</v>
      </c>
      <c r="H376" s="11">
        <v>70834.5</v>
      </c>
      <c r="I376" s="12">
        <v>8.4444444444444446</v>
      </c>
      <c r="J376" s="11">
        <v>269858.89425000001</v>
      </c>
      <c r="K376" s="12">
        <v>9.3133750180257397</v>
      </c>
      <c r="L376" s="11"/>
      <c r="M376" s="12"/>
      <c r="N376" s="11">
        <v>2065371.2641145</v>
      </c>
      <c r="O376" s="12">
        <v>8.0621032208555459</v>
      </c>
      <c r="P376" s="11">
        <v>199378.8291</v>
      </c>
      <c r="Q376" s="12">
        <v>8.043861226587973</v>
      </c>
      <c r="R376" s="11">
        <v>838689.22499999998</v>
      </c>
      <c r="S376" s="12">
        <v>8.1859861321099014</v>
      </c>
      <c r="T376" s="11">
        <v>217488.15</v>
      </c>
      <c r="U376" s="12">
        <v>9.067470848411741</v>
      </c>
      <c r="V376" s="11">
        <v>53469.335749500002</v>
      </c>
      <c r="W376" s="12">
        <v>9.8924207057677194</v>
      </c>
      <c r="X376" s="11">
        <v>228065.66475000003</v>
      </c>
      <c r="Y376" s="12">
        <v>7.4563134716664967</v>
      </c>
      <c r="Z376" s="11">
        <v>771810.50388750003</v>
      </c>
      <c r="AA376" s="12">
        <v>8.7381842061364914</v>
      </c>
      <c r="AC376" s="41">
        <f t="shared" ref="AC376:AC382" si="11">(F376*G376+H376*I376+J376*K376+L376*M376+N376*O376+P376*Q376+R376*S376+T376*U376+X376*Y376+Z376*AA376)/(F376+H376+J376+L376+N376+P376+R376+T376+X376+Z376)</f>
        <v>8.2783664632315528</v>
      </c>
    </row>
    <row r="377" spans="1:29" s="1" customFormat="1" x14ac:dyDescent="0.2">
      <c r="A377" s="10" t="s">
        <v>231</v>
      </c>
      <c r="B377" s="10" t="s">
        <v>232</v>
      </c>
      <c r="C377" s="10" t="s">
        <v>233</v>
      </c>
      <c r="D377" s="11">
        <v>7352359.5353009999</v>
      </c>
      <c r="E377" s="12">
        <v>8.0776697522108307</v>
      </c>
      <c r="F377" s="11">
        <v>233841.30000000002</v>
      </c>
      <c r="G377" s="12">
        <v>7.6222887060583382</v>
      </c>
      <c r="H377" s="11">
        <v>30170.25</v>
      </c>
      <c r="I377" s="12">
        <v>8</v>
      </c>
      <c r="J377" s="11">
        <v>905569.14855000004</v>
      </c>
      <c r="K377" s="12">
        <v>7.090511148951177</v>
      </c>
      <c r="L377" s="11"/>
      <c r="M377" s="12"/>
      <c r="N377" s="11">
        <v>4467660.1167000001</v>
      </c>
      <c r="O377" s="12">
        <v>8.3359006904769295</v>
      </c>
      <c r="P377" s="11">
        <v>26235</v>
      </c>
      <c r="Q377" s="12">
        <v>8.1999999999999993</v>
      </c>
      <c r="R377" s="11">
        <v>524761.21499999997</v>
      </c>
      <c r="S377" s="12">
        <v>7.8699068442015108</v>
      </c>
      <c r="T377" s="11">
        <v>171886.1232</v>
      </c>
      <c r="U377" s="12">
        <v>9.8042956221610797</v>
      </c>
      <c r="V377" s="11">
        <v>34901.226789</v>
      </c>
      <c r="W377" s="12">
        <v>6.2695374849392085</v>
      </c>
      <c r="X377" s="11">
        <v>159552.52499999999</v>
      </c>
      <c r="Y377" s="12">
        <v>7.1085228829816387</v>
      </c>
      <c r="Z377" s="11">
        <v>797782.63006200001</v>
      </c>
      <c r="AA377" s="12">
        <v>7.9220533572018637</v>
      </c>
      <c r="AC377" s="41">
        <f t="shared" si="11"/>
        <v>8.0862937896380256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Z5:AA5"/>
    <mergeCell ref="H5:I5"/>
    <mergeCell ref="J5:K5"/>
    <mergeCell ref="L5:M5"/>
    <mergeCell ref="N5:O5"/>
    <mergeCell ref="P5:Q5"/>
    <mergeCell ref="D5:E5"/>
    <mergeCell ref="D6:E6"/>
    <mergeCell ref="D7:E7"/>
    <mergeCell ref="F5:G5"/>
    <mergeCell ref="F6:G6"/>
    <mergeCell ref="Z6:AA6"/>
    <mergeCell ref="H6:I6"/>
    <mergeCell ref="J6:K6"/>
    <mergeCell ref="L6:M6"/>
    <mergeCell ref="N6:O6"/>
    <mergeCell ref="P6:Q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7" sqref="C377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166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191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167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222891.22236008226</v>
      </c>
      <c r="G370" s="15">
        <v>13.914964174540119</v>
      </c>
      <c r="H370" s="14">
        <v>1857734.4469900327</v>
      </c>
      <c r="I370" s="15">
        <v>10.723363687757944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391927.65670161194</v>
      </c>
      <c r="G374" s="12">
        <v>16.474175959763151</v>
      </c>
      <c r="H374" s="11">
        <v>1779457.4040300087</v>
      </c>
      <c r="I374" s="12">
        <v>16.850794907887732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163204.86857799994</v>
      </c>
      <c r="G375" s="12">
        <v>15.780183605485682</v>
      </c>
      <c r="H375" s="11">
        <v>586889.98576999968</v>
      </c>
      <c r="I375" s="12">
        <v>19.945466694755062</v>
      </c>
      <c r="J375" s="11">
        <v>2369200.20432</v>
      </c>
      <c r="K375" s="12">
        <v>10.475854891997686</v>
      </c>
      <c r="L375" s="11">
        <v>4669141.0842700005</v>
      </c>
      <c r="M375" s="12">
        <v>19.207163713171479</v>
      </c>
      <c r="N375" s="11">
        <v>11725145.134519998</v>
      </c>
      <c r="O375" s="12">
        <v>21.377368659026221</v>
      </c>
      <c r="P375" s="11">
        <v>21061561.8257</v>
      </c>
      <c r="Q375" s="12">
        <v>13.986246595842644</v>
      </c>
      <c r="S375" s="11">
        <f t="shared" si="62"/>
        <v>7788436.1429380002</v>
      </c>
      <c r="T375" s="12">
        <f t="shared" si="63"/>
        <v>16.534969260666948</v>
      </c>
      <c r="U375" s="11">
        <f t="shared" ref="U375:U382" si="64">N375+P375</f>
        <v>32786706.960219998</v>
      </c>
      <c r="V375" s="12">
        <f t="shared" ref="V375:V382" si="65">(N375*O375+P375*Q375)/(N375+P375)</f>
        <v>16.629451325214429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553440.91707749909</v>
      </c>
      <c r="G376" s="12">
        <v>16.046628932671418</v>
      </c>
      <c r="H376" s="11">
        <v>166675.57146699965</v>
      </c>
      <c r="I376" s="12">
        <v>21.206196235127415</v>
      </c>
      <c r="J376" s="11">
        <v>3830264.246009999</v>
      </c>
      <c r="K376" s="12">
        <v>13.529041555577191</v>
      </c>
      <c r="L376" s="11">
        <v>4312098.3895845003</v>
      </c>
      <c r="M376" s="12">
        <v>19.32438462448863</v>
      </c>
      <c r="N376" s="11">
        <v>13625489.508343998</v>
      </c>
      <c r="O376" s="12">
        <v>20.72017478859977</v>
      </c>
      <c r="P376" s="11">
        <v>34207869.490777001</v>
      </c>
      <c r="Q376" s="12">
        <v>14.348597087074964</v>
      </c>
      <c r="S376" s="11">
        <f t="shared" si="62"/>
        <v>8862479.1241389979</v>
      </c>
      <c r="T376" s="12">
        <f t="shared" si="63"/>
        <v>16.650405130860822</v>
      </c>
      <c r="U376" s="11">
        <f t="shared" si="64"/>
        <v>47833358.999120995</v>
      </c>
      <c r="V376" s="12">
        <f t="shared" si="65"/>
        <v>16.163561934626653</v>
      </c>
    </row>
    <row r="377" spans="1:22" s="1" customFormat="1" x14ac:dyDescent="0.2">
      <c r="A377" s="10" t="s">
        <v>231</v>
      </c>
      <c r="B377" s="10" t="s">
        <v>232</v>
      </c>
      <c r="C377" s="10" t="s">
        <v>233</v>
      </c>
      <c r="D377" s="11">
        <v>51567187.672530994</v>
      </c>
      <c r="E377" s="12">
        <v>16.154224649641325</v>
      </c>
      <c r="F377" s="11">
        <v>648480.47548799997</v>
      </c>
      <c r="G377" s="12">
        <v>15.971892117847062</v>
      </c>
      <c r="H377" s="11">
        <v>599522.01982999779</v>
      </c>
      <c r="I377" s="12">
        <v>19.500949054116145</v>
      </c>
      <c r="J377" s="11">
        <v>2873933.8961100001</v>
      </c>
      <c r="K377" s="12">
        <v>11.891447420532856</v>
      </c>
      <c r="L377" s="11">
        <v>4578903.368299</v>
      </c>
      <c r="M377" s="12">
        <v>18.589493332161741</v>
      </c>
      <c r="N377" s="11">
        <v>14404818.751308</v>
      </c>
      <c r="O377" s="12">
        <v>19.001680786819275</v>
      </c>
      <c r="P377" s="11">
        <v>28461529.161495999</v>
      </c>
      <c r="Q377" s="12">
        <v>14.685392626884829</v>
      </c>
      <c r="S377" s="11">
        <f t="shared" si="62"/>
        <v>8700839.7597269975</v>
      </c>
      <c r="T377" s="12">
        <f t="shared" si="63"/>
        <v>16.244803939967213</v>
      </c>
      <c r="U377" s="11">
        <f t="shared" si="64"/>
        <v>42866347.912804</v>
      </c>
      <c r="V377" s="12">
        <f t="shared" si="65"/>
        <v>16.135839227764976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B5:B10"/>
    <mergeCell ref="C5:C10"/>
    <mergeCell ref="D5:E5"/>
    <mergeCell ref="F5:G5"/>
    <mergeCell ref="D6:E6"/>
    <mergeCell ref="F6:G6"/>
    <mergeCell ref="D7:E7"/>
    <mergeCell ref="F7:G7"/>
    <mergeCell ref="H5:I5"/>
    <mergeCell ref="J5:K5"/>
    <mergeCell ref="L5:M5"/>
    <mergeCell ref="N5:O5"/>
    <mergeCell ref="P5:Q5"/>
    <mergeCell ref="H6:I6"/>
    <mergeCell ref="J6:K6"/>
    <mergeCell ref="L6:M6"/>
    <mergeCell ref="N6:O6"/>
    <mergeCell ref="P6:Q6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C378" sqref="C378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163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165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164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210328.09337999922</v>
      </c>
      <c r="G370" s="15">
        <v>14.475963814587265</v>
      </c>
      <c r="H370" s="14">
        <v>1748914.2373900327</v>
      </c>
      <c r="I370" s="15">
        <v>10.653178159756104</v>
      </c>
      <c r="J370" s="14">
        <v>1462763.8721799999</v>
      </c>
      <c r="K370" s="15">
        <v>14.172423076380824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8902959.6427600328</v>
      </c>
      <c r="T370" s="15">
        <f t="shared" ref="T370:T372" si="67">(F370*G370+H370*I370+J370*K370+L370*M370)/(F370+H370+J370+L370)</f>
        <v>17.019617553879286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383106.70391999895</v>
      </c>
      <c r="G374" s="12">
        <v>16.853490460841158</v>
      </c>
      <c r="H374" s="11">
        <v>1779457.4040300087</v>
      </c>
      <c r="I374" s="12">
        <v>16.850794907887732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15.329487010714171</v>
      </c>
      <c r="S374" s="11">
        <f>F374+H374+J374+L374</f>
        <v>8480266.4834800065</v>
      </c>
      <c r="T374" s="12">
        <f>(F374*G374+H374*I374+J374*K374+L374*M374)/(F374+H374+J374+L374)</f>
        <v>17.127615186714827</v>
      </c>
      <c r="U374" s="11">
        <f>N374+P374</f>
        <v>43774620.264599994</v>
      </c>
      <c r="V374" s="12">
        <f>(N374*O374+P374*Q374)/(N374+P374)</f>
        <v>17.311859457423527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157459.41756999993</v>
      </c>
      <c r="G375" s="12">
        <v>16.355978138462774</v>
      </c>
      <c r="H375" s="11">
        <v>560654.98576999968</v>
      </c>
      <c r="I375" s="12">
        <v>20.083295342850949</v>
      </c>
      <c r="J375" s="11">
        <v>2361329.70432</v>
      </c>
      <c r="K375" s="12">
        <v>10.467441715287892</v>
      </c>
      <c r="L375" s="11">
        <v>4451189.4492699997</v>
      </c>
      <c r="M375" s="12">
        <v>19.768619783168294</v>
      </c>
      <c r="N375" s="11">
        <v>11482178.264970001</v>
      </c>
      <c r="O375" s="12">
        <v>21.662652492207364</v>
      </c>
      <c r="P375" s="11">
        <v>16841836.940720003</v>
      </c>
      <c r="Q375" s="12">
        <v>15.535505781162779</v>
      </c>
      <c r="S375" s="11">
        <f t="shared" si="64"/>
        <v>7530633.55693</v>
      </c>
      <c r="T375" s="12">
        <f t="shared" ref="T375:T380" si="68">(F375*G375+H375*I375+J375*K375+L375*M375)/(F375+H375+J375+L375)</f>
        <v>16.804184449486893</v>
      </c>
      <c r="U375" s="11">
        <f t="shared" si="65"/>
        <v>28324015.205690004</v>
      </c>
      <c r="V375" s="12">
        <f t="shared" si="66"/>
        <v>18.019369395870392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469236.82058999909</v>
      </c>
      <c r="G376" s="12">
        <v>16.522053880494724</v>
      </c>
      <c r="H376" s="11">
        <v>166589.37549999962</v>
      </c>
      <c r="I376" s="12">
        <v>21.217168655099535</v>
      </c>
      <c r="J376" s="11">
        <v>3828865.0460099997</v>
      </c>
      <c r="K376" s="12">
        <v>13.530696624342582</v>
      </c>
      <c r="L376" s="11">
        <v>4081481.1078600008</v>
      </c>
      <c r="M376" s="12">
        <v>20.017891133597626</v>
      </c>
      <c r="N376" s="11">
        <v>13095259.102200001</v>
      </c>
      <c r="O376" s="12">
        <v>21.219340171051478</v>
      </c>
      <c r="P376" s="11">
        <v>30209204.87317</v>
      </c>
      <c r="Q376" s="12">
        <v>15.1561336283541</v>
      </c>
      <c r="S376" s="11">
        <f t="shared" si="64"/>
        <v>8546172.3499599993</v>
      </c>
      <c r="T376" s="12">
        <f t="shared" si="68"/>
        <v>16.942926121001605</v>
      </c>
      <c r="U376" s="11">
        <f t="shared" si="65"/>
        <v>43304463.975370005</v>
      </c>
      <c r="V376" s="12">
        <f t="shared" si="66"/>
        <v>16.989645774167421</v>
      </c>
    </row>
    <row r="377" spans="1:22" s="1" customFormat="1" x14ac:dyDescent="0.2">
      <c r="A377" s="10" t="s">
        <v>231</v>
      </c>
      <c r="B377" s="10" t="s">
        <v>232</v>
      </c>
      <c r="C377" s="10" t="s">
        <v>233</v>
      </c>
      <c r="D377" s="11">
        <v>44214828.137229994</v>
      </c>
      <c r="E377" s="12">
        <v>17.497252269882246</v>
      </c>
      <c r="F377" s="11">
        <v>505616.10045000009</v>
      </c>
      <c r="G377" s="12">
        <v>17.553872863904559</v>
      </c>
      <c r="H377" s="11">
        <v>547052.01982999779</v>
      </c>
      <c r="I377" s="12">
        <v>19.740825322026193</v>
      </c>
      <c r="J377" s="11">
        <v>2868378.1976100001</v>
      </c>
      <c r="K377" s="12">
        <v>11.897047801302193</v>
      </c>
      <c r="L377" s="11">
        <v>4374095.5365100009</v>
      </c>
      <c r="M377" s="12">
        <v>19.099801946516578</v>
      </c>
      <c r="N377" s="11">
        <v>13099079.396189999</v>
      </c>
      <c r="O377" s="12">
        <v>20.101028069374809</v>
      </c>
      <c r="P377" s="11">
        <v>22820606.886640005</v>
      </c>
      <c r="Q377" s="12">
        <v>16.344379933942371</v>
      </c>
      <c r="S377" s="11">
        <f t="shared" si="64"/>
        <v>8295141.8543999987</v>
      </c>
      <c r="T377" s="12">
        <f t="shared" si="68"/>
        <v>16.557205710662899</v>
      </c>
      <c r="U377" s="11">
        <f t="shared" si="65"/>
        <v>35919686.28283</v>
      </c>
      <c r="V377" s="12">
        <f t="shared" si="66"/>
        <v>17.714342683675543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  <mergeCell ref="D5:E5"/>
    <mergeCell ref="P5:Q5"/>
    <mergeCell ref="F7:G7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C377" sqref="C377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154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155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156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6621.6536595000025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5745.451008</v>
      </c>
      <c r="G375" s="12">
        <v>0</v>
      </c>
      <c r="H375" s="11">
        <v>26235</v>
      </c>
      <c r="I375" s="12">
        <v>17</v>
      </c>
      <c r="J375" s="11">
        <v>7870.5</v>
      </c>
      <c r="K375" s="12">
        <v>13</v>
      </c>
      <c r="L375" s="11">
        <v>217951.63500000001</v>
      </c>
      <c r="M375" s="12">
        <v>7.7406411748184398</v>
      </c>
      <c r="N375" s="11">
        <v>242966.86955</v>
      </c>
      <c r="O375" s="12">
        <v>7.8953666281864479</v>
      </c>
      <c r="P375" s="11">
        <v>4219724.8849800006</v>
      </c>
      <c r="Q375" s="12">
        <v>7.8028172753792102</v>
      </c>
      <c r="S375" s="11">
        <f t="shared" si="61"/>
        <v>257802.58600800001</v>
      </c>
      <c r="T375" s="12">
        <f t="shared" si="62"/>
        <v>8.6709638356018353</v>
      </c>
      <c r="U375" s="11">
        <f t="shared" si="60"/>
        <v>4462691.7545300005</v>
      </c>
      <c r="V375" s="12">
        <f t="shared" si="63"/>
        <v>7.8078560339956056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84204.096487500006</v>
      </c>
      <c r="G376" s="12">
        <v>13.397269812965284</v>
      </c>
      <c r="H376" s="11">
        <v>86.19596700000001</v>
      </c>
      <c r="I376" s="12">
        <v>0</v>
      </c>
      <c r="J376" s="11">
        <v>1399.2</v>
      </c>
      <c r="K376" s="12">
        <v>9</v>
      </c>
      <c r="L376" s="11">
        <v>230617.2817245</v>
      </c>
      <c r="M376" s="12">
        <v>7.0506569405082828</v>
      </c>
      <c r="N376" s="11">
        <v>530230.40614400001</v>
      </c>
      <c r="O376" s="12">
        <v>8.3921378780219023</v>
      </c>
      <c r="P376" s="11">
        <v>3998664.6176069998</v>
      </c>
      <c r="Q376" s="12">
        <v>8.2478011586903204</v>
      </c>
      <c r="S376" s="11">
        <f t="shared" si="61"/>
        <v>316306.774179</v>
      </c>
      <c r="T376" s="12">
        <f t="shared" si="62"/>
        <v>8.7468918273192173</v>
      </c>
      <c r="U376" s="11">
        <f>N376+P376</f>
        <v>4528895.0237509999</v>
      </c>
      <c r="V376" s="12">
        <f t="shared" si="63"/>
        <v>8.2646996994847797</v>
      </c>
    </row>
    <row r="377" spans="1:22" s="1" customFormat="1" x14ac:dyDescent="0.2">
      <c r="A377" s="10" t="s">
        <v>231</v>
      </c>
      <c r="B377" s="10" t="s">
        <v>232</v>
      </c>
      <c r="C377" s="10" t="s">
        <v>233</v>
      </c>
      <c r="D377" s="11">
        <v>7352359.5353009999</v>
      </c>
      <c r="E377" s="12">
        <v>8.0776697522108307</v>
      </c>
      <c r="F377" s="11">
        <v>142864.375038</v>
      </c>
      <c r="G377" s="12">
        <v>10.373051010007387</v>
      </c>
      <c r="H377" s="11">
        <v>52470</v>
      </c>
      <c r="I377" s="12">
        <v>17</v>
      </c>
      <c r="J377" s="11">
        <v>5555.6985000000004</v>
      </c>
      <c r="K377" s="12">
        <v>9</v>
      </c>
      <c r="L377" s="11">
        <v>204807.83178900002</v>
      </c>
      <c r="M377" s="12">
        <v>7.690795695482767</v>
      </c>
      <c r="N377" s="11">
        <v>1305739.3551179999</v>
      </c>
      <c r="O377" s="12">
        <v>7.9731112015215331</v>
      </c>
      <c r="P377" s="11">
        <v>5640922.2748560011</v>
      </c>
      <c r="Q377" s="12">
        <v>7.9738842387902187</v>
      </c>
      <c r="S377" s="11">
        <f t="shared" si="61"/>
        <v>405697.90532700001</v>
      </c>
      <c r="T377" s="12">
        <f t="shared" si="62"/>
        <v>9.8572506165213714</v>
      </c>
      <c r="U377" s="11">
        <f t="shared" ref="U377:U382" si="64">N377+P377</f>
        <v>6946661.6299740011</v>
      </c>
      <c r="V377" s="12">
        <f t="shared" si="63"/>
        <v>7.9737389337158584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N6:O6"/>
    <mergeCell ref="A5:A10"/>
    <mergeCell ref="B5:B10"/>
    <mergeCell ref="C5:C10"/>
    <mergeCell ref="F7:G7"/>
    <mergeCell ref="H7:I7"/>
    <mergeCell ref="H5:I5"/>
    <mergeCell ref="H6:I6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2026-08-27T09:28:39Z</dcterms:modified>
</cp:coreProperties>
</file>